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173C5259-4FE3-48A4-AF17-88564F5257EB}" xr6:coauthVersionLast="47" xr6:coauthVersionMax="47" xr10:uidLastSave="{00000000-0000-0000-0000-000000000000}"/>
  <workbookProtection workbookAlgorithmName="SHA-512" workbookHashValue="pigFKYB2/5CMtkVPDTu8PtJATUfJ0FO7MVAd8Rn1CiA5PbhiJGJYWKWZ9A/UOSjcmlLUVj0i4Hg77SfuNSG6wQ==" workbookSaltValue="69kSz6XKY4AGFVpz7QJXww==" workbookSpinCount="100000" lockStructure="1"/>
  <bookViews>
    <workbookView xWindow="28680" yWindow="-120" windowWidth="29040" windowHeight="15840" tabRatio="925" firstSheet="3" activeTab="3" xr2:uid="{00000000-000D-0000-FFFF-FFFF00000000}"/>
  </bookViews>
  <sheets>
    <sheet name="リスト" sheetId="30" state="hidden" r:id="rId1"/>
    <sheet name="リスト (2)" sheetId="184" state="hidden" r:id="rId2"/>
    <sheet name="目次" sheetId="34" r:id="rId3"/>
    <sheet name="申請書・総括票（共通）" sheetId="86" r:id="rId4"/>
    <sheet name="総括票（専門実践教育訓練給付金）" sheetId="79" r:id="rId5"/>
    <sheet name="施設別教育訓練講座票" sheetId="80" r:id="rId6"/>
    <sheet name="個票ｰ2001" sheetId="185" r:id="rId7"/>
    <sheet name="ロール対応表ｰ2001" sheetId="186" r:id="rId8"/>
    <sheet name="訓練経費内訳票-2001" sheetId="21" r:id="rId9"/>
    <sheet name="講座運営管理状況_講師等経歴書-2001" sheetId="126" r:id="rId10"/>
    <sheet name="個票ｰ2002" sheetId="298" r:id="rId11"/>
    <sheet name="ロール対応表ｰ2002" sheetId="299" r:id="rId12"/>
    <sheet name="訓練経費内訳票-2002" sheetId="290" r:id="rId13"/>
    <sheet name="講座運営管理状況_講師等経歴書-2002" sheetId="291" r:id="rId14"/>
    <sheet name="個票ｰ2003" sheetId="304" r:id="rId15"/>
    <sheet name="ロール対応表ｰ2003" sheetId="305" r:id="rId16"/>
    <sheet name="訓練経費内訳票-2003" sheetId="306" r:id="rId17"/>
    <sheet name="講座運営管理状況_講師等経歴書-2003" sheetId="307" r:id="rId18"/>
    <sheet name="個票ｰ2004" sheetId="308" r:id="rId19"/>
    <sheet name="ロール対応表ｰ2004" sheetId="309" r:id="rId20"/>
    <sheet name="訓練経費内訳票-2004" sheetId="310" r:id="rId21"/>
    <sheet name="講座運営管理状況_講師等経歴書-2004" sheetId="311" r:id="rId22"/>
    <sheet name="個票ｰ2005" sheetId="312" r:id="rId23"/>
    <sheet name="ロール対応表ｰ2005" sheetId="313" r:id="rId24"/>
    <sheet name="訓練経費内訳票-2005" sheetId="314" r:id="rId25"/>
    <sheet name="講座運営管理状況_講師等経歴書-2005" sheetId="315" r:id="rId26"/>
    <sheet name="個票ｰ2006 " sheetId="316" r:id="rId27"/>
    <sheet name="ロール対応表ｰ2006" sheetId="317" r:id="rId28"/>
    <sheet name="訓練経費内訳票-2006" sheetId="318" r:id="rId29"/>
    <sheet name="講座運営管理状況_講師等経歴書-2006" sheetId="319" r:id="rId30"/>
    <sheet name="個票ｰ2007" sheetId="328" r:id="rId31"/>
    <sheet name="ロール対応表ｰ2007" sheetId="329" r:id="rId32"/>
    <sheet name="訓練経費内訳票-2007" sheetId="330" r:id="rId33"/>
    <sheet name="講座運営管理状況_講師等経歴書-2007" sheetId="331" r:id="rId34"/>
    <sheet name="個票ｰ2008" sheetId="332" r:id="rId35"/>
    <sheet name="ロール対応表ｰ2008" sheetId="333" r:id="rId36"/>
    <sheet name="訓練経費内訳票-2008" sheetId="334" r:id="rId37"/>
    <sheet name="講座運営管理状況_講師等経歴書-2008" sheetId="335" r:id="rId38"/>
    <sheet name="個票ｰ2009" sheetId="336" r:id="rId39"/>
    <sheet name="ロール対応表ｰ2009" sheetId="337" r:id="rId40"/>
    <sheet name="訓練経費内訳票-2009" sheetId="338" r:id="rId41"/>
    <sheet name="講座運営管理状況_講師等経歴書-2009" sheetId="339" r:id="rId42"/>
    <sheet name="個票ｰ2010" sheetId="340" r:id="rId43"/>
    <sheet name="ロール対応表ｰ2010" sheetId="341" r:id="rId44"/>
    <sheet name="訓練経費内訳票-2010" sheetId="342" r:id="rId45"/>
    <sheet name="講座運営管理状況_講師等経歴書-2010" sheetId="343" r:id="rId46"/>
    <sheet name="講座情報シート" sheetId="277" state="hidden" r:id="rId47"/>
  </sheets>
  <externalReferences>
    <externalReference r:id="rId48"/>
  </externalReferences>
  <definedNames>
    <definedName name="_xlnm._FilterDatabase" localSheetId="3" hidden="1">'申請書・総括票（共通）'!$A$289:$L$289</definedName>
    <definedName name="_xlnm._FilterDatabase" localSheetId="4" hidden="1">'総括票（専門実践教育訓練給付金）'!$AE$18:$BQ$19</definedName>
    <definedName name="AI・データサイエンス">'リスト (2)'!$AB$3:$AB$4</definedName>
    <definedName name="dummy">'リスト (2)'!$X$1:$AG$1</definedName>
    <definedName name="_xlnm.Print_Area" localSheetId="7">ロール対応表ｰ2001!$A$1:$T$57</definedName>
    <definedName name="_xlnm.Print_Area" localSheetId="11">ロール対応表ｰ2002!$A$1:$T$56</definedName>
    <definedName name="_xlnm.Print_Area" localSheetId="15">ロール対応表ｰ2003!$A$1:$T$57</definedName>
    <definedName name="_xlnm.Print_Area" localSheetId="19">ロール対応表ｰ2004!$A$1:$T$57</definedName>
    <definedName name="_xlnm.Print_Area" localSheetId="23">ロール対応表ｰ2005!$A$1:$T$57</definedName>
    <definedName name="_xlnm.Print_Area" localSheetId="27">ロール対応表ｰ2006!$A$1:$T$57</definedName>
    <definedName name="_xlnm.Print_Area" localSheetId="31">ロール対応表ｰ2007!$A$1:$T$57</definedName>
    <definedName name="_xlnm.Print_Area" localSheetId="35">ロール対応表ｰ2008!$A$1:$T$57</definedName>
    <definedName name="_xlnm.Print_Area" localSheetId="39">ロール対応表ｰ2009!$A$1:$T$57</definedName>
    <definedName name="_xlnm.Print_Area" localSheetId="43">ロール対応表ｰ2010!$A$1:$T$57</definedName>
    <definedName name="_xlnm.Print_Area" localSheetId="8">'訓練経費内訳票-2001'!$A$1:$X$91</definedName>
    <definedName name="_xlnm.Print_Area" localSheetId="12">'訓練経費内訳票-2002'!$A$1:$X$91</definedName>
    <definedName name="_xlnm.Print_Area" localSheetId="16">'訓練経費内訳票-2003'!$A$1:$X$91</definedName>
    <definedName name="_xlnm.Print_Area" localSheetId="20">'訓練経費内訳票-2004'!$A$1:$X$91</definedName>
    <definedName name="_xlnm.Print_Area" localSheetId="24">'訓練経費内訳票-2005'!$A$1:$X$91</definedName>
    <definedName name="_xlnm.Print_Area" localSheetId="28">'訓練経費内訳票-2006'!$A$1:$X$91</definedName>
    <definedName name="_xlnm.Print_Area" localSheetId="32">'訓練経費内訳票-2007'!$A$1:$X$91</definedName>
    <definedName name="_xlnm.Print_Area" localSheetId="36">'訓練経費内訳票-2008'!$A$1:$X$91</definedName>
    <definedName name="_xlnm.Print_Area" localSheetId="40">'訓練経費内訳票-2009'!$A$1:$X$91</definedName>
    <definedName name="_xlnm.Print_Area" localSheetId="44">'訓練経費内訳票-2010'!$A$1:$X$91</definedName>
    <definedName name="_xlnm.Print_Area" localSheetId="6">個票ｰ2001!$A$1:$Z$362</definedName>
    <definedName name="_xlnm.Print_Area" localSheetId="10">個票ｰ2002!$A$1:$Z$362</definedName>
    <definedName name="_xlnm.Print_Area" localSheetId="14">個票ｰ2003!$A$1:$Z$362</definedName>
    <definedName name="_xlnm.Print_Area" localSheetId="18">個票ｰ2004!$A$1:$Z$362</definedName>
    <definedName name="_xlnm.Print_Area" localSheetId="22">個票ｰ2005!$A$1:$Z$362</definedName>
    <definedName name="_xlnm.Print_Area" localSheetId="26">'個票ｰ2006 '!$A$1:$Z$362</definedName>
    <definedName name="_xlnm.Print_Area" localSheetId="30">個票ｰ2007!$A$1:$Z$362</definedName>
    <definedName name="_xlnm.Print_Area" localSheetId="34">個票ｰ2008!$A$1:$Z$362</definedName>
    <definedName name="_xlnm.Print_Area" localSheetId="38">個票ｰ2009!$A$1:$Z$362</definedName>
    <definedName name="_xlnm.Print_Area" localSheetId="42">個票ｰ2010!$A$1:$Z$362</definedName>
    <definedName name="_xlnm.Print_Area" localSheetId="9">'講座運営管理状況_講師等経歴書-2001'!$B$1:$K$457</definedName>
    <definedName name="_xlnm.Print_Area" localSheetId="13">'講座運営管理状況_講師等経歴書-2002'!$B$1:$K$457</definedName>
    <definedName name="_xlnm.Print_Area" localSheetId="17">'講座運営管理状況_講師等経歴書-2003'!$B$1:$K$457</definedName>
    <definedName name="_xlnm.Print_Area" localSheetId="21">'講座運営管理状況_講師等経歴書-2004'!$B$1:$K$457</definedName>
    <definedName name="_xlnm.Print_Area" localSheetId="25">'講座運営管理状況_講師等経歴書-2005'!$B$1:$K$457</definedName>
    <definedName name="_xlnm.Print_Area" localSheetId="29">'講座運営管理状況_講師等経歴書-2006'!$B$1:$K$457</definedName>
    <definedName name="_xlnm.Print_Area" localSheetId="33">'講座運営管理状況_講師等経歴書-2007'!$B$1:$K$457</definedName>
    <definedName name="_xlnm.Print_Area" localSheetId="37">'講座運営管理状況_講師等経歴書-2008'!$B$1:$K$457</definedName>
    <definedName name="_xlnm.Print_Area" localSheetId="41">'講座運営管理状況_講師等経歴書-2009'!$B$1:$K$457</definedName>
    <definedName name="_xlnm.Print_Area" localSheetId="45">'講座運営管理状況_講師等経歴書-2010'!$B$1:$K$457</definedName>
    <definedName name="_xlnm.Print_Area" localSheetId="5">施設別教育訓練講座票!$A$1:$X$67</definedName>
    <definedName name="_xlnm.Print_Area" localSheetId="3">'申請書・総括票（共通）'!$A$1:$N$321</definedName>
    <definedName name="_xlnm.Print_Area" localSheetId="4">'総括票（専門実践教育訓練給付金）'!$A$1:$DL$82</definedName>
    <definedName name="_xlnm.Print_Area" localSheetId="2">目次!$A$1:$C$42</definedName>
    <definedName name="_xlnm.Print_Titles" localSheetId="8">'訓練経費内訳票-2001'!$1:$9</definedName>
    <definedName name="_xlnm.Print_Titles" localSheetId="12">'訓練経費内訳票-2002'!$1:$9</definedName>
    <definedName name="_xlnm.Print_Titles" localSheetId="16">'訓練経費内訳票-2003'!$1:$9</definedName>
    <definedName name="_xlnm.Print_Titles" localSheetId="20">'訓練経費内訳票-2004'!$1:$9</definedName>
    <definedName name="_xlnm.Print_Titles" localSheetId="24">'訓練経費内訳票-2005'!$1:$9</definedName>
    <definedName name="_xlnm.Print_Titles" localSheetId="28">'訓練経費内訳票-2006'!$1:$9</definedName>
    <definedName name="_xlnm.Print_Titles" localSheetId="32">'訓練経費内訳票-2007'!$1:$9</definedName>
    <definedName name="_xlnm.Print_Titles" localSheetId="36">'訓練経費内訳票-2008'!$1:$9</definedName>
    <definedName name="_xlnm.Print_Titles" localSheetId="40">'訓練経費内訳票-2009'!$1:$9</definedName>
    <definedName name="_xlnm.Print_Titles" localSheetId="44">'訓練経費内訳票-2010'!$1:$9</definedName>
    <definedName name="セキュリティ" localSheetId="1">'リスト (2)'!$V$2:$V$3</definedName>
    <definedName name="セキュリティ" localSheetId="6">'リスト (2)'!$V$2:$V$3</definedName>
    <definedName name="セキュリティ" localSheetId="10">'リスト (2)'!$V$2:$V$3</definedName>
    <definedName name="セキュリティ" localSheetId="14">'リスト (2)'!$V$2:$V$3</definedName>
    <definedName name="セキュリティ" localSheetId="18">'リスト (2)'!$V$2:$V$3</definedName>
    <definedName name="セキュリティ" localSheetId="22">'リスト (2)'!$V$2:$V$3</definedName>
    <definedName name="セキュリティ" localSheetId="26">'リスト (2)'!$V$2:$V$3</definedName>
    <definedName name="セキュリティ" localSheetId="30">'リスト (2)'!$V$2:$V$3</definedName>
    <definedName name="セキュリティ" localSheetId="34">'リスト (2)'!$V$2:$V$3</definedName>
    <definedName name="セキュリティ" localSheetId="38">'リスト (2)'!$V$2:$V$3</definedName>
    <definedName name="セキュリティ" localSheetId="42">'リスト (2)'!$V$2:$V$3</definedName>
    <definedName name="セキュリティマネジメント" localSheetId="6">'リスト (2)'!$AF$3:$AF$6</definedName>
    <definedName name="セキュリティマネジメント" localSheetId="10">'リスト (2)'!$AF$3:$AF$6</definedName>
    <definedName name="セキュリティマネジメント" localSheetId="14">'リスト (2)'!$AF$3:$AF$6</definedName>
    <definedName name="セキュリティマネジメント" localSheetId="18">'リスト (2)'!$AF$3:$AF$6</definedName>
    <definedName name="セキュリティマネジメント" localSheetId="22">'リスト (2)'!$AF$3:$AF$6</definedName>
    <definedName name="セキュリティマネジメント" localSheetId="26">'リスト (2)'!$AF$3:$AF$6</definedName>
    <definedName name="セキュリティマネジメント" localSheetId="30">'リスト (2)'!$AF$3:$AF$6</definedName>
    <definedName name="セキュリティマネジメント" localSheetId="34">'リスト (2)'!$AF$3:$AF$6</definedName>
    <definedName name="セキュリティマネジメント" localSheetId="38">'リスト (2)'!$AF$3:$AF$6</definedName>
    <definedName name="セキュリティマネジメント" localSheetId="42">'リスト (2)'!$AF$3:$AF$6</definedName>
    <definedName name="セキュリティマネジメント">'リスト (2)'!$AF$3:$AF$6</definedName>
    <definedName name="セキュリティ技術" localSheetId="6">'リスト (2)'!$AG$3:$AG$4</definedName>
    <definedName name="セキュリティ技術" localSheetId="10">'リスト (2)'!$AG$3:$AG$4</definedName>
    <definedName name="セキュリティ技術" localSheetId="14">'リスト (2)'!$AG$3:$AG$4</definedName>
    <definedName name="セキュリティ技術" localSheetId="18">'リスト (2)'!$AG$3:$AG$4</definedName>
    <definedName name="セキュリティ技術" localSheetId="22">'リスト (2)'!$AG$3:$AG$4</definedName>
    <definedName name="セキュリティ技術" localSheetId="26">'リスト (2)'!$AG$3:$AG$4</definedName>
    <definedName name="セキュリティ技術" localSheetId="30">'リスト (2)'!$AG$3:$AG$4</definedName>
    <definedName name="セキュリティ技術" localSheetId="34">'リスト (2)'!$AG$3:$AG$4</definedName>
    <definedName name="セキュリティ技術" localSheetId="38">'リスト (2)'!$AG$3:$AG$4</definedName>
    <definedName name="セキュリティ技術" localSheetId="42">'リスト (2)'!$AG$3:$AG$4</definedName>
    <definedName name="セキュリティ技術">'リスト (2)'!$AG$3:$AG$4</definedName>
    <definedName name="ソフトウェア開発">'リスト (2)'!$AD$3:$AD$12</definedName>
    <definedName name="ダミー">'リスト (2)'!$X$1:$AG$1</definedName>
    <definedName name="データ">'リスト (2)'!$AA$3:$AA$5</definedName>
    <definedName name="データ・AIの戦略的活用">'リスト (2)'!$AA$3:$AA$5</definedName>
    <definedName name="データエンジニアリング" localSheetId="6">'リスト (2)'!$AC$3:$AC$4</definedName>
    <definedName name="データエンジニアリング" localSheetId="10">'リスト (2)'!$AC$3:$AC$4</definedName>
    <definedName name="データエンジニアリング" localSheetId="14">'リスト (2)'!$AC$3:$AC$4</definedName>
    <definedName name="データエンジニアリング" localSheetId="18">'リスト (2)'!$AC$3:$AC$4</definedName>
    <definedName name="データエンジニアリング" localSheetId="22">'リスト (2)'!$AC$3:$AC$4</definedName>
    <definedName name="データエンジニアリング" localSheetId="26">'リスト (2)'!$AC$3:$AC$4</definedName>
    <definedName name="データエンジニアリング" localSheetId="30">'リスト (2)'!$AC$3:$AC$4</definedName>
    <definedName name="データエンジニアリング" localSheetId="34">'リスト (2)'!$AC$3:$AC$4</definedName>
    <definedName name="データエンジニアリング" localSheetId="38">'リスト (2)'!$AC$3:$AC$4</definedName>
    <definedName name="データエンジニアリング" localSheetId="42">'リスト (2)'!$AC$3:$AC$4</definedName>
    <definedName name="データエンジニアリング">'リスト (2)'!$AC$3:$AC$4</definedName>
    <definedName name="データ活用">'リスト (2)'!$T$2:$T$4</definedName>
    <definedName name="テクノロジー">'リスト (2)'!$U$2:$U$3</definedName>
    <definedName name="デザイン" localSheetId="6">'リスト (2)'!$Z$3:$Z$7</definedName>
    <definedName name="デザイン" localSheetId="10">'リスト (2)'!$Z$3:$Z$7</definedName>
    <definedName name="デザイン" localSheetId="14">'リスト (2)'!$Z$3:$Z$7</definedName>
    <definedName name="デザイン" localSheetId="18">'リスト (2)'!$Z$3:$Z$7</definedName>
    <definedName name="デザイン" localSheetId="22">'リスト (2)'!$Z$3:$Z$7</definedName>
    <definedName name="デザイン" localSheetId="26">'リスト (2)'!$Z$3:$Z$7</definedName>
    <definedName name="デザイン" localSheetId="30">'リスト (2)'!$Z$3:$Z$7</definedName>
    <definedName name="デザイン" localSheetId="34">'リスト (2)'!$Z$3:$Z$7</definedName>
    <definedName name="デザイン" localSheetId="38">'リスト (2)'!$Z$3:$Z$7</definedName>
    <definedName name="デザイン" localSheetId="42">'リスト (2)'!$Z$3:$Z$7</definedName>
    <definedName name="デザイン">'リスト (2)'!$Z$3:$Z$7</definedName>
    <definedName name="デジタルテクノロジー" localSheetId="6">'リスト (2)'!$AE$3:$AE$5</definedName>
    <definedName name="デジタルテクノロジー" localSheetId="10">'リスト (2)'!$AE$3:$AE$5</definedName>
    <definedName name="デジタルテクノロジー" localSheetId="14">'リスト (2)'!$AE$3:$AE$5</definedName>
    <definedName name="デジタルテクノロジー" localSheetId="18">'リスト (2)'!$AE$3:$AE$5</definedName>
    <definedName name="デジタルテクノロジー" localSheetId="22">'リスト (2)'!$AE$3:$AE$5</definedName>
    <definedName name="デジタルテクノロジー" localSheetId="26">'リスト (2)'!$AE$3:$AE$5</definedName>
    <definedName name="デジタルテクノロジー" localSheetId="30">'リスト (2)'!$AE$3:$AE$5</definedName>
    <definedName name="デジタルテクノロジー" localSheetId="34">'リスト (2)'!$AE$3:$AE$5</definedName>
    <definedName name="デジタルテクノロジー" localSheetId="38">'リスト (2)'!$AE$3:$AE$5</definedName>
    <definedName name="デジタルテクノロジー" localSheetId="42">'リスト (2)'!$AE$3:$AE$5</definedName>
    <definedName name="デジタルテクノロジー">'リスト (2)'!$AE$3:$AE$5</definedName>
    <definedName name="ビジネスモデル・プロセス" localSheetId="6">'リスト (2)'!$Y$3:$Y$8</definedName>
    <definedName name="ビジネスモデル・プロセス" localSheetId="10">'リスト (2)'!$Y$3:$Y$8</definedName>
    <definedName name="ビジネスモデル・プロセス" localSheetId="14">'リスト (2)'!$Y$3:$Y$8</definedName>
    <definedName name="ビジネスモデル・プロセス" localSheetId="18">'リスト (2)'!$Y$3:$Y$8</definedName>
    <definedName name="ビジネスモデル・プロセス" localSheetId="22">'リスト (2)'!$Y$3:$Y$8</definedName>
    <definedName name="ビジネスモデル・プロセス" localSheetId="26">'リスト (2)'!$Y$3:$Y$8</definedName>
    <definedName name="ビジネスモデル・プロセス" localSheetId="30">'リスト (2)'!$Y$3:$Y$8</definedName>
    <definedName name="ビジネスモデル・プロセス" localSheetId="34">'リスト (2)'!$Y$3:$Y$8</definedName>
    <definedName name="ビジネスモデル・プロセス" localSheetId="38">'リスト (2)'!$Y$3:$Y$8</definedName>
    <definedName name="ビジネスモデル・プロセス" localSheetId="42">'リスト (2)'!$Y$3:$Y$8</definedName>
    <definedName name="ビジネスモデル・プロセス">'リスト (2)'!$Y$3:$Y$8</definedName>
    <definedName name="ビジネス変革">'リスト (2)'!$S$2:$S$4</definedName>
    <definedName name="リストA">'リスト (2)'!$S$1:$V$4</definedName>
    <definedName name="リストB">'リスト (2)'!$X$1:$AG$12</definedName>
    <definedName name="戦略・マネジメント・システム" localSheetId="6">'リスト (2)'!$X$3:$X$8</definedName>
    <definedName name="戦略・マネジメント・システム" localSheetId="10">'リスト (2)'!$X$3:$X$8</definedName>
    <definedName name="戦略・マネジメント・システム" localSheetId="14">'リスト (2)'!$X$3:$X$8</definedName>
    <definedName name="戦略・マネジメント・システム" localSheetId="18">'リスト (2)'!$X$3:$X$8</definedName>
    <definedName name="戦略・マネジメント・システム" localSheetId="22">'リスト (2)'!$X$3:$X$8</definedName>
    <definedName name="戦略・マネジメント・システム" localSheetId="26">'リスト (2)'!$X$3:$X$8</definedName>
    <definedName name="戦略・マネジメント・システム" localSheetId="30">'リスト (2)'!$X$3:$X$8</definedName>
    <definedName name="戦略・マネジメント・システム" localSheetId="34">'リスト (2)'!$X$3:$X$8</definedName>
    <definedName name="戦略・マネジメント・システム" localSheetId="38">'リスト (2)'!$X$3:$X$8</definedName>
    <definedName name="戦略・マネジメント・システム" localSheetId="42">'リスト (2)'!$X$3:$X$8</definedName>
    <definedName name="戦略・マネジメントシステム">'リスト (2)'!$X$3:$X$8</definedName>
    <definedName name="通学" localSheetId="6">個票ｰ2001!$AE$3:$AE$7</definedName>
    <definedName name="通学" localSheetId="10">個票ｰ2002!$AE$3:$AE$7</definedName>
    <definedName name="通学" localSheetId="14">個票ｰ2003!$AE$3:$AE$7</definedName>
    <definedName name="通学" localSheetId="18">個票ｰ2004!$AE$3:$AE$7</definedName>
    <definedName name="通学" localSheetId="22">個票ｰ2005!$AE$3:$AE$7</definedName>
    <definedName name="通学" localSheetId="26">'個票ｰ2006 '!$AE$3:$AE$7</definedName>
    <definedName name="通学" localSheetId="30">個票ｰ2007!$AE$3:$AE$7</definedName>
    <definedName name="通学" localSheetId="34">個票ｰ2008!$AE$3:$AE$7</definedName>
    <definedName name="通学" localSheetId="38">個票ｰ2009!$AE$3:$AE$7</definedName>
    <definedName name="通学" localSheetId="42">個票ｰ2010!$AE$3:$AE$7</definedName>
    <definedName name="通学">#REF!</definedName>
    <definedName name="通信" localSheetId="6">個票ｰ2001!$AF$3:$AF$7</definedName>
    <definedName name="通信" localSheetId="10">個票ｰ2002!$AF$3:$AF$7</definedName>
    <definedName name="通信" localSheetId="14">個票ｰ2003!$AF$3:$AF$7</definedName>
    <definedName name="通信" localSheetId="18">個票ｰ2004!$AF$3:$AF$7</definedName>
    <definedName name="通信" localSheetId="22">個票ｰ2005!$AF$3:$AF$7</definedName>
    <definedName name="通信" localSheetId="26">'個票ｰ2006 '!$AF$3:$AF$7</definedName>
    <definedName name="通信" localSheetId="30">個票ｰ2007!$AF$3:$AF$7</definedName>
    <definedName name="通信" localSheetId="34">個票ｰ2008!$AF$3:$AF$7</definedName>
    <definedName name="通信" localSheetId="38">個票ｰ2009!$AF$3:$AF$7</definedName>
    <definedName name="通信" localSheetId="42">個票ｰ2010!$AF$3:$AF$7</definedName>
    <definedName name="通信">#REF!</definedName>
    <definedName name="別表１">'リスト (2)'!$S$1:$V$1</definedName>
    <definedName name="別表１の名称" localSheetId="1">'リスト (2)'!$X$1:$AG$1</definedName>
    <definedName name="別表１の名称" localSheetId="6">[1]リスト!$X$1:$AG$1</definedName>
    <definedName name="別表１の名称" localSheetId="10">[1]リスト!$X$1:$AG$1</definedName>
    <definedName name="別表１の名称" localSheetId="14">[1]リスト!$X$1:$AG$1</definedName>
    <definedName name="別表１の名称" localSheetId="18">[1]リスト!$X$1:$AG$1</definedName>
    <definedName name="別表１の名称" localSheetId="22">[1]リスト!$X$1:$AG$1</definedName>
    <definedName name="別表１の名称" localSheetId="26">[1]リスト!$X$1:$AG$1</definedName>
    <definedName name="別表１の名称" localSheetId="30">[1]リスト!$X$1:$AG$1</definedName>
    <definedName name="別表１の名称" localSheetId="34">[1]リスト!$X$1:$AG$1</definedName>
    <definedName name="別表１の名称" localSheetId="38">[1]リスト!$X$1:$AG$1</definedName>
    <definedName name="別表１の名称" localSheetId="42">[1]リスト!$X$1:$AG$1</definedName>
    <definedName name="別表１の名称">リスト!$S$1:$AB$1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340" l="1"/>
  <c r="C9" i="336"/>
  <c r="C9" i="332"/>
  <c r="C9" i="328"/>
  <c r="C9" i="316"/>
  <c r="C9" i="312"/>
  <c r="C9" i="308"/>
  <c r="C9" i="304"/>
  <c r="C9" i="298"/>
  <c r="G289" i="185" l="1"/>
  <c r="G287" i="185"/>
  <c r="C9" i="185"/>
  <c r="C290" i="277"/>
  <c r="C288" i="277"/>
  <c r="C287" i="277"/>
  <c r="C286" i="277"/>
  <c r="C285" i="277"/>
  <c r="C284" i="277"/>
  <c r="C283" i="277"/>
  <c r="C282" i="277"/>
  <c r="C281" i="277"/>
  <c r="C280" i="277"/>
  <c r="C278" i="277"/>
  <c r="C277" i="277"/>
  <c r="F273" i="277"/>
  <c r="D273" i="277"/>
  <c r="H271" i="277"/>
  <c r="H270" i="277"/>
  <c r="C271" i="277"/>
  <c r="C270" i="277"/>
  <c r="H39" i="343"/>
  <c r="H38" i="343"/>
  <c r="C38" i="343"/>
  <c r="H9" i="343"/>
  <c r="H8" i="343"/>
  <c r="C8" i="343"/>
  <c r="U8" i="342"/>
  <c r="U7" i="342"/>
  <c r="E7" i="342"/>
  <c r="P8" i="340"/>
  <c r="C8" i="340"/>
  <c r="C425" i="343"/>
  <c r="C391" i="343"/>
  <c r="C357" i="343"/>
  <c r="C322" i="343"/>
  <c r="C288" i="343"/>
  <c r="C254" i="343"/>
  <c r="C219" i="343"/>
  <c r="C185" i="343"/>
  <c r="C151" i="343"/>
  <c r="C116" i="343"/>
  <c r="C78" i="343"/>
  <c r="C44" i="343"/>
  <c r="C37" i="343"/>
  <c r="H32" i="343"/>
  <c r="C7" i="343"/>
  <c r="H3" i="343"/>
  <c r="M90" i="342"/>
  <c r="M89" i="342"/>
  <c r="G16" i="342" s="1"/>
  <c r="S25" i="342"/>
  <c r="O25" i="342"/>
  <c r="O24" i="342"/>
  <c r="M24" i="342"/>
  <c r="K24" i="342"/>
  <c r="I24" i="342"/>
  <c r="Q23" i="342"/>
  <c r="Q22" i="342"/>
  <c r="Q21" i="342"/>
  <c r="G20" i="342"/>
  <c r="G24" i="342" s="1"/>
  <c r="O19" i="342"/>
  <c r="O18" i="342"/>
  <c r="M18" i="342"/>
  <c r="M19" i="342" s="1"/>
  <c r="M25" i="342" s="1"/>
  <c r="K18" i="342"/>
  <c r="K19" i="342" s="1"/>
  <c r="K25" i="342" s="1"/>
  <c r="I18" i="342"/>
  <c r="I19" i="342" s="1"/>
  <c r="I25" i="342" s="1"/>
  <c r="Q17" i="342"/>
  <c r="Q15" i="342"/>
  <c r="Q14" i="342"/>
  <c r="W9" i="342"/>
  <c r="U9" i="342"/>
  <c r="E6" i="342"/>
  <c r="T3" i="342"/>
  <c r="N59" i="341"/>
  <c r="K59" i="341"/>
  <c r="H59" i="341"/>
  <c r="Q58" i="341"/>
  <c r="N58" i="341"/>
  <c r="K58" i="341"/>
  <c r="E58" i="341"/>
  <c r="S57" i="341"/>
  <c r="S59" i="341" s="1"/>
  <c r="R57" i="341"/>
  <c r="R59" i="341" s="1"/>
  <c r="Q57" i="341"/>
  <c r="Q59" i="341" s="1"/>
  <c r="P57" i="341"/>
  <c r="P59" i="341" s="1"/>
  <c r="O57" i="341"/>
  <c r="O59" i="341" s="1"/>
  <c r="N57" i="341"/>
  <c r="M57" i="341"/>
  <c r="M59" i="341" s="1"/>
  <c r="L57" i="341"/>
  <c r="L59" i="341" s="1"/>
  <c r="K57" i="341"/>
  <c r="J57" i="341"/>
  <c r="J58" i="341" s="1"/>
  <c r="I57" i="341"/>
  <c r="I58" i="341" s="1"/>
  <c r="H57" i="341"/>
  <c r="H58" i="341" s="1"/>
  <c r="G57" i="341"/>
  <c r="G59" i="341" s="1"/>
  <c r="F57" i="341"/>
  <c r="F59" i="341" s="1"/>
  <c r="E57" i="341"/>
  <c r="E59" i="341" s="1"/>
  <c r="V56" i="341"/>
  <c r="U56" i="341"/>
  <c r="T56" i="341" s="1"/>
  <c r="V55" i="341"/>
  <c r="U55" i="341"/>
  <c r="T55" i="341" s="1"/>
  <c r="V54" i="341"/>
  <c r="U54" i="341"/>
  <c r="T54" i="341" s="1"/>
  <c r="V53" i="341"/>
  <c r="U53" i="341"/>
  <c r="T53" i="341" s="1"/>
  <c r="V52" i="341"/>
  <c r="U52" i="341"/>
  <c r="T52" i="341" s="1"/>
  <c r="V51" i="341"/>
  <c r="U51" i="341"/>
  <c r="T51" i="341" s="1"/>
  <c r="V50" i="341"/>
  <c r="U50" i="341"/>
  <c r="T50" i="341" s="1"/>
  <c r="V49" i="341"/>
  <c r="U49" i="341"/>
  <c r="T49" i="341" s="1"/>
  <c r="V48" i="341"/>
  <c r="U48" i="341"/>
  <c r="T48" i="341" s="1"/>
  <c r="V47" i="341"/>
  <c r="U47" i="341"/>
  <c r="T47" i="341" s="1"/>
  <c r="V46" i="341"/>
  <c r="U46" i="341"/>
  <c r="T46" i="341" s="1"/>
  <c r="V45" i="341"/>
  <c r="U45" i="341"/>
  <c r="T45" i="341" s="1"/>
  <c r="V44" i="341"/>
  <c r="U44" i="341"/>
  <c r="T44" i="341" s="1"/>
  <c r="V43" i="341"/>
  <c r="U43" i="341"/>
  <c r="T43" i="341" s="1"/>
  <c r="V42" i="341"/>
  <c r="U42" i="341"/>
  <c r="T42" i="341" s="1"/>
  <c r="V41" i="341"/>
  <c r="U41" i="341"/>
  <c r="T41" i="341" s="1"/>
  <c r="V40" i="341"/>
  <c r="U40" i="341"/>
  <c r="T40" i="341" s="1"/>
  <c r="V39" i="341"/>
  <c r="U39" i="341"/>
  <c r="T39" i="341" s="1"/>
  <c r="V38" i="341"/>
  <c r="U38" i="341"/>
  <c r="T38" i="341" s="1"/>
  <c r="V37" i="341"/>
  <c r="U37" i="341"/>
  <c r="T37" i="341" s="1"/>
  <c r="V36" i="341"/>
  <c r="U36" i="341"/>
  <c r="T36" i="341" s="1"/>
  <c r="V35" i="341"/>
  <c r="U35" i="341"/>
  <c r="T35" i="341" s="1"/>
  <c r="V34" i="341"/>
  <c r="U34" i="341"/>
  <c r="T34" i="341" s="1"/>
  <c r="V33" i="341"/>
  <c r="U33" i="341"/>
  <c r="T33" i="341" s="1"/>
  <c r="V32" i="341"/>
  <c r="U32" i="341"/>
  <c r="T32" i="341" s="1"/>
  <c r="V31" i="341"/>
  <c r="U31" i="341"/>
  <c r="T31" i="341" s="1"/>
  <c r="V30" i="341"/>
  <c r="U30" i="341"/>
  <c r="T30" i="341" s="1"/>
  <c r="V29" i="341"/>
  <c r="U29" i="341"/>
  <c r="T29" i="341" s="1"/>
  <c r="V28" i="341"/>
  <c r="U28" i="341"/>
  <c r="T28" i="341" s="1"/>
  <c r="V27" i="341"/>
  <c r="U27" i="341"/>
  <c r="T27" i="341" s="1"/>
  <c r="V26" i="341"/>
  <c r="U26" i="341"/>
  <c r="T26" i="341" s="1"/>
  <c r="V25" i="341"/>
  <c r="U25" i="341"/>
  <c r="T25" i="341" s="1"/>
  <c r="V24" i="341"/>
  <c r="U24" i="341"/>
  <c r="T24" i="341" s="1"/>
  <c r="V23" i="341"/>
  <c r="U23" i="341"/>
  <c r="T23" i="341" s="1"/>
  <c r="V22" i="341"/>
  <c r="U22" i="341"/>
  <c r="T22" i="341" s="1"/>
  <c r="V21" i="341"/>
  <c r="U21" i="341"/>
  <c r="T21" i="341" s="1"/>
  <c r="V20" i="341"/>
  <c r="U20" i="341"/>
  <c r="T20" i="341" s="1"/>
  <c r="V19" i="341"/>
  <c r="U19" i="341"/>
  <c r="T19" i="341" s="1"/>
  <c r="V18" i="341"/>
  <c r="U18" i="341"/>
  <c r="T18" i="341" s="1"/>
  <c r="V17" i="341"/>
  <c r="U17" i="341"/>
  <c r="T17" i="341" s="1"/>
  <c r="V16" i="341"/>
  <c r="U16" i="341"/>
  <c r="T16" i="341" s="1"/>
  <c r="V15" i="341"/>
  <c r="U15" i="341"/>
  <c r="T15" i="341" s="1"/>
  <c r="V14" i="341"/>
  <c r="U14" i="341"/>
  <c r="T14" i="341" s="1"/>
  <c r="G289" i="340"/>
  <c r="G287" i="340"/>
  <c r="E196" i="340"/>
  <c r="L170" i="340"/>
  <c r="S169" i="340"/>
  <c r="Q169" i="340"/>
  <c r="S168" i="340"/>
  <c r="Q168" i="340"/>
  <c r="S167" i="340"/>
  <c r="Q167" i="340"/>
  <c r="S166" i="340"/>
  <c r="Q166" i="340"/>
  <c r="S165" i="340"/>
  <c r="Q165" i="340"/>
  <c r="S164" i="340"/>
  <c r="Q164" i="340"/>
  <c r="S163" i="340"/>
  <c r="Q163" i="340"/>
  <c r="S162" i="340"/>
  <c r="Q162" i="340"/>
  <c r="S161" i="340"/>
  <c r="Q161" i="340"/>
  <c r="S160" i="340"/>
  <c r="Q160" i="340"/>
  <c r="S159" i="340"/>
  <c r="Q159" i="340"/>
  <c r="S158" i="340"/>
  <c r="Q158" i="340"/>
  <c r="S157" i="340"/>
  <c r="Q157" i="340"/>
  <c r="S156" i="340"/>
  <c r="Q156" i="340"/>
  <c r="S155" i="340"/>
  <c r="Q155" i="340"/>
  <c r="S154" i="340"/>
  <c r="Q154" i="340"/>
  <c r="S153" i="340"/>
  <c r="Q153" i="340"/>
  <c r="S152" i="340"/>
  <c r="Q152" i="340"/>
  <c r="S151" i="340"/>
  <c r="Q151" i="340"/>
  <c r="S150" i="340"/>
  <c r="Q150" i="340"/>
  <c r="S149" i="340"/>
  <c r="Q149" i="340"/>
  <c r="S148" i="340"/>
  <c r="Q148" i="340"/>
  <c r="S147" i="340"/>
  <c r="Q147" i="340"/>
  <c r="S146" i="340"/>
  <c r="Q146" i="340"/>
  <c r="S145" i="340"/>
  <c r="Q145" i="340"/>
  <c r="S144" i="340"/>
  <c r="Q144" i="340"/>
  <c r="S143" i="340"/>
  <c r="Q143" i="340"/>
  <c r="S142" i="340"/>
  <c r="Q142" i="340"/>
  <c r="S141" i="340"/>
  <c r="Q141" i="340"/>
  <c r="S140" i="340"/>
  <c r="Q140" i="340"/>
  <c r="S139" i="340"/>
  <c r="Q139" i="340"/>
  <c r="S138" i="340"/>
  <c r="Q138" i="340"/>
  <c r="S137" i="340"/>
  <c r="Q137" i="340"/>
  <c r="S136" i="340"/>
  <c r="Q136" i="340"/>
  <c r="S135" i="340"/>
  <c r="Q135" i="340"/>
  <c r="S134" i="340"/>
  <c r="Q134" i="340"/>
  <c r="S133" i="340"/>
  <c r="Q133" i="340"/>
  <c r="S132" i="340"/>
  <c r="Q132" i="340"/>
  <c r="S131" i="340"/>
  <c r="Q131" i="340"/>
  <c r="S130" i="340"/>
  <c r="Q130" i="340"/>
  <c r="S129" i="340"/>
  <c r="Q129" i="340"/>
  <c r="S128" i="340"/>
  <c r="Q128" i="340"/>
  <c r="S127" i="340"/>
  <c r="Q127" i="340"/>
  <c r="S126" i="340"/>
  <c r="Q126" i="340"/>
  <c r="S125" i="340"/>
  <c r="Q125" i="340"/>
  <c r="S124" i="340"/>
  <c r="Q124" i="340"/>
  <c r="S123" i="340"/>
  <c r="Q123" i="340"/>
  <c r="S122" i="340"/>
  <c r="Q122" i="340"/>
  <c r="S121" i="340"/>
  <c r="Q121" i="340"/>
  <c r="S120" i="340"/>
  <c r="Q120" i="340"/>
  <c r="S119" i="340"/>
  <c r="Q119" i="340"/>
  <c r="S118" i="340"/>
  <c r="Q118" i="340"/>
  <c r="S117" i="340"/>
  <c r="Q117" i="340"/>
  <c r="S116" i="340"/>
  <c r="Q116" i="340"/>
  <c r="S115" i="340"/>
  <c r="Q115" i="340"/>
  <c r="S114" i="340"/>
  <c r="Q114" i="340"/>
  <c r="S113" i="340"/>
  <c r="Q113" i="340"/>
  <c r="S112" i="340"/>
  <c r="Q112" i="340"/>
  <c r="S111" i="340"/>
  <c r="Q111" i="340"/>
  <c r="S110" i="340"/>
  <c r="Q110" i="340"/>
  <c r="S109" i="340"/>
  <c r="Q109" i="340"/>
  <c r="S108" i="340"/>
  <c r="Q108" i="340"/>
  <c r="S107" i="340"/>
  <c r="Q107" i="340"/>
  <c r="S106" i="340"/>
  <c r="Q106" i="340"/>
  <c r="S105" i="340"/>
  <c r="Q105" i="340"/>
  <c r="S104" i="340"/>
  <c r="Q104" i="340"/>
  <c r="S103" i="340"/>
  <c r="Q103" i="340"/>
  <c r="S102" i="340"/>
  <c r="Q102" i="340"/>
  <c r="S101" i="340"/>
  <c r="Q101" i="340"/>
  <c r="S100" i="340"/>
  <c r="Q100" i="340"/>
  <c r="S99" i="340"/>
  <c r="Q99" i="340"/>
  <c r="S98" i="340"/>
  <c r="Q98" i="340"/>
  <c r="S97" i="340"/>
  <c r="Q97" i="340"/>
  <c r="S96" i="340"/>
  <c r="Q96" i="340"/>
  <c r="S95" i="340"/>
  <c r="Q95" i="340"/>
  <c r="S94" i="340"/>
  <c r="Q94" i="340"/>
  <c r="S93" i="340"/>
  <c r="Q93" i="340"/>
  <c r="S92" i="340"/>
  <c r="Q92" i="340"/>
  <c r="S91" i="340"/>
  <c r="Q91" i="340"/>
  <c r="S90" i="340"/>
  <c r="Q90" i="340"/>
  <c r="S89" i="340"/>
  <c r="Q89" i="340"/>
  <c r="S88" i="340"/>
  <c r="Q88" i="340"/>
  <c r="S87" i="340"/>
  <c r="Q87" i="340"/>
  <c r="S86" i="340"/>
  <c r="Q86" i="340"/>
  <c r="S85" i="340"/>
  <c r="Q85" i="340"/>
  <c r="S84" i="340"/>
  <c r="Q84" i="340"/>
  <c r="S83" i="340"/>
  <c r="Q83" i="340"/>
  <c r="S82" i="340"/>
  <c r="Q82" i="340"/>
  <c r="S81" i="340"/>
  <c r="Q81" i="340"/>
  <c r="S80" i="340"/>
  <c r="Q80" i="340"/>
  <c r="H72" i="340"/>
  <c r="H70" i="340"/>
  <c r="C7" i="340"/>
  <c r="O3" i="340"/>
  <c r="C261" i="277"/>
  <c r="C259" i="277"/>
  <c r="C258" i="277"/>
  <c r="C257" i="277"/>
  <c r="C256" i="277"/>
  <c r="C255" i="277"/>
  <c r="C254" i="277"/>
  <c r="C253" i="277"/>
  <c r="C252" i="277"/>
  <c r="C251" i="277"/>
  <c r="C249" i="277"/>
  <c r="C248" i="277"/>
  <c r="F244" i="277"/>
  <c r="D244" i="277"/>
  <c r="H242" i="277"/>
  <c r="H241" i="277"/>
  <c r="C242" i="277"/>
  <c r="C241" i="277"/>
  <c r="H39" i="339"/>
  <c r="H38" i="339"/>
  <c r="C38" i="339"/>
  <c r="H9" i="339"/>
  <c r="H8" i="339"/>
  <c r="C8" i="339"/>
  <c r="U8" i="338"/>
  <c r="U7" i="338"/>
  <c r="E7" i="338"/>
  <c r="P8" i="336"/>
  <c r="C8" i="336"/>
  <c r="C425" i="339"/>
  <c r="C391" i="339"/>
  <c r="C357" i="339"/>
  <c r="C322" i="339"/>
  <c r="C288" i="339"/>
  <c r="C254" i="339"/>
  <c r="C219" i="339"/>
  <c r="C185" i="339"/>
  <c r="C151" i="339"/>
  <c r="C116" i="339"/>
  <c r="C78" i="339"/>
  <c r="C44" i="339"/>
  <c r="C37" i="339"/>
  <c r="H32" i="339"/>
  <c r="C7" i="339"/>
  <c r="H3" i="339"/>
  <c r="M90" i="338"/>
  <c r="M89" i="338"/>
  <c r="G16" i="338" s="1"/>
  <c r="S25" i="338"/>
  <c r="O24" i="338"/>
  <c r="M24" i="338"/>
  <c r="K24" i="338"/>
  <c r="I24" i="338"/>
  <c r="G24" i="338"/>
  <c r="Q23" i="338"/>
  <c r="Q22" i="338"/>
  <c r="Q21" i="338"/>
  <c r="Q20" i="338"/>
  <c r="Q24" i="338" s="1"/>
  <c r="G20" i="338"/>
  <c r="K19" i="338"/>
  <c r="K25" i="338" s="1"/>
  <c r="I19" i="338"/>
  <c r="I25" i="338" s="1"/>
  <c r="O18" i="338"/>
  <c r="O19" i="338" s="1"/>
  <c r="O25" i="338" s="1"/>
  <c r="M18" i="338"/>
  <c r="M19" i="338" s="1"/>
  <c r="M25" i="338" s="1"/>
  <c r="K18" i="338"/>
  <c r="I18" i="338"/>
  <c r="Q17" i="338"/>
  <c r="Q15" i="338"/>
  <c r="Q14" i="338"/>
  <c r="W9" i="338"/>
  <c r="U9" i="338"/>
  <c r="E6" i="338"/>
  <c r="T3" i="338"/>
  <c r="P59" i="337"/>
  <c r="O59" i="337"/>
  <c r="N59" i="337"/>
  <c r="M59" i="337"/>
  <c r="L59" i="337"/>
  <c r="S58" i="337"/>
  <c r="R58" i="337"/>
  <c r="Q58" i="337"/>
  <c r="P58" i="337"/>
  <c r="O58" i="337"/>
  <c r="N58" i="337"/>
  <c r="M58" i="337"/>
  <c r="L58" i="337"/>
  <c r="G58" i="337"/>
  <c r="F58" i="337"/>
  <c r="E58" i="337"/>
  <c r="S57" i="337"/>
  <c r="S59" i="337" s="1"/>
  <c r="R57" i="337"/>
  <c r="R59" i="337" s="1"/>
  <c r="Q57" i="337"/>
  <c r="Q59" i="337" s="1"/>
  <c r="P57" i="337"/>
  <c r="O57" i="337"/>
  <c r="N57" i="337"/>
  <c r="M57" i="337"/>
  <c r="L57" i="337"/>
  <c r="K57" i="337"/>
  <c r="K59" i="337" s="1"/>
  <c r="J57" i="337"/>
  <c r="J58" i="337" s="1"/>
  <c r="I57" i="337"/>
  <c r="I58" i="337" s="1"/>
  <c r="H57" i="337"/>
  <c r="H58" i="337" s="1"/>
  <c r="G57" i="337"/>
  <c r="G59" i="337" s="1"/>
  <c r="F57" i="337"/>
  <c r="F59" i="337" s="1"/>
  <c r="E57" i="337"/>
  <c r="E59" i="337" s="1"/>
  <c r="V56" i="337"/>
  <c r="U56" i="337"/>
  <c r="T56" i="337" s="1"/>
  <c r="V55" i="337"/>
  <c r="U55" i="337"/>
  <c r="T55" i="337" s="1"/>
  <c r="V54" i="337"/>
  <c r="U54" i="337"/>
  <c r="T54" i="337" s="1"/>
  <c r="V53" i="337"/>
  <c r="U53" i="337"/>
  <c r="T53" i="337" s="1"/>
  <c r="V52" i="337"/>
  <c r="U52" i="337"/>
  <c r="T52" i="337" s="1"/>
  <c r="V51" i="337"/>
  <c r="U51" i="337"/>
  <c r="T51" i="337" s="1"/>
  <c r="V50" i="337"/>
  <c r="U50" i="337"/>
  <c r="T50" i="337" s="1"/>
  <c r="V49" i="337"/>
  <c r="U49" i="337"/>
  <c r="T49" i="337" s="1"/>
  <c r="V48" i="337"/>
  <c r="U48" i="337"/>
  <c r="T48" i="337" s="1"/>
  <c r="V47" i="337"/>
  <c r="U47" i="337"/>
  <c r="T47" i="337" s="1"/>
  <c r="V46" i="337"/>
  <c r="U46" i="337"/>
  <c r="T46" i="337" s="1"/>
  <c r="V45" i="337"/>
  <c r="U45" i="337"/>
  <c r="T45" i="337" s="1"/>
  <c r="V44" i="337"/>
  <c r="U44" i="337"/>
  <c r="T44" i="337" s="1"/>
  <c r="V43" i="337"/>
  <c r="U43" i="337"/>
  <c r="T43" i="337" s="1"/>
  <c r="V42" i="337"/>
  <c r="U42" i="337"/>
  <c r="T42" i="337" s="1"/>
  <c r="V41" i="337"/>
  <c r="U41" i="337"/>
  <c r="T41" i="337" s="1"/>
  <c r="V40" i="337"/>
  <c r="U40" i="337"/>
  <c r="T40" i="337" s="1"/>
  <c r="V39" i="337"/>
  <c r="U39" i="337"/>
  <c r="T39" i="337" s="1"/>
  <c r="V38" i="337"/>
  <c r="U38" i="337"/>
  <c r="T38" i="337" s="1"/>
  <c r="V37" i="337"/>
  <c r="U37" i="337"/>
  <c r="T37" i="337" s="1"/>
  <c r="V36" i="337"/>
  <c r="U36" i="337"/>
  <c r="T36" i="337" s="1"/>
  <c r="V35" i="337"/>
  <c r="U35" i="337"/>
  <c r="T35" i="337" s="1"/>
  <c r="V34" i="337"/>
  <c r="U34" i="337"/>
  <c r="T34" i="337" s="1"/>
  <c r="V33" i="337"/>
  <c r="U33" i="337"/>
  <c r="T33" i="337" s="1"/>
  <c r="V32" i="337"/>
  <c r="U32" i="337"/>
  <c r="T32" i="337" s="1"/>
  <c r="V31" i="337"/>
  <c r="U31" i="337"/>
  <c r="T31" i="337" s="1"/>
  <c r="V30" i="337"/>
  <c r="U30" i="337"/>
  <c r="T30" i="337" s="1"/>
  <c r="V29" i="337"/>
  <c r="U29" i="337"/>
  <c r="T29" i="337" s="1"/>
  <c r="V28" i="337"/>
  <c r="U28" i="337"/>
  <c r="T28" i="337" s="1"/>
  <c r="V27" i="337"/>
  <c r="U27" i="337"/>
  <c r="T27" i="337" s="1"/>
  <c r="V26" i="337"/>
  <c r="U26" i="337"/>
  <c r="T26" i="337" s="1"/>
  <c r="V25" i="337"/>
  <c r="U25" i="337"/>
  <c r="T25" i="337" s="1"/>
  <c r="V24" i="337"/>
  <c r="U24" i="337"/>
  <c r="T24" i="337" s="1"/>
  <c r="V23" i="337"/>
  <c r="U23" i="337"/>
  <c r="T23" i="337" s="1"/>
  <c r="V22" i="337"/>
  <c r="U22" i="337"/>
  <c r="T22" i="337" s="1"/>
  <c r="V21" i="337"/>
  <c r="U21" i="337"/>
  <c r="T21" i="337" s="1"/>
  <c r="V20" i="337"/>
  <c r="U20" i="337"/>
  <c r="T20" i="337" s="1"/>
  <c r="V19" i="337"/>
  <c r="U19" i="337"/>
  <c r="T19" i="337" s="1"/>
  <c r="V18" i="337"/>
  <c r="U18" i="337"/>
  <c r="T18" i="337" s="1"/>
  <c r="V17" i="337"/>
  <c r="U17" i="337"/>
  <c r="T17" i="337" s="1"/>
  <c r="V16" i="337"/>
  <c r="U16" i="337"/>
  <c r="T16" i="337" s="1"/>
  <c r="V15" i="337"/>
  <c r="U15" i="337"/>
  <c r="T15" i="337" s="1"/>
  <c r="V14" i="337"/>
  <c r="U14" i="337"/>
  <c r="T14" i="337" s="1"/>
  <c r="G289" i="336"/>
  <c r="G287" i="336"/>
  <c r="E196" i="336"/>
  <c r="L170" i="336"/>
  <c r="S169" i="336"/>
  <c r="Q169" i="336"/>
  <c r="S168" i="336"/>
  <c r="Q168" i="336"/>
  <c r="S167" i="336"/>
  <c r="Q167" i="336"/>
  <c r="S166" i="336"/>
  <c r="Q166" i="336"/>
  <c r="S165" i="336"/>
  <c r="Q165" i="336"/>
  <c r="S164" i="336"/>
  <c r="Q164" i="336"/>
  <c r="S163" i="336"/>
  <c r="Q163" i="336"/>
  <c r="S162" i="336"/>
  <c r="Q162" i="336"/>
  <c r="S161" i="336"/>
  <c r="Q161" i="336"/>
  <c r="S160" i="336"/>
  <c r="Q160" i="336"/>
  <c r="S159" i="336"/>
  <c r="Q159" i="336"/>
  <c r="S158" i="336"/>
  <c r="Q158" i="336"/>
  <c r="S157" i="336"/>
  <c r="Q157" i="336"/>
  <c r="S156" i="336"/>
  <c r="Q156" i="336"/>
  <c r="S155" i="336"/>
  <c r="Q155" i="336"/>
  <c r="S154" i="336"/>
  <c r="Q154" i="336"/>
  <c r="S153" i="336"/>
  <c r="Q153" i="336"/>
  <c r="S152" i="336"/>
  <c r="Q152" i="336"/>
  <c r="S151" i="336"/>
  <c r="Q151" i="336"/>
  <c r="S150" i="336"/>
  <c r="Q150" i="336"/>
  <c r="S149" i="336"/>
  <c r="Q149" i="336"/>
  <c r="S148" i="336"/>
  <c r="Q148" i="336"/>
  <c r="S147" i="336"/>
  <c r="Q147" i="336"/>
  <c r="S146" i="336"/>
  <c r="Q146" i="336"/>
  <c r="S145" i="336"/>
  <c r="Q145" i="336"/>
  <c r="S144" i="336"/>
  <c r="Q144" i="336"/>
  <c r="S143" i="336"/>
  <c r="Q143" i="336"/>
  <c r="S142" i="336"/>
  <c r="Q142" i="336"/>
  <c r="S141" i="336"/>
  <c r="Q141" i="336"/>
  <c r="S140" i="336"/>
  <c r="Q140" i="336"/>
  <c r="S139" i="336"/>
  <c r="Q139" i="336"/>
  <c r="S138" i="336"/>
  <c r="Q138" i="336"/>
  <c r="S137" i="336"/>
  <c r="Q137" i="336"/>
  <c r="S136" i="336"/>
  <c r="Q136" i="336"/>
  <c r="S135" i="336"/>
  <c r="Q135" i="336"/>
  <c r="S134" i="336"/>
  <c r="Q134" i="336"/>
  <c r="S133" i="336"/>
  <c r="Q133" i="336"/>
  <c r="S132" i="336"/>
  <c r="Q132" i="336"/>
  <c r="S131" i="336"/>
  <c r="Q131" i="336"/>
  <c r="S130" i="336"/>
  <c r="Q130" i="336"/>
  <c r="S129" i="336"/>
  <c r="Q129" i="336"/>
  <c r="S128" i="336"/>
  <c r="Q128" i="336"/>
  <c r="S127" i="336"/>
  <c r="Q127" i="336"/>
  <c r="S126" i="336"/>
  <c r="Q126" i="336"/>
  <c r="S125" i="336"/>
  <c r="Q125" i="336"/>
  <c r="S124" i="336"/>
  <c r="Q124" i="336"/>
  <c r="S123" i="336"/>
  <c r="Q123" i="336"/>
  <c r="S122" i="336"/>
  <c r="Q122" i="336"/>
  <c r="S121" i="336"/>
  <c r="Q121" i="336"/>
  <c r="S120" i="336"/>
  <c r="Q120" i="336"/>
  <c r="S119" i="336"/>
  <c r="Q119" i="336"/>
  <c r="S118" i="336"/>
  <c r="Q118" i="336"/>
  <c r="S117" i="336"/>
  <c r="Q117" i="336"/>
  <c r="S116" i="336"/>
  <c r="Q116" i="336"/>
  <c r="S115" i="336"/>
  <c r="Q115" i="336"/>
  <c r="S114" i="336"/>
  <c r="Q114" i="336"/>
  <c r="S113" i="336"/>
  <c r="Q113" i="336"/>
  <c r="S112" i="336"/>
  <c r="Q112" i="336"/>
  <c r="S111" i="336"/>
  <c r="Q111" i="336"/>
  <c r="S110" i="336"/>
  <c r="Q110" i="336"/>
  <c r="S109" i="336"/>
  <c r="Q109" i="336"/>
  <c r="S108" i="336"/>
  <c r="Q108" i="336"/>
  <c r="S107" i="336"/>
  <c r="Q107" i="336"/>
  <c r="S106" i="336"/>
  <c r="Q106" i="336"/>
  <c r="S105" i="336"/>
  <c r="Q105" i="336"/>
  <c r="S104" i="336"/>
  <c r="Q104" i="336"/>
  <c r="S103" i="336"/>
  <c r="Q103" i="336"/>
  <c r="S102" i="336"/>
  <c r="Q102" i="336"/>
  <c r="S101" i="336"/>
  <c r="Q101" i="336"/>
  <c r="S100" i="336"/>
  <c r="Q100" i="336"/>
  <c r="S99" i="336"/>
  <c r="Q99" i="336"/>
  <c r="S98" i="336"/>
  <c r="Q98" i="336"/>
  <c r="S97" i="336"/>
  <c r="Q97" i="336"/>
  <c r="S96" i="336"/>
  <c r="Q96" i="336"/>
  <c r="S95" i="336"/>
  <c r="Q95" i="336"/>
  <c r="S94" i="336"/>
  <c r="Q94" i="336"/>
  <c r="S93" i="336"/>
  <c r="Q93" i="336"/>
  <c r="S92" i="336"/>
  <c r="Q92" i="336"/>
  <c r="S91" i="336"/>
  <c r="Q91" i="336"/>
  <c r="S90" i="336"/>
  <c r="Q90" i="336"/>
  <c r="S89" i="336"/>
  <c r="Q89" i="336"/>
  <c r="S88" i="336"/>
  <c r="Q88" i="336"/>
  <c r="S87" i="336"/>
  <c r="Q87" i="336"/>
  <c r="S86" i="336"/>
  <c r="Q86" i="336"/>
  <c r="S85" i="336"/>
  <c r="Q85" i="336"/>
  <c r="S84" i="336"/>
  <c r="Q84" i="336"/>
  <c r="S83" i="336"/>
  <c r="Q83" i="336"/>
  <c r="S82" i="336"/>
  <c r="Q82" i="336"/>
  <c r="S81" i="336"/>
  <c r="Q81" i="336"/>
  <c r="S80" i="336"/>
  <c r="Q80" i="336"/>
  <c r="H72" i="336"/>
  <c r="H70" i="336"/>
  <c r="C7" i="336"/>
  <c r="O3" i="336"/>
  <c r="C232" i="277"/>
  <c r="C230" i="277"/>
  <c r="C229" i="277"/>
  <c r="C228" i="277"/>
  <c r="C227" i="277"/>
  <c r="C226" i="277"/>
  <c r="C225" i="277"/>
  <c r="C224" i="277"/>
  <c r="C223" i="277"/>
  <c r="C222" i="277"/>
  <c r="C220" i="277"/>
  <c r="C219" i="277"/>
  <c r="F215" i="277"/>
  <c r="D215" i="277"/>
  <c r="H212" i="277"/>
  <c r="H213" i="277"/>
  <c r="C213" i="277"/>
  <c r="C212" i="277"/>
  <c r="H39" i="335"/>
  <c r="H38" i="335"/>
  <c r="C38" i="335"/>
  <c r="H9" i="335"/>
  <c r="H8" i="335"/>
  <c r="C8" i="335"/>
  <c r="U8" i="334"/>
  <c r="U7" i="334"/>
  <c r="E7" i="334"/>
  <c r="P8" i="332"/>
  <c r="C8" i="332"/>
  <c r="C425" i="335"/>
  <c r="C391" i="335"/>
  <c r="C357" i="335"/>
  <c r="C322" i="335"/>
  <c r="C288" i="335"/>
  <c r="C254" i="335"/>
  <c r="C219" i="335"/>
  <c r="C185" i="335"/>
  <c r="C151" i="335"/>
  <c r="C116" i="335"/>
  <c r="C78" i="335"/>
  <c r="C44" i="335"/>
  <c r="C37" i="335"/>
  <c r="H32" i="335"/>
  <c r="C7" i="335"/>
  <c r="H3" i="335"/>
  <c r="M90" i="334"/>
  <c r="G20" i="334" s="1"/>
  <c r="M89" i="334"/>
  <c r="G16" i="334" s="1"/>
  <c r="S25" i="334"/>
  <c r="O24" i="334"/>
  <c r="M24" i="334"/>
  <c r="K24" i="334"/>
  <c r="I24" i="334"/>
  <c r="Q23" i="334"/>
  <c r="Q22" i="334"/>
  <c r="Q21" i="334"/>
  <c r="O18" i="334"/>
  <c r="O19" i="334" s="1"/>
  <c r="O25" i="334" s="1"/>
  <c r="M18" i="334"/>
  <c r="M19" i="334" s="1"/>
  <c r="M25" i="334" s="1"/>
  <c r="K18" i="334"/>
  <c r="K19" i="334" s="1"/>
  <c r="K25" i="334" s="1"/>
  <c r="I18" i="334"/>
  <c r="I19" i="334" s="1"/>
  <c r="I25" i="334" s="1"/>
  <c r="Q17" i="334"/>
  <c r="Q15" i="334"/>
  <c r="Q14" i="334"/>
  <c r="W9" i="334"/>
  <c r="U9" i="334"/>
  <c r="E6" i="334"/>
  <c r="T3" i="334"/>
  <c r="O59" i="333"/>
  <c r="L59" i="333"/>
  <c r="K59" i="333"/>
  <c r="J59" i="333"/>
  <c r="I59" i="333"/>
  <c r="O58" i="333"/>
  <c r="N58" i="333"/>
  <c r="M58" i="333"/>
  <c r="L58" i="333"/>
  <c r="K58" i="333"/>
  <c r="S57" i="333"/>
  <c r="S59" i="333" s="1"/>
  <c r="R57" i="333"/>
  <c r="R59" i="333" s="1"/>
  <c r="Q57" i="333"/>
  <c r="Q59" i="333" s="1"/>
  <c r="P57" i="333"/>
  <c r="P59" i="333" s="1"/>
  <c r="O57" i="333"/>
  <c r="N57" i="333"/>
  <c r="N59" i="333" s="1"/>
  <c r="M57" i="333"/>
  <c r="M59" i="333" s="1"/>
  <c r="L57" i="333"/>
  <c r="K57" i="333"/>
  <c r="J57" i="333"/>
  <c r="J58" i="333" s="1"/>
  <c r="I57" i="333"/>
  <c r="I58" i="333" s="1"/>
  <c r="H57" i="333"/>
  <c r="H58" i="333" s="1"/>
  <c r="G57" i="333"/>
  <c r="G59" i="333" s="1"/>
  <c r="F57" i="333"/>
  <c r="F59" i="333" s="1"/>
  <c r="E57" i="333"/>
  <c r="E59" i="333" s="1"/>
  <c r="V56" i="333"/>
  <c r="U56" i="333"/>
  <c r="T56" i="333" s="1"/>
  <c r="V55" i="333"/>
  <c r="U55" i="333"/>
  <c r="T55" i="333" s="1"/>
  <c r="V54" i="333"/>
  <c r="U54" i="333"/>
  <c r="T54" i="333" s="1"/>
  <c r="V53" i="333"/>
  <c r="U53" i="333"/>
  <c r="T53" i="333" s="1"/>
  <c r="V52" i="333"/>
  <c r="U52" i="333"/>
  <c r="T52" i="333" s="1"/>
  <c r="V51" i="333"/>
  <c r="U51" i="333"/>
  <c r="T51" i="333" s="1"/>
  <c r="V50" i="333"/>
  <c r="U50" i="333"/>
  <c r="T50" i="333" s="1"/>
  <c r="V49" i="333"/>
  <c r="U49" i="333"/>
  <c r="T49" i="333" s="1"/>
  <c r="V48" i="333"/>
  <c r="U48" i="333"/>
  <c r="T48" i="333" s="1"/>
  <c r="V47" i="333"/>
  <c r="U47" i="333"/>
  <c r="T47" i="333" s="1"/>
  <c r="V46" i="333"/>
  <c r="U46" i="333"/>
  <c r="T46" i="333" s="1"/>
  <c r="V45" i="333"/>
  <c r="U45" i="333"/>
  <c r="T45" i="333" s="1"/>
  <c r="V44" i="333"/>
  <c r="U44" i="333"/>
  <c r="T44" i="333" s="1"/>
  <c r="V43" i="333"/>
  <c r="U43" i="333"/>
  <c r="T43" i="333" s="1"/>
  <c r="V42" i="333"/>
  <c r="U42" i="333"/>
  <c r="T42" i="333" s="1"/>
  <c r="V41" i="333"/>
  <c r="U41" i="333"/>
  <c r="T41" i="333" s="1"/>
  <c r="V40" i="333"/>
  <c r="U40" i="333"/>
  <c r="T40" i="333" s="1"/>
  <c r="V39" i="333"/>
  <c r="U39" i="333"/>
  <c r="T39" i="333" s="1"/>
  <c r="V38" i="333"/>
  <c r="U38" i="333"/>
  <c r="T38" i="333" s="1"/>
  <c r="V37" i="333"/>
  <c r="U37" i="333"/>
  <c r="T37" i="333" s="1"/>
  <c r="V36" i="333"/>
  <c r="U36" i="333"/>
  <c r="T36" i="333" s="1"/>
  <c r="V35" i="333"/>
  <c r="U35" i="333"/>
  <c r="T35" i="333" s="1"/>
  <c r="V34" i="333"/>
  <c r="U34" i="333"/>
  <c r="T34" i="333" s="1"/>
  <c r="V33" i="333"/>
  <c r="U33" i="333"/>
  <c r="T33" i="333" s="1"/>
  <c r="V32" i="333"/>
  <c r="U32" i="333"/>
  <c r="T32" i="333" s="1"/>
  <c r="V31" i="333"/>
  <c r="U31" i="333"/>
  <c r="T31" i="333" s="1"/>
  <c r="V30" i="333"/>
  <c r="U30" i="333"/>
  <c r="T30" i="333" s="1"/>
  <c r="V29" i="333"/>
  <c r="U29" i="333"/>
  <c r="T29" i="333" s="1"/>
  <c r="V28" i="333"/>
  <c r="U28" i="333"/>
  <c r="T28" i="333" s="1"/>
  <c r="V27" i="333"/>
  <c r="U27" i="333"/>
  <c r="T27" i="333" s="1"/>
  <c r="V26" i="333"/>
  <c r="U26" i="333"/>
  <c r="T26" i="333" s="1"/>
  <c r="V25" i="333"/>
  <c r="U25" i="333"/>
  <c r="T25" i="333" s="1"/>
  <c r="V24" i="333"/>
  <c r="U24" i="333"/>
  <c r="T24" i="333" s="1"/>
  <c r="V23" i="333"/>
  <c r="U23" i="333"/>
  <c r="T23" i="333" s="1"/>
  <c r="V22" i="333"/>
  <c r="U22" i="333"/>
  <c r="T22" i="333" s="1"/>
  <c r="V21" i="333"/>
  <c r="U21" i="333"/>
  <c r="T21" i="333" s="1"/>
  <c r="V20" i="333"/>
  <c r="U20" i="333"/>
  <c r="T20" i="333" s="1"/>
  <c r="V19" i="333"/>
  <c r="U19" i="333"/>
  <c r="T19" i="333" s="1"/>
  <c r="V18" i="333"/>
  <c r="U18" i="333"/>
  <c r="T18" i="333" s="1"/>
  <c r="V17" i="333"/>
  <c r="U17" i="333"/>
  <c r="T17" i="333" s="1"/>
  <c r="V16" i="333"/>
  <c r="U16" i="333"/>
  <c r="T16" i="333" s="1"/>
  <c r="V15" i="333"/>
  <c r="U15" i="333"/>
  <c r="T15" i="333" s="1"/>
  <c r="V14" i="333"/>
  <c r="U14" i="333"/>
  <c r="T14" i="333" s="1"/>
  <c r="G289" i="332"/>
  <c r="G287" i="332"/>
  <c r="E196" i="332"/>
  <c r="L170" i="332"/>
  <c r="S169" i="332"/>
  <c r="Q169" i="332"/>
  <c r="S168" i="332"/>
  <c r="Q168" i="332"/>
  <c r="S167" i="332"/>
  <c r="Q167" i="332"/>
  <c r="S166" i="332"/>
  <c r="Q166" i="332"/>
  <c r="S165" i="332"/>
  <c r="Q165" i="332"/>
  <c r="S164" i="332"/>
  <c r="Q164" i="332"/>
  <c r="S163" i="332"/>
  <c r="Q163" i="332"/>
  <c r="S162" i="332"/>
  <c r="Q162" i="332"/>
  <c r="S161" i="332"/>
  <c r="Q161" i="332"/>
  <c r="S160" i="332"/>
  <c r="Q160" i="332"/>
  <c r="S159" i="332"/>
  <c r="Q159" i="332"/>
  <c r="S158" i="332"/>
  <c r="Q158" i="332"/>
  <c r="S157" i="332"/>
  <c r="Q157" i="332"/>
  <c r="S156" i="332"/>
  <c r="Q156" i="332"/>
  <c r="S155" i="332"/>
  <c r="Q155" i="332"/>
  <c r="S154" i="332"/>
  <c r="Q154" i="332"/>
  <c r="S153" i="332"/>
  <c r="Q153" i="332"/>
  <c r="S152" i="332"/>
  <c r="Q152" i="332"/>
  <c r="S151" i="332"/>
  <c r="Q151" i="332"/>
  <c r="S150" i="332"/>
  <c r="Q150" i="332"/>
  <c r="S149" i="332"/>
  <c r="Q149" i="332"/>
  <c r="S148" i="332"/>
  <c r="Q148" i="332"/>
  <c r="S147" i="332"/>
  <c r="Q147" i="332"/>
  <c r="S146" i="332"/>
  <c r="Q146" i="332"/>
  <c r="S145" i="332"/>
  <c r="Q145" i="332"/>
  <c r="S144" i="332"/>
  <c r="Q144" i="332"/>
  <c r="S143" i="332"/>
  <c r="Q143" i="332"/>
  <c r="S142" i="332"/>
  <c r="Q142" i="332"/>
  <c r="S141" i="332"/>
  <c r="Q141" i="332"/>
  <c r="S140" i="332"/>
  <c r="Q140" i="332"/>
  <c r="S139" i="332"/>
  <c r="Q139" i="332"/>
  <c r="S138" i="332"/>
  <c r="Q138" i="332"/>
  <c r="S137" i="332"/>
  <c r="Q137" i="332"/>
  <c r="S136" i="332"/>
  <c r="Q136" i="332"/>
  <c r="S135" i="332"/>
  <c r="Q135" i="332"/>
  <c r="S134" i="332"/>
  <c r="Q134" i="332"/>
  <c r="S133" i="332"/>
  <c r="Q133" i="332"/>
  <c r="S132" i="332"/>
  <c r="Q132" i="332"/>
  <c r="S131" i="332"/>
  <c r="Q131" i="332"/>
  <c r="S130" i="332"/>
  <c r="Q130" i="332"/>
  <c r="S129" i="332"/>
  <c r="Q129" i="332"/>
  <c r="S128" i="332"/>
  <c r="Q128" i="332"/>
  <c r="S127" i="332"/>
  <c r="Q127" i="332"/>
  <c r="S126" i="332"/>
  <c r="Q126" i="332"/>
  <c r="S125" i="332"/>
  <c r="Q125" i="332"/>
  <c r="S124" i="332"/>
  <c r="Q124" i="332"/>
  <c r="S123" i="332"/>
  <c r="Q123" i="332"/>
  <c r="S122" i="332"/>
  <c r="Q122" i="332"/>
  <c r="S121" i="332"/>
  <c r="Q121" i="332"/>
  <c r="S120" i="332"/>
  <c r="Q120" i="332"/>
  <c r="S119" i="332"/>
  <c r="Q119" i="332"/>
  <c r="S118" i="332"/>
  <c r="Q118" i="332"/>
  <c r="S117" i="332"/>
  <c r="Q117" i="332"/>
  <c r="S116" i="332"/>
  <c r="Q116" i="332"/>
  <c r="S115" i="332"/>
  <c r="Q115" i="332"/>
  <c r="S114" i="332"/>
  <c r="Q114" i="332"/>
  <c r="S113" i="332"/>
  <c r="Q113" i="332"/>
  <c r="S112" i="332"/>
  <c r="Q112" i="332"/>
  <c r="S111" i="332"/>
  <c r="Q111" i="332"/>
  <c r="S110" i="332"/>
  <c r="Q110" i="332"/>
  <c r="S109" i="332"/>
  <c r="Q109" i="332"/>
  <c r="S108" i="332"/>
  <c r="Q108" i="332"/>
  <c r="S107" i="332"/>
  <c r="Q107" i="332"/>
  <c r="S106" i="332"/>
  <c r="Q106" i="332"/>
  <c r="S105" i="332"/>
  <c r="Q105" i="332"/>
  <c r="S104" i="332"/>
  <c r="Q104" i="332"/>
  <c r="S103" i="332"/>
  <c r="Q103" i="332"/>
  <c r="S102" i="332"/>
  <c r="Q102" i="332"/>
  <c r="S101" i="332"/>
  <c r="Q101" i="332"/>
  <c r="S100" i="332"/>
  <c r="Q100" i="332"/>
  <c r="S99" i="332"/>
  <c r="Q99" i="332"/>
  <c r="S98" i="332"/>
  <c r="Q98" i="332"/>
  <c r="S97" i="332"/>
  <c r="Q97" i="332"/>
  <c r="S96" i="332"/>
  <c r="Q96" i="332"/>
  <c r="S95" i="332"/>
  <c r="Q95" i="332"/>
  <c r="S94" i="332"/>
  <c r="Q94" i="332"/>
  <c r="S93" i="332"/>
  <c r="Q93" i="332"/>
  <c r="S92" i="332"/>
  <c r="Q92" i="332"/>
  <c r="S91" i="332"/>
  <c r="Q91" i="332"/>
  <c r="S90" i="332"/>
  <c r="Q90" i="332"/>
  <c r="S89" i="332"/>
  <c r="Q89" i="332"/>
  <c r="S88" i="332"/>
  <c r="Q88" i="332"/>
  <c r="S87" i="332"/>
  <c r="Q87" i="332"/>
  <c r="S86" i="332"/>
  <c r="Q86" i="332"/>
  <c r="S85" i="332"/>
  <c r="Q85" i="332"/>
  <c r="S84" i="332"/>
  <c r="Q84" i="332"/>
  <c r="S83" i="332"/>
  <c r="Q83" i="332"/>
  <c r="S82" i="332"/>
  <c r="Q82" i="332"/>
  <c r="S81" i="332"/>
  <c r="Q81" i="332"/>
  <c r="S80" i="332"/>
  <c r="Q80" i="332"/>
  <c r="H72" i="332"/>
  <c r="H70" i="332"/>
  <c r="C7" i="332"/>
  <c r="O3" i="332"/>
  <c r="C203" i="277"/>
  <c r="C202" i="277"/>
  <c r="C201" i="277"/>
  <c r="C200" i="277"/>
  <c r="C199" i="277"/>
  <c r="C198" i="277"/>
  <c r="C197" i="277"/>
  <c r="C196" i="277"/>
  <c r="C195" i="277"/>
  <c r="C194" i="277"/>
  <c r="C193" i="277"/>
  <c r="C191" i="277"/>
  <c r="C190" i="277"/>
  <c r="F186" i="277"/>
  <c r="D186" i="277"/>
  <c r="C184" i="277"/>
  <c r="H184" i="277"/>
  <c r="H183" i="277"/>
  <c r="C183" i="277"/>
  <c r="H39" i="331"/>
  <c r="H38" i="331"/>
  <c r="C38" i="331"/>
  <c r="H9" i="331"/>
  <c r="H8" i="331"/>
  <c r="C8" i="331"/>
  <c r="U8" i="330"/>
  <c r="U7" i="330"/>
  <c r="E7" i="330"/>
  <c r="P8" i="328"/>
  <c r="C8" i="328"/>
  <c r="C425" i="331"/>
  <c r="C391" i="331"/>
  <c r="C357" i="331"/>
  <c r="C322" i="331"/>
  <c r="C288" i="331"/>
  <c r="C254" i="331"/>
  <c r="C219" i="331"/>
  <c r="C185" i="331"/>
  <c r="C151" i="331"/>
  <c r="C116" i="331"/>
  <c r="C78" i="331"/>
  <c r="C44" i="331"/>
  <c r="C37" i="331"/>
  <c r="H32" i="331"/>
  <c r="C7" i="331"/>
  <c r="H3" i="331"/>
  <c r="M90" i="330"/>
  <c r="M89" i="330"/>
  <c r="G16" i="330" s="1"/>
  <c r="S25" i="330"/>
  <c r="O24" i="330"/>
  <c r="M24" i="330"/>
  <c r="K24" i="330"/>
  <c r="I24" i="330"/>
  <c r="Q23" i="330"/>
  <c r="Q22" i="330"/>
  <c r="Q21" i="330"/>
  <c r="G20" i="330"/>
  <c r="G24" i="330" s="1"/>
  <c r="O18" i="330"/>
  <c r="O19" i="330" s="1"/>
  <c r="O25" i="330" s="1"/>
  <c r="M18" i="330"/>
  <c r="M19" i="330" s="1"/>
  <c r="M25" i="330" s="1"/>
  <c r="K18" i="330"/>
  <c r="K19" i="330" s="1"/>
  <c r="K25" i="330" s="1"/>
  <c r="I18" i="330"/>
  <c r="I19" i="330" s="1"/>
  <c r="I25" i="330" s="1"/>
  <c r="Q17" i="330"/>
  <c r="Q15" i="330"/>
  <c r="Q14" i="330"/>
  <c r="W9" i="330"/>
  <c r="U9" i="330"/>
  <c r="E6" i="330"/>
  <c r="T3" i="330"/>
  <c r="J59" i="329"/>
  <c r="I59" i="329"/>
  <c r="N58" i="329"/>
  <c r="M58" i="329"/>
  <c r="L58" i="329"/>
  <c r="K58" i="329"/>
  <c r="S57" i="329"/>
  <c r="S59" i="329" s="1"/>
  <c r="R57" i="329"/>
  <c r="R59" i="329" s="1"/>
  <c r="Q57" i="329"/>
  <c r="Q59" i="329" s="1"/>
  <c r="P57" i="329"/>
  <c r="P59" i="329" s="1"/>
  <c r="O57" i="329"/>
  <c r="O59" i="329" s="1"/>
  <c r="N57" i="329"/>
  <c r="N59" i="329" s="1"/>
  <c r="M57" i="329"/>
  <c r="M59" i="329" s="1"/>
  <c r="L57" i="329"/>
  <c r="L59" i="329" s="1"/>
  <c r="K57" i="329"/>
  <c r="K59" i="329" s="1"/>
  <c r="J57" i="329"/>
  <c r="J58" i="329" s="1"/>
  <c r="I57" i="329"/>
  <c r="I58" i="329" s="1"/>
  <c r="H57" i="329"/>
  <c r="H58" i="329" s="1"/>
  <c r="G57" i="329"/>
  <c r="G59" i="329" s="1"/>
  <c r="F57" i="329"/>
  <c r="F59" i="329" s="1"/>
  <c r="E57" i="329"/>
  <c r="E59" i="329" s="1"/>
  <c r="V56" i="329"/>
  <c r="U56" i="329"/>
  <c r="T56" i="329" s="1"/>
  <c r="V55" i="329"/>
  <c r="U55" i="329"/>
  <c r="T55" i="329" s="1"/>
  <c r="V54" i="329"/>
  <c r="U54" i="329"/>
  <c r="T54" i="329" s="1"/>
  <c r="V53" i="329"/>
  <c r="U53" i="329"/>
  <c r="T53" i="329" s="1"/>
  <c r="V52" i="329"/>
  <c r="U52" i="329"/>
  <c r="T52" i="329" s="1"/>
  <c r="V51" i="329"/>
  <c r="U51" i="329"/>
  <c r="T51" i="329" s="1"/>
  <c r="V50" i="329"/>
  <c r="U50" i="329"/>
  <c r="T50" i="329" s="1"/>
  <c r="V49" i="329"/>
  <c r="U49" i="329"/>
  <c r="T49" i="329" s="1"/>
  <c r="V48" i="329"/>
  <c r="U48" i="329"/>
  <c r="T48" i="329" s="1"/>
  <c r="V47" i="329"/>
  <c r="U47" i="329"/>
  <c r="T47" i="329" s="1"/>
  <c r="V46" i="329"/>
  <c r="U46" i="329"/>
  <c r="T46" i="329" s="1"/>
  <c r="V45" i="329"/>
  <c r="U45" i="329"/>
  <c r="T45" i="329" s="1"/>
  <c r="V44" i="329"/>
  <c r="U44" i="329"/>
  <c r="T44" i="329" s="1"/>
  <c r="V43" i="329"/>
  <c r="U43" i="329"/>
  <c r="T43" i="329" s="1"/>
  <c r="V42" i="329"/>
  <c r="U42" i="329"/>
  <c r="T42" i="329" s="1"/>
  <c r="V41" i="329"/>
  <c r="U41" i="329"/>
  <c r="T41" i="329" s="1"/>
  <c r="V40" i="329"/>
  <c r="U40" i="329"/>
  <c r="T40" i="329" s="1"/>
  <c r="V39" i="329"/>
  <c r="U39" i="329"/>
  <c r="T39" i="329" s="1"/>
  <c r="V38" i="329"/>
  <c r="U38" i="329"/>
  <c r="T38" i="329" s="1"/>
  <c r="V37" i="329"/>
  <c r="U37" i="329"/>
  <c r="T37" i="329" s="1"/>
  <c r="V36" i="329"/>
  <c r="U36" i="329"/>
  <c r="T36" i="329" s="1"/>
  <c r="V35" i="329"/>
  <c r="U35" i="329"/>
  <c r="T35" i="329" s="1"/>
  <c r="V34" i="329"/>
  <c r="U34" i="329"/>
  <c r="T34" i="329" s="1"/>
  <c r="V33" i="329"/>
  <c r="U33" i="329"/>
  <c r="T33" i="329" s="1"/>
  <c r="V32" i="329"/>
  <c r="U32" i="329"/>
  <c r="T32" i="329" s="1"/>
  <c r="V31" i="329"/>
  <c r="U31" i="329"/>
  <c r="T31" i="329" s="1"/>
  <c r="V30" i="329"/>
  <c r="U30" i="329"/>
  <c r="T30" i="329" s="1"/>
  <c r="V29" i="329"/>
  <c r="U29" i="329"/>
  <c r="T29" i="329" s="1"/>
  <c r="V28" i="329"/>
  <c r="U28" i="329"/>
  <c r="T28" i="329" s="1"/>
  <c r="V27" i="329"/>
  <c r="U27" i="329"/>
  <c r="T27" i="329" s="1"/>
  <c r="V26" i="329"/>
  <c r="U26" i="329"/>
  <c r="T26" i="329" s="1"/>
  <c r="V25" i="329"/>
  <c r="U25" i="329"/>
  <c r="T25" i="329" s="1"/>
  <c r="V24" i="329"/>
  <c r="U24" i="329"/>
  <c r="T24" i="329" s="1"/>
  <c r="V23" i="329"/>
  <c r="U23" i="329"/>
  <c r="T23" i="329" s="1"/>
  <c r="V22" i="329"/>
  <c r="U22" i="329"/>
  <c r="T22" i="329" s="1"/>
  <c r="V21" i="329"/>
  <c r="U21" i="329"/>
  <c r="T21" i="329" s="1"/>
  <c r="V20" i="329"/>
  <c r="U20" i="329"/>
  <c r="T20" i="329" s="1"/>
  <c r="V19" i="329"/>
  <c r="U19" i="329"/>
  <c r="T19" i="329" s="1"/>
  <c r="V18" i="329"/>
  <c r="U18" i="329"/>
  <c r="T18" i="329" s="1"/>
  <c r="V17" i="329"/>
  <c r="U17" i="329"/>
  <c r="T17" i="329" s="1"/>
  <c r="V16" i="329"/>
  <c r="U16" i="329"/>
  <c r="T16" i="329" s="1"/>
  <c r="V15" i="329"/>
  <c r="U15" i="329"/>
  <c r="T15" i="329" s="1"/>
  <c r="V14" i="329"/>
  <c r="U14" i="329"/>
  <c r="T14" i="329" s="1"/>
  <c r="G289" i="328"/>
  <c r="G287" i="328"/>
  <c r="E196" i="328"/>
  <c r="L170" i="328"/>
  <c r="S169" i="328"/>
  <c r="Q169" i="328"/>
  <c r="S168" i="328"/>
  <c r="Q168" i="328"/>
  <c r="S167" i="328"/>
  <c r="Q167" i="328"/>
  <c r="S166" i="328"/>
  <c r="Q166" i="328"/>
  <c r="S165" i="328"/>
  <c r="Q165" i="328"/>
  <c r="S164" i="328"/>
  <c r="Q164" i="328"/>
  <c r="S163" i="328"/>
  <c r="Q163" i="328"/>
  <c r="S162" i="328"/>
  <c r="Q162" i="328"/>
  <c r="S161" i="328"/>
  <c r="Q161" i="328"/>
  <c r="S160" i="328"/>
  <c r="Q160" i="328"/>
  <c r="S159" i="328"/>
  <c r="Q159" i="328"/>
  <c r="S158" i="328"/>
  <c r="Q158" i="328"/>
  <c r="S157" i="328"/>
  <c r="Q157" i="328"/>
  <c r="S156" i="328"/>
  <c r="Q156" i="328"/>
  <c r="S155" i="328"/>
  <c r="Q155" i="328"/>
  <c r="S154" i="328"/>
  <c r="Q154" i="328"/>
  <c r="S153" i="328"/>
  <c r="Q153" i="328"/>
  <c r="S152" i="328"/>
  <c r="Q152" i="328"/>
  <c r="S151" i="328"/>
  <c r="Q151" i="328"/>
  <c r="S150" i="328"/>
  <c r="Q150" i="328"/>
  <c r="S149" i="328"/>
  <c r="Q149" i="328"/>
  <c r="S148" i="328"/>
  <c r="Q148" i="328"/>
  <c r="S147" i="328"/>
  <c r="Q147" i="328"/>
  <c r="S146" i="328"/>
  <c r="Q146" i="328"/>
  <c r="S145" i="328"/>
  <c r="Q145" i="328"/>
  <c r="S144" i="328"/>
  <c r="Q144" i="328"/>
  <c r="S143" i="328"/>
  <c r="Q143" i="328"/>
  <c r="S142" i="328"/>
  <c r="Q142" i="328"/>
  <c r="S141" i="328"/>
  <c r="Q141" i="328"/>
  <c r="S140" i="328"/>
  <c r="Q140" i="328"/>
  <c r="S139" i="328"/>
  <c r="Q139" i="328"/>
  <c r="S138" i="328"/>
  <c r="Q138" i="328"/>
  <c r="S137" i="328"/>
  <c r="Q137" i="328"/>
  <c r="S136" i="328"/>
  <c r="Q136" i="328"/>
  <c r="S135" i="328"/>
  <c r="Q135" i="328"/>
  <c r="S134" i="328"/>
  <c r="Q134" i="328"/>
  <c r="S133" i="328"/>
  <c r="Q133" i="328"/>
  <c r="S132" i="328"/>
  <c r="Q132" i="328"/>
  <c r="S131" i="328"/>
  <c r="Q131" i="328"/>
  <c r="S130" i="328"/>
  <c r="Q130" i="328"/>
  <c r="S129" i="328"/>
  <c r="Q129" i="328"/>
  <c r="S128" i="328"/>
  <c r="Q128" i="328"/>
  <c r="S127" i="328"/>
  <c r="Q127" i="328"/>
  <c r="S126" i="328"/>
  <c r="Q126" i="328"/>
  <c r="S125" i="328"/>
  <c r="Q125" i="328"/>
  <c r="S124" i="328"/>
  <c r="Q124" i="328"/>
  <c r="S123" i="328"/>
  <c r="Q123" i="328"/>
  <c r="S122" i="328"/>
  <c r="Q122" i="328"/>
  <c r="S121" i="328"/>
  <c r="Q121" i="328"/>
  <c r="S120" i="328"/>
  <c r="Q120" i="328"/>
  <c r="S119" i="328"/>
  <c r="Q119" i="328"/>
  <c r="S118" i="328"/>
  <c r="Q118" i="328"/>
  <c r="S117" i="328"/>
  <c r="Q117" i="328"/>
  <c r="S116" i="328"/>
  <c r="Q116" i="328"/>
  <c r="S115" i="328"/>
  <c r="Q115" i="328"/>
  <c r="S114" i="328"/>
  <c r="Q114" i="328"/>
  <c r="S113" i="328"/>
  <c r="Q113" i="328"/>
  <c r="S112" i="328"/>
  <c r="Q112" i="328"/>
  <c r="S111" i="328"/>
  <c r="Q111" i="328"/>
  <c r="S110" i="328"/>
  <c r="Q110" i="328"/>
  <c r="S109" i="328"/>
  <c r="Q109" i="328"/>
  <c r="S108" i="328"/>
  <c r="Q108" i="328"/>
  <c r="S107" i="328"/>
  <c r="Q107" i="328"/>
  <c r="S106" i="328"/>
  <c r="Q106" i="328"/>
  <c r="S105" i="328"/>
  <c r="Q105" i="328"/>
  <c r="S104" i="328"/>
  <c r="Q104" i="328"/>
  <c r="S103" i="328"/>
  <c r="Q103" i="328"/>
  <c r="S102" i="328"/>
  <c r="Q102" i="328"/>
  <c r="S101" i="328"/>
  <c r="Q101" i="328"/>
  <c r="S100" i="328"/>
  <c r="Q100" i="328"/>
  <c r="S99" i="328"/>
  <c r="Q99" i="328"/>
  <c r="S98" i="328"/>
  <c r="Q98" i="328"/>
  <c r="S97" i="328"/>
  <c r="Q97" i="328"/>
  <c r="S96" i="328"/>
  <c r="Q96" i="328"/>
  <c r="S95" i="328"/>
  <c r="Q95" i="328"/>
  <c r="S94" i="328"/>
  <c r="Q94" i="328"/>
  <c r="S93" i="328"/>
  <c r="Q93" i="328"/>
  <c r="S92" i="328"/>
  <c r="Q92" i="328"/>
  <c r="S91" i="328"/>
  <c r="Q91" i="328"/>
  <c r="S90" i="328"/>
  <c r="Q90" i="328"/>
  <c r="S89" i="328"/>
  <c r="Q89" i="328"/>
  <c r="S88" i="328"/>
  <c r="Q88" i="328"/>
  <c r="S87" i="328"/>
  <c r="Q87" i="328"/>
  <c r="S86" i="328"/>
  <c r="Q86" i="328"/>
  <c r="S85" i="328"/>
  <c r="Q85" i="328"/>
  <c r="S84" i="328"/>
  <c r="Q84" i="328"/>
  <c r="S83" i="328"/>
  <c r="Q83" i="328"/>
  <c r="S82" i="328"/>
  <c r="Q82" i="328"/>
  <c r="S81" i="328"/>
  <c r="Q81" i="328"/>
  <c r="S80" i="328"/>
  <c r="Q80" i="328"/>
  <c r="H72" i="328"/>
  <c r="H70" i="328"/>
  <c r="C7" i="328"/>
  <c r="O3" i="328"/>
  <c r="T57" i="337" l="1"/>
  <c r="N170" i="336" s="1"/>
  <c r="T57" i="333"/>
  <c r="N170" i="332" s="1"/>
  <c r="T57" i="329"/>
  <c r="N170" i="328" s="1"/>
  <c r="Q16" i="342"/>
  <c r="S38" i="342"/>
  <c r="G18" i="342"/>
  <c r="G19" i="342" s="1"/>
  <c r="G25" i="342" s="1"/>
  <c r="Q18" i="342"/>
  <c r="T57" i="341"/>
  <c r="N170" i="340" s="1"/>
  <c r="L58" i="341"/>
  <c r="I59" i="341"/>
  <c r="Q20" i="342"/>
  <c r="Q24" i="342" s="1"/>
  <c r="M58" i="341"/>
  <c r="J59" i="341"/>
  <c r="S55" i="340" s="1"/>
  <c r="O58" i="341"/>
  <c r="P58" i="341"/>
  <c r="F58" i="341"/>
  <c r="S53" i="340" s="1"/>
  <c r="R58" i="341"/>
  <c r="G58" i="341"/>
  <c r="S58" i="341"/>
  <c r="Q16" i="338"/>
  <c r="S38" i="338"/>
  <c r="G18" i="338"/>
  <c r="G19" i="338" s="1"/>
  <c r="G25" i="338" s="1"/>
  <c r="S55" i="336"/>
  <c r="S53" i="336"/>
  <c r="Q18" i="338"/>
  <c r="K58" i="337"/>
  <c r="H59" i="337"/>
  <c r="I59" i="337"/>
  <c r="J59" i="337"/>
  <c r="Q16" i="334"/>
  <c r="S38" i="334"/>
  <c r="G18" i="334"/>
  <c r="G19" i="334" s="1"/>
  <c r="Q20" i="334"/>
  <c r="Q24" i="334" s="1"/>
  <c r="G24" i="334"/>
  <c r="S55" i="332"/>
  <c r="Q19" i="334"/>
  <c r="Q25" i="334" s="1"/>
  <c r="Q18" i="334"/>
  <c r="H59" i="333"/>
  <c r="P58" i="333"/>
  <c r="E58" i="333"/>
  <c r="S53" i="332" s="1"/>
  <c r="Q58" i="333"/>
  <c r="F58" i="333"/>
  <c r="R58" i="333"/>
  <c r="G58" i="333"/>
  <c r="S58" i="333"/>
  <c r="Q16" i="330"/>
  <c r="S38" i="330"/>
  <c r="G18" i="330"/>
  <c r="G19" i="330" s="1"/>
  <c r="G25" i="330" s="1"/>
  <c r="S55" i="328"/>
  <c r="Q18" i="330"/>
  <c r="H59" i="329"/>
  <c r="Q20" i="330"/>
  <c r="Q24" i="330" s="1"/>
  <c r="O58" i="329"/>
  <c r="P58" i="329"/>
  <c r="E58" i="329"/>
  <c r="S53" i="328" s="1"/>
  <c r="Q58" i="329"/>
  <c r="F58" i="329"/>
  <c r="R58" i="329"/>
  <c r="G58" i="329"/>
  <c r="S58" i="329"/>
  <c r="C174" i="277"/>
  <c r="C172" i="277"/>
  <c r="C171" i="277"/>
  <c r="C170" i="277"/>
  <c r="C169" i="277"/>
  <c r="C168" i="277"/>
  <c r="C166" i="277"/>
  <c r="C165" i="277"/>
  <c r="C164" i="277"/>
  <c r="C162" i="277"/>
  <c r="C161" i="277"/>
  <c r="F157" i="277"/>
  <c r="D157" i="277"/>
  <c r="C155" i="277"/>
  <c r="H155" i="277"/>
  <c r="H154" i="277"/>
  <c r="C154" i="277"/>
  <c r="C269" i="277"/>
  <c r="C240" i="277"/>
  <c r="C211" i="277"/>
  <c r="C182" i="277"/>
  <c r="C153" i="277"/>
  <c r="C268" i="277"/>
  <c r="A265" i="277" s="1"/>
  <c r="C239" i="277"/>
  <c r="A236" i="277" s="1"/>
  <c r="C210" i="277"/>
  <c r="A207" i="277" s="1"/>
  <c r="C181" i="277"/>
  <c r="A178" i="277" s="1"/>
  <c r="C152" i="277"/>
  <c r="A149" i="277" s="1"/>
  <c r="C289" i="277"/>
  <c r="H273" i="277"/>
  <c r="C267" i="277"/>
  <c r="A264" i="277" s="1"/>
  <c r="C260" i="277"/>
  <c r="H244" i="277"/>
  <c r="C238" i="277"/>
  <c r="A235" i="277" s="1"/>
  <c r="C231" i="277"/>
  <c r="H215" i="277"/>
  <c r="C209" i="277"/>
  <c r="A206" i="277" s="1"/>
  <c r="H186" i="277"/>
  <c r="C180" i="277"/>
  <c r="A177" i="277" s="1"/>
  <c r="C173" i="277"/>
  <c r="C167" i="277"/>
  <c r="H157" i="277"/>
  <c r="C151" i="277"/>
  <c r="A148" i="277" s="1"/>
  <c r="H39" i="319"/>
  <c r="H38" i="319"/>
  <c r="C38" i="319"/>
  <c r="H9" i="319"/>
  <c r="H8" i="319"/>
  <c r="C8" i="319"/>
  <c r="U8" i="318"/>
  <c r="U7" i="318"/>
  <c r="E7" i="318"/>
  <c r="P8" i="316"/>
  <c r="C8" i="316"/>
  <c r="C425" i="319"/>
  <c r="C391" i="319"/>
  <c r="C357" i="319"/>
  <c r="C322" i="319"/>
  <c r="C288" i="319"/>
  <c r="C254" i="319"/>
  <c r="C219" i="319"/>
  <c r="C185" i="319"/>
  <c r="C151" i="319"/>
  <c r="C116" i="319"/>
  <c r="C78" i="319"/>
  <c r="C44" i="319"/>
  <c r="C37" i="319"/>
  <c r="H32" i="319"/>
  <c r="C7" i="319"/>
  <c r="H3" i="319"/>
  <c r="M90" i="318"/>
  <c r="G20" i="318" s="1"/>
  <c r="M89" i="318"/>
  <c r="G16" i="318" s="1"/>
  <c r="S25" i="318"/>
  <c r="O24" i="318"/>
  <c r="M24" i="318"/>
  <c r="K24" i="318"/>
  <c r="I24" i="318"/>
  <c r="Q23" i="318"/>
  <c r="Q22" i="318"/>
  <c r="Q21" i="318"/>
  <c r="O19" i="318"/>
  <c r="O25" i="318" s="1"/>
  <c r="O18" i="318"/>
  <c r="M18" i="318"/>
  <c r="M19" i="318" s="1"/>
  <c r="M25" i="318" s="1"/>
  <c r="K18" i="318"/>
  <c r="K19" i="318" s="1"/>
  <c r="K25" i="318" s="1"/>
  <c r="I18" i="318"/>
  <c r="I19" i="318" s="1"/>
  <c r="I25" i="318" s="1"/>
  <c r="Q17" i="318"/>
  <c r="Q15" i="318"/>
  <c r="Q14" i="318"/>
  <c r="W9" i="318"/>
  <c r="U9" i="318"/>
  <c r="E6" i="318"/>
  <c r="T3" i="318"/>
  <c r="L59" i="317"/>
  <c r="K59" i="317"/>
  <c r="J59" i="317"/>
  <c r="I59" i="317"/>
  <c r="L58" i="317"/>
  <c r="K58" i="317"/>
  <c r="J58" i="317"/>
  <c r="I58" i="317"/>
  <c r="S57" i="317"/>
  <c r="S59" i="317" s="1"/>
  <c r="R57" i="317"/>
  <c r="R59" i="317" s="1"/>
  <c r="Q57" i="317"/>
  <c r="Q59" i="317" s="1"/>
  <c r="P57" i="317"/>
  <c r="P59" i="317" s="1"/>
  <c r="O57" i="317"/>
  <c r="O59" i="317" s="1"/>
  <c r="N57" i="317"/>
  <c r="N59" i="317" s="1"/>
  <c r="M57" i="317"/>
  <c r="M59" i="317" s="1"/>
  <c r="L57" i="317"/>
  <c r="K57" i="317"/>
  <c r="J57" i="317"/>
  <c r="I57" i="317"/>
  <c r="H57" i="317"/>
  <c r="H58" i="317" s="1"/>
  <c r="G57" i="317"/>
  <c r="G59" i="317" s="1"/>
  <c r="F57" i="317"/>
  <c r="F59" i="317" s="1"/>
  <c r="E57" i="317"/>
  <c r="E59" i="317" s="1"/>
  <c r="V56" i="317"/>
  <c r="U56" i="317"/>
  <c r="T56" i="317" s="1"/>
  <c r="V55" i="317"/>
  <c r="U55" i="317"/>
  <c r="T55" i="317" s="1"/>
  <c r="V54" i="317"/>
  <c r="U54" i="317"/>
  <c r="T54" i="317" s="1"/>
  <c r="V53" i="317"/>
  <c r="U53" i="317"/>
  <c r="T53" i="317" s="1"/>
  <c r="V52" i="317"/>
  <c r="U52" i="317"/>
  <c r="T52" i="317" s="1"/>
  <c r="V51" i="317"/>
  <c r="U51" i="317"/>
  <c r="T51" i="317" s="1"/>
  <c r="V50" i="317"/>
  <c r="U50" i="317"/>
  <c r="T50" i="317" s="1"/>
  <c r="V49" i="317"/>
  <c r="U49" i="317"/>
  <c r="T49" i="317" s="1"/>
  <c r="V48" i="317"/>
  <c r="U48" i="317"/>
  <c r="T48" i="317" s="1"/>
  <c r="V47" i="317"/>
  <c r="U47" i="317"/>
  <c r="T47" i="317" s="1"/>
  <c r="V46" i="317"/>
  <c r="U46" i="317"/>
  <c r="T46" i="317" s="1"/>
  <c r="V45" i="317"/>
  <c r="U45" i="317"/>
  <c r="T45" i="317" s="1"/>
  <c r="V44" i="317"/>
  <c r="U44" i="317"/>
  <c r="T44" i="317" s="1"/>
  <c r="V43" i="317"/>
  <c r="U43" i="317"/>
  <c r="T43" i="317" s="1"/>
  <c r="V42" i="317"/>
  <c r="U42" i="317"/>
  <c r="T42" i="317" s="1"/>
  <c r="V41" i="317"/>
  <c r="U41" i="317"/>
  <c r="T41" i="317" s="1"/>
  <c r="V40" i="317"/>
  <c r="U40" i="317"/>
  <c r="T40" i="317" s="1"/>
  <c r="V39" i="317"/>
  <c r="U39" i="317"/>
  <c r="T39" i="317" s="1"/>
  <c r="V38" i="317"/>
  <c r="U38" i="317"/>
  <c r="T38" i="317" s="1"/>
  <c r="V37" i="317"/>
  <c r="U37" i="317"/>
  <c r="T37" i="317" s="1"/>
  <c r="V36" i="317"/>
  <c r="U36" i="317"/>
  <c r="T36" i="317" s="1"/>
  <c r="V35" i="317"/>
  <c r="U35" i="317"/>
  <c r="T35" i="317" s="1"/>
  <c r="V34" i="317"/>
  <c r="U34" i="317"/>
  <c r="T34" i="317" s="1"/>
  <c r="V33" i="317"/>
  <c r="U33" i="317"/>
  <c r="T33" i="317" s="1"/>
  <c r="V32" i="317"/>
  <c r="U32" i="317"/>
  <c r="T32" i="317" s="1"/>
  <c r="V31" i="317"/>
  <c r="U31" i="317"/>
  <c r="T31" i="317" s="1"/>
  <c r="V30" i="317"/>
  <c r="U30" i="317"/>
  <c r="T30" i="317" s="1"/>
  <c r="V29" i="317"/>
  <c r="U29" i="317"/>
  <c r="T29" i="317" s="1"/>
  <c r="V28" i="317"/>
  <c r="U28" i="317"/>
  <c r="T28" i="317" s="1"/>
  <c r="V27" i="317"/>
  <c r="U27" i="317"/>
  <c r="T27" i="317" s="1"/>
  <c r="V26" i="317"/>
  <c r="U26" i="317"/>
  <c r="T26" i="317" s="1"/>
  <c r="V25" i="317"/>
  <c r="U25" i="317"/>
  <c r="T25" i="317" s="1"/>
  <c r="V24" i="317"/>
  <c r="U24" i="317"/>
  <c r="T24" i="317" s="1"/>
  <c r="V23" i="317"/>
  <c r="U23" i="317"/>
  <c r="T23" i="317" s="1"/>
  <c r="V22" i="317"/>
  <c r="U22" i="317"/>
  <c r="T22" i="317" s="1"/>
  <c r="V21" i="317"/>
  <c r="U21" i="317"/>
  <c r="T21" i="317" s="1"/>
  <c r="V20" i="317"/>
  <c r="U20" i="317"/>
  <c r="T20" i="317" s="1"/>
  <c r="V19" i="317"/>
  <c r="U19" i="317"/>
  <c r="T19" i="317" s="1"/>
  <c r="V18" i="317"/>
  <c r="U18" i="317"/>
  <c r="T18" i="317" s="1"/>
  <c r="V17" i="317"/>
  <c r="U17" i="317"/>
  <c r="T17" i="317" s="1"/>
  <c r="V16" i="317"/>
  <c r="U16" i="317"/>
  <c r="T16" i="317" s="1"/>
  <c r="V15" i="317"/>
  <c r="U15" i="317"/>
  <c r="T15" i="317" s="1"/>
  <c r="V14" i="317"/>
  <c r="U14" i="317"/>
  <c r="T14" i="317" s="1"/>
  <c r="G289" i="316"/>
  <c r="G287" i="316"/>
  <c r="E196" i="316"/>
  <c r="L170" i="316"/>
  <c r="S169" i="316"/>
  <c r="Q169" i="316"/>
  <c r="S168" i="316"/>
  <c r="Q168" i="316"/>
  <c r="S167" i="316"/>
  <c r="Q167" i="316"/>
  <c r="S166" i="316"/>
  <c r="Q166" i="316"/>
  <c r="S165" i="316"/>
  <c r="Q165" i="316"/>
  <c r="S164" i="316"/>
  <c r="Q164" i="316"/>
  <c r="S163" i="316"/>
  <c r="Q163" i="316"/>
  <c r="S162" i="316"/>
  <c r="Q162" i="316"/>
  <c r="S161" i="316"/>
  <c r="Q161" i="316"/>
  <c r="S160" i="316"/>
  <c r="Q160" i="316"/>
  <c r="S159" i="316"/>
  <c r="Q159" i="316"/>
  <c r="S158" i="316"/>
  <c r="Q158" i="316"/>
  <c r="S157" i="316"/>
  <c r="Q157" i="316"/>
  <c r="S156" i="316"/>
  <c r="Q156" i="316"/>
  <c r="S155" i="316"/>
  <c r="Q155" i="316"/>
  <c r="S154" i="316"/>
  <c r="Q154" i="316"/>
  <c r="S153" i="316"/>
  <c r="Q153" i="316"/>
  <c r="S152" i="316"/>
  <c r="Q152" i="316"/>
  <c r="S151" i="316"/>
  <c r="Q151" i="316"/>
  <c r="S150" i="316"/>
  <c r="Q150" i="316"/>
  <c r="S149" i="316"/>
  <c r="Q149" i="316"/>
  <c r="S148" i="316"/>
  <c r="Q148" i="316"/>
  <c r="S147" i="316"/>
  <c r="Q147" i="316"/>
  <c r="S146" i="316"/>
  <c r="Q146" i="316"/>
  <c r="S145" i="316"/>
  <c r="Q145" i="316"/>
  <c r="S144" i="316"/>
  <c r="Q144" i="316"/>
  <c r="S143" i="316"/>
  <c r="Q143" i="316"/>
  <c r="S142" i="316"/>
  <c r="Q142" i="316"/>
  <c r="S141" i="316"/>
  <c r="Q141" i="316"/>
  <c r="S140" i="316"/>
  <c r="Q140" i="316"/>
  <c r="S139" i="316"/>
  <c r="Q139" i="316"/>
  <c r="S138" i="316"/>
  <c r="Q138" i="316"/>
  <c r="S137" i="316"/>
  <c r="Q137" i="316"/>
  <c r="S136" i="316"/>
  <c r="Q136" i="316"/>
  <c r="S135" i="316"/>
  <c r="Q135" i="316"/>
  <c r="S134" i="316"/>
  <c r="Q134" i="316"/>
  <c r="S133" i="316"/>
  <c r="Q133" i="316"/>
  <c r="S132" i="316"/>
  <c r="Q132" i="316"/>
  <c r="S131" i="316"/>
  <c r="Q131" i="316"/>
  <c r="S130" i="316"/>
  <c r="Q130" i="316"/>
  <c r="S129" i="316"/>
  <c r="Q129" i="316"/>
  <c r="S128" i="316"/>
  <c r="Q128" i="316"/>
  <c r="S127" i="316"/>
  <c r="Q127" i="316"/>
  <c r="S126" i="316"/>
  <c r="Q126" i="316"/>
  <c r="S125" i="316"/>
  <c r="Q125" i="316"/>
  <c r="S124" i="316"/>
  <c r="Q124" i="316"/>
  <c r="S123" i="316"/>
  <c r="Q123" i="316"/>
  <c r="S122" i="316"/>
  <c r="Q122" i="316"/>
  <c r="S121" i="316"/>
  <c r="Q121" i="316"/>
  <c r="S120" i="316"/>
  <c r="Q120" i="316"/>
  <c r="S119" i="316"/>
  <c r="Q119" i="316"/>
  <c r="S118" i="316"/>
  <c r="Q118" i="316"/>
  <c r="S117" i="316"/>
  <c r="Q117" i="316"/>
  <c r="S116" i="316"/>
  <c r="Q116" i="316"/>
  <c r="S115" i="316"/>
  <c r="Q115" i="316"/>
  <c r="S114" i="316"/>
  <c r="Q114" i="316"/>
  <c r="S113" i="316"/>
  <c r="Q113" i="316"/>
  <c r="S112" i="316"/>
  <c r="Q112" i="316"/>
  <c r="S111" i="316"/>
  <c r="Q111" i="316"/>
  <c r="S110" i="316"/>
  <c r="Q110" i="316"/>
  <c r="S109" i="316"/>
  <c r="Q109" i="316"/>
  <c r="S108" i="316"/>
  <c r="Q108" i="316"/>
  <c r="S107" i="316"/>
  <c r="Q107" i="316"/>
  <c r="S106" i="316"/>
  <c r="Q106" i="316"/>
  <c r="S105" i="316"/>
  <c r="Q105" i="316"/>
  <c r="S104" i="316"/>
  <c r="Q104" i="316"/>
  <c r="S103" i="316"/>
  <c r="Q103" i="316"/>
  <c r="S102" i="316"/>
  <c r="Q102" i="316"/>
  <c r="S101" i="316"/>
  <c r="Q101" i="316"/>
  <c r="S100" i="316"/>
  <c r="Q100" i="316"/>
  <c r="S99" i="316"/>
  <c r="Q99" i="316"/>
  <c r="S98" i="316"/>
  <c r="Q98" i="316"/>
  <c r="S97" i="316"/>
  <c r="Q97" i="316"/>
  <c r="S96" i="316"/>
  <c r="Q96" i="316"/>
  <c r="S95" i="316"/>
  <c r="Q95" i="316"/>
  <c r="S94" i="316"/>
  <c r="Q94" i="316"/>
  <c r="S93" i="316"/>
  <c r="Q93" i="316"/>
  <c r="S92" i="316"/>
  <c r="Q92" i="316"/>
  <c r="S91" i="316"/>
  <c r="Q91" i="316"/>
  <c r="S90" i="316"/>
  <c r="Q90" i="316"/>
  <c r="S89" i="316"/>
  <c r="Q89" i="316"/>
  <c r="S88" i="316"/>
  <c r="Q88" i="316"/>
  <c r="S87" i="316"/>
  <c r="Q87" i="316"/>
  <c r="S86" i="316"/>
  <c r="Q86" i="316"/>
  <c r="S85" i="316"/>
  <c r="Q85" i="316"/>
  <c r="S84" i="316"/>
  <c r="Q84" i="316"/>
  <c r="S83" i="316"/>
  <c r="Q83" i="316"/>
  <c r="S82" i="316"/>
  <c r="Q82" i="316"/>
  <c r="S81" i="316"/>
  <c r="Q81" i="316"/>
  <c r="S80" i="316"/>
  <c r="Q80" i="316"/>
  <c r="H72" i="316"/>
  <c r="H70" i="316"/>
  <c r="C7" i="316"/>
  <c r="O3" i="316"/>
  <c r="T57" i="317" l="1"/>
  <c r="N170" i="316" s="1"/>
  <c r="S40" i="342"/>
  <c r="V40" i="342" s="1"/>
  <c r="V39" i="342"/>
  <c r="V37" i="342"/>
  <c r="Q19" i="342"/>
  <c r="Q25" i="342" s="1"/>
  <c r="V38" i="342"/>
  <c r="S40" i="338"/>
  <c r="V40" i="338" s="1"/>
  <c r="V39" i="338"/>
  <c r="V37" i="338"/>
  <c r="Q19" i="338"/>
  <c r="Q25" i="338" s="1"/>
  <c r="V38" i="338"/>
  <c r="S40" i="334"/>
  <c r="V40" i="334" s="1"/>
  <c r="V39" i="334"/>
  <c r="V37" i="334"/>
  <c r="G25" i="334"/>
  <c r="V38" i="334"/>
  <c r="S40" i="330"/>
  <c r="V40" i="330" s="1"/>
  <c r="V39" i="330"/>
  <c r="V37" i="330"/>
  <c r="Q19" i="330"/>
  <c r="Q25" i="330" s="1"/>
  <c r="V38" i="330"/>
  <c r="Q16" i="318"/>
  <c r="Q18" i="318" s="1"/>
  <c r="S38" i="318"/>
  <c r="G18" i="318"/>
  <c r="G19" i="318" s="1"/>
  <c r="S55" i="316"/>
  <c r="Q19" i="318"/>
  <c r="G24" i="318"/>
  <c r="Q20" i="318"/>
  <c r="Q24" i="318" s="1"/>
  <c r="H59" i="317"/>
  <c r="M58" i="317"/>
  <c r="N58" i="317"/>
  <c r="O58" i="317"/>
  <c r="P58" i="317"/>
  <c r="E58" i="317"/>
  <c r="S53" i="316" s="1"/>
  <c r="Q58" i="317"/>
  <c r="F58" i="317"/>
  <c r="R58" i="317"/>
  <c r="G58" i="317"/>
  <c r="S58" i="317"/>
  <c r="Q25" i="318" l="1"/>
  <c r="G25" i="318"/>
  <c r="V38" i="318"/>
  <c r="S40" i="318"/>
  <c r="V40" i="318" s="1"/>
  <c r="V39" i="318"/>
  <c r="V37" i="318"/>
  <c r="C124" i="277" l="1"/>
  <c r="C95" i="277"/>
  <c r="C66" i="277"/>
  <c r="C37" i="277"/>
  <c r="C8" i="277"/>
  <c r="H39" i="315"/>
  <c r="C38" i="315"/>
  <c r="H9" i="315"/>
  <c r="C8" i="315"/>
  <c r="U8" i="314"/>
  <c r="E7" i="314"/>
  <c r="G289" i="312"/>
  <c r="G287" i="312"/>
  <c r="C8" i="312"/>
  <c r="H39" i="311"/>
  <c r="C38" i="311"/>
  <c r="H9" i="311"/>
  <c r="C8" i="311"/>
  <c r="U8" i="310"/>
  <c r="E7" i="310"/>
  <c r="G289" i="308"/>
  <c r="G287" i="308"/>
  <c r="C8" i="308"/>
  <c r="H39" i="307"/>
  <c r="C38" i="307"/>
  <c r="H9" i="307"/>
  <c r="C8" i="307"/>
  <c r="U8" i="306"/>
  <c r="E7" i="306"/>
  <c r="G287" i="304"/>
  <c r="G289" i="304"/>
  <c r="C8" i="304"/>
  <c r="C38" i="291"/>
  <c r="H39" i="291"/>
  <c r="H9" i="291"/>
  <c r="C8" i="291"/>
  <c r="U8" i="290"/>
  <c r="E7" i="290"/>
  <c r="C8" i="298"/>
  <c r="C38" i="126"/>
  <c r="H39" i="126"/>
  <c r="C8" i="126" l="1"/>
  <c r="H9" i="126"/>
  <c r="U8" i="21"/>
  <c r="E7" i="21"/>
  <c r="C8" i="185"/>
  <c r="C123" i="277" l="1"/>
  <c r="A120" i="277" s="1"/>
  <c r="C94" i="277"/>
  <c r="C65" i="277"/>
  <c r="C36" i="277"/>
  <c r="C7" i="277"/>
  <c r="E196" i="185" l="1"/>
  <c r="G289" i="298"/>
  <c r="G287" i="298"/>
  <c r="C145" i="277" l="1"/>
  <c r="C144" i="277"/>
  <c r="C143" i="277"/>
  <c r="C142" i="277"/>
  <c r="C141" i="277"/>
  <c r="C140" i="277"/>
  <c r="C139" i="277"/>
  <c r="C138" i="277"/>
  <c r="C137" i="277"/>
  <c r="C136" i="277"/>
  <c r="C135" i="277"/>
  <c r="C133" i="277"/>
  <c r="C132" i="277"/>
  <c r="F128" i="277"/>
  <c r="D128" i="277"/>
  <c r="H126" i="277"/>
  <c r="H125" i="277"/>
  <c r="C126" i="277"/>
  <c r="C125" i="277"/>
  <c r="C116" i="277"/>
  <c r="C28" i="277"/>
  <c r="C57" i="277"/>
  <c r="C115" i="277"/>
  <c r="C114" i="277"/>
  <c r="C113" i="277"/>
  <c r="C112" i="277"/>
  <c r="C111" i="277"/>
  <c r="C110" i="277"/>
  <c r="C109" i="277"/>
  <c r="C108" i="277"/>
  <c r="C107" i="277"/>
  <c r="C106" i="277"/>
  <c r="C104" i="277"/>
  <c r="C103" i="277"/>
  <c r="F99" i="277"/>
  <c r="D99" i="277"/>
  <c r="H97" i="277"/>
  <c r="H96" i="277"/>
  <c r="C97" i="277"/>
  <c r="C96" i="277"/>
  <c r="C87" i="277"/>
  <c r="C86" i="277"/>
  <c r="C85" i="277"/>
  <c r="C84" i="277"/>
  <c r="C83" i="277"/>
  <c r="C82" i="277"/>
  <c r="C81" i="277"/>
  <c r="C80" i="277"/>
  <c r="C79" i="277"/>
  <c r="C78" i="277"/>
  <c r="C77" i="277"/>
  <c r="C75" i="277"/>
  <c r="C74" i="277"/>
  <c r="F70" i="277"/>
  <c r="D12" i="277"/>
  <c r="D41" i="277"/>
  <c r="D70" i="277"/>
  <c r="H68" i="277"/>
  <c r="H67" i="277"/>
  <c r="C68" i="277"/>
  <c r="C67" i="277"/>
  <c r="C38" i="277"/>
  <c r="C58" i="277"/>
  <c r="C56" i="277"/>
  <c r="C55" i="277"/>
  <c r="C54" i="277"/>
  <c r="C53" i="277"/>
  <c r="C52" i="277"/>
  <c r="C51" i="277"/>
  <c r="C50" i="277"/>
  <c r="C49" i="277"/>
  <c r="C48" i="277"/>
  <c r="C46" i="277"/>
  <c r="C45" i="277" l="1"/>
  <c r="Q18" i="290"/>
  <c r="Q19" i="290"/>
  <c r="F41" i="277"/>
  <c r="H39" i="277"/>
  <c r="H38" i="277"/>
  <c r="C39" i="277"/>
  <c r="H38" i="315"/>
  <c r="H8" i="315"/>
  <c r="U7" i="314"/>
  <c r="P8" i="312"/>
  <c r="C425" i="315"/>
  <c r="C391" i="315"/>
  <c r="C357" i="315"/>
  <c r="C322" i="315"/>
  <c r="C288" i="315"/>
  <c r="C254" i="315"/>
  <c r="C219" i="315"/>
  <c r="C185" i="315"/>
  <c r="C151" i="315"/>
  <c r="C116" i="315"/>
  <c r="C78" i="315"/>
  <c r="C44" i="315"/>
  <c r="C37" i="315"/>
  <c r="H32" i="315"/>
  <c r="C7" i="315"/>
  <c r="H3" i="315"/>
  <c r="M90" i="314"/>
  <c r="M89" i="314"/>
  <c r="G16" i="314" s="1"/>
  <c r="S25" i="314"/>
  <c r="O24" i="314"/>
  <c r="M24" i="314"/>
  <c r="K24" i="314"/>
  <c r="I24" i="314"/>
  <c r="Q23" i="314"/>
  <c r="Q22" i="314"/>
  <c r="Q21" i="314"/>
  <c r="G20" i="314"/>
  <c r="G24" i="314" s="1"/>
  <c r="O19" i="314"/>
  <c r="O25" i="314" s="1"/>
  <c r="K19" i="314"/>
  <c r="K25" i="314" s="1"/>
  <c r="O18" i="314"/>
  <c r="M18" i="314"/>
  <c r="M19" i="314" s="1"/>
  <c r="M25" i="314" s="1"/>
  <c r="K18" i="314"/>
  <c r="I18" i="314"/>
  <c r="I19" i="314" s="1"/>
  <c r="I25" i="314" s="1"/>
  <c r="Q17" i="314"/>
  <c r="Q15" i="314"/>
  <c r="Q14" i="314"/>
  <c r="W9" i="314"/>
  <c r="U9" i="314"/>
  <c r="E6" i="314"/>
  <c r="T3" i="314"/>
  <c r="S59" i="313"/>
  <c r="R59" i="313"/>
  <c r="Q59" i="313"/>
  <c r="O59" i="313"/>
  <c r="G59" i="313"/>
  <c r="F59" i="313"/>
  <c r="R58" i="313"/>
  <c r="I58" i="313"/>
  <c r="S57" i="313"/>
  <c r="S58" i="313" s="1"/>
  <c r="R57" i="313"/>
  <c r="Q57" i="313"/>
  <c r="Q58" i="313" s="1"/>
  <c r="P57" i="313"/>
  <c r="P59" i="313" s="1"/>
  <c r="O57" i="313"/>
  <c r="O58" i="313" s="1"/>
  <c r="N57" i="313"/>
  <c r="N59" i="313" s="1"/>
  <c r="M57" i="313"/>
  <c r="M59" i="313" s="1"/>
  <c r="L57" i="313"/>
  <c r="L59" i="313" s="1"/>
  <c r="K57" i="313"/>
  <c r="K59" i="313" s="1"/>
  <c r="J57" i="313"/>
  <c r="J59" i="313" s="1"/>
  <c r="I57" i="313"/>
  <c r="I59" i="313" s="1"/>
  <c r="H57" i="313"/>
  <c r="H59" i="313" s="1"/>
  <c r="G57" i="313"/>
  <c r="G58" i="313" s="1"/>
  <c r="F57" i="313"/>
  <c r="F58" i="313" s="1"/>
  <c r="E57" i="313"/>
  <c r="E58" i="313" s="1"/>
  <c r="V56" i="313"/>
  <c r="U56" i="313"/>
  <c r="T56" i="313" s="1"/>
  <c r="V55" i="313"/>
  <c r="U55" i="313"/>
  <c r="T55" i="313" s="1"/>
  <c r="V54" i="313"/>
  <c r="U54" i="313"/>
  <c r="T54" i="313" s="1"/>
  <c r="V53" i="313"/>
  <c r="U53" i="313"/>
  <c r="T53" i="313" s="1"/>
  <c r="V52" i="313"/>
  <c r="U52" i="313"/>
  <c r="T52" i="313" s="1"/>
  <c r="V51" i="313"/>
  <c r="U51" i="313"/>
  <c r="T51" i="313" s="1"/>
  <c r="V50" i="313"/>
  <c r="U50" i="313"/>
  <c r="T50" i="313" s="1"/>
  <c r="V49" i="313"/>
  <c r="U49" i="313"/>
  <c r="T49" i="313" s="1"/>
  <c r="V48" i="313"/>
  <c r="U48" i="313"/>
  <c r="T48" i="313" s="1"/>
  <c r="V47" i="313"/>
  <c r="U47" i="313"/>
  <c r="T47" i="313" s="1"/>
  <c r="V46" i="313"/>
  <c r="U46" i="313"/>
  <c r="T46" i="313" s="1"/>
  <c r="V45" i="313"/>
  <c r="U45" i="313"/>
  <c r="T45" i="313" s="1"/>
  <c r="V44" i="313"/>
  <c r="U44" i="313"/>
  <c r="T44" i="313" s="1"/>
  <c r="V43" i="313"/>
  <c r="U43" i="313"/>
  <c r="T43" i="313" s="1"/>
  <c r="V42" i="313"/>
  <c r="U42" i="313"/>
  <c r="T42" i="313" s="1"/>
  <c r="V41" i="313"/>
  <c r="U41" i="313"/>
  <c r="T41" i="313" s="1"/>
  <c r="V40" i="313"/>
  <c r="U40" i="313"/>
  <c r="T40" i="313" s="1"/>
  <c r="V39" i="313"/>
  <c r="U39" i="313"/>
  <c r="T39" i="313" s="1"/>
  <c r="V38" i="313"/>
  <c r="U38" i="313"/>
  <c r="T38" i="313" s="1"/>
  <c r="V37" i="313"/>
  <c r="U37" i="313"/>
  <c r="T37" i="313" s="1"/>
  <c r="V36" i="313"/>
  <c r="U36" i="313"/>
  <c r="T36" i="313" s="1"/>
  <c r="V35" i="313"/>
  <c r="U35" i="313"/>
  <c r="T35" i="313" s="1"/>
  <c r="V34" i="313"/>
  <c r="U34" i="313"/>
  <c r="T34" i="313" s="1"/>
  <c r="V33" i="313"/>
  <c r="U33" i="313"/>
  <c r="T33" i="313" s="1"/>
  <c r="V32" i="313"/>
  <c r="U32" i="313"/>
  <c r="T32" i="313" s="1"/>
  <c r="V31" i="313"/>
  <c r="U31" i="313"/>
  <c r="T31" i="313" s="1"/>
  <c r="V30" i="313"/>
  <c r="U30" i="313"/>
  <c r="T30" i="313" s="1"/>
  <c r="V29" i="313"/>
  <c r="U29" i="313"/>
  <c r="T29" i="313" s="1"/>
  <c r="V28" i="313"/>
  <c r="U28" i="313"/>
  <c r="T28" i="313" s="1"/>
  <c r="V27" i="313"/>
  <c r="U27" i="313"/>
  <c r="T27" i="313" s="1"/>
  <c r="V26" i="313"/>
  <c r="U26" i="313"/>
  <c r="T26" i="313" s="1"/>
  <c r="V25" i="313"/>
  <c r="U25" i="313"/>
  <c r="T25" i="313" s="1"/>
  <c r="V24" i="313"/>
  <c r="U24" i="313"/>
  <c r="T24" i="313" s="1"/>
  <c r="V23" i="313"/>
  <c r="U23" i="313"/>
  <c r="T23" i="313" s="1"/>
  <c r="V22" i="313"/>
  <c r="U22" i="313"/>
  <c r="T22" i="313" s="1"/>
  <c r="V21" i="313"/>
  <c r="U21" i="313"/>
  <c r="T21" i="313" s="1"/>
  <c r="V20" i="313"/>
  <c r="U20" i="313"/>
  <c r="T20" i="313" s="1"/>
  <c r="V19" i="313"/>
  <c r="U19" i="313"/>
  <c r="T19" i="313" s="1"/>
  <c r="V18" i="313"/>
  <c r="U18" i="313"/>
  <c r="T18" i="313" s="1"/>
  <c r="V17" i="313"/>
  <c r="U17" i="313"/>
  <c r="T17" i="313" s="1"/>
  <c r="V16" i="313"/>
  <c r="U16" i="313"/>
  <c r="T16" i="313" s="1"/>
  <c r="V15" i="313"/>
  <c r="U15" i="313"/>
  <c r="T15" i="313" s="1"/>
  <c r="V14" i="313"/>
  <c r="U14" i="313"/>
  <c r="T14" i="313" s="1"/>
  <c r="E196" i="312"/>
  <c r="L170" i="312"/>
  <c r="S169" i="312"/>
  <c r="Q169" i="312"/>
  <c r="S168" i="312"/>
  <c r="Q168" i="312"/>
  <c r="S167" i="312"/>
  <c r="Q167" i="312"/>
  <c r="S166" i="312"/>
  <c r="Q166" i="312"/>
  <c r="S165" i="312"/>
  <c r="Q165" i="312"/>
  <c r="S164" i="312"/>
  <c r="Q164" i="312"/>
  <c r="S163" i="312"/>
  <c r="Q163" i="312"/>
  <c r="S162" i="312"/>
  <c r="Q162" i="312"/>
  <c r="S161" i="312"/>
  <c r="Q161" i="312"/>
  <c r="S160" i="312"/>
  <c r="Q160" i="312"/>
  <c r="S159" i="312"/>
  <c r="Q159" i="312"/>
  <c r="S158" i="312"/>
  <c r="Q158" i="312"/>
  <c r="S157" i="312"/>
  <c r="Q157" i="312"/>
  <c r="S156" i="312"/>
  <c r="Q156" i="312"/>
  <c r="S155" i="312"/>
  <c r="Q155" i="312"/>
  <c r="S154" i="312"/>
  <c r="Q154" i="312"/>
  <c r="S153" i="312"/>
  <c r="Q153" i="312"/>
  <c r="S152" i="312"/>
  <c r="Q152" i="312"/>
  <c r="S151" i="312"/>
  <c r="Q151" i="312"/>
  <c r="S150" i="312"/>
  <c r="Q150" i="312"/>
  <c r="S149" i="312"/>
  <c r="Q149" i="312"/>
  <c r="S148" i="312"/>
  <c r="Q148" i="312"/>
  <c r="S147" i="312"/>
  <c r="Q147" i="312"/>
  <c r="S146" i="312"/>
  <c r="Q146" i="312"/>
  <c r="S145" i="312"/>
  <c r="Q145" i="312"/>
  <c r="S144" i="312"/>
  <c r="Q144" i="312"/>
  <c r="S143" i="312"/>
  <c r="Q143" i="312"/>
  <c r="S142" i="312"/>
  <c r="Q142" i="312"/>
  <c r="S141" i="312"/>
  <c r="Q141" i="312"/>
  <c r="S140" i="312"/>
  <c r="Q140" i="312"/>
  <c r="S139" i="312"/>
  <c r="Q139" i="312"/>
  <c r="S138" i="312"/>
  <c r="Q138" i="312"/>
  <c r="S137" i="312"/>
  <c r="Q137" i="312"/>
  <c r="S136" i="312"/>
  <c r="Q136" i="312"/>
  <c r="S135" i="312"/>
  <c r="Q135" i="312"/>
  <c r="S134" i="312"/>
  <c r="Q134" i="312"/>
  <c r="S133" i="312"/>
  <c r="Q133" i="312"/>
  <c r="S132" i="312"/>
  <c r="Q132" i="312"/>
  <c r="S131" i="312"/>
  <c r="Q131" i="312"/>
  <c r="S130" i="312"/>
  <c r="Q130" i="312"/>
  <c r="S129" i="312"/>
  <c r="Q129" i="312"/>
  <c r="S128" i="312"/>
  <c r="Q128" i="312"/>
  <c r="S127" i="312"/>
  <c r="Q127" i="312"/>
  <c r="S126" i="312"/>
  <c r="Q126" i="312"/>
  <c r="S125" i="312"/>
  <c r="Q125" i="312"/>
  <c r="S124" i="312"/>
  <c r="Q124" i="312"/>
  <c r="S123" i="312"/>
  <c r="Q123" i="312"/>
  <c r="S122" i="312"/>
  <c r="Q122" i="312"/>
  <c r="S121" i="312"/>
  <c r="Q121" i="312"/>
  <c r="S120" i="312"/>
  <c r="Q120" i="312"/>
  <c r="S119" i="312"/>
  <c r="Q119" i="312"/>
  <c r="S118" i="312"/>
  <c r="Q118" i="312"/>
  <c r="S117" i="312"/>
  <c r="Q117" i="312"/>
  <c r="S116" i="312"/>
  <c r="Q116" i="312"/>
  <c r="S115" i="312"/>
  <c r="Q115" i="312"/>
  <c r="S114" i="312"/>
  <c r="Q114" i="312"/>
  <c r="S113" i="312"/>
  <c r="Q113" i="312"/>
  <c r="S112" i="312"/>
  <c r="Q112" i="312"/>
  <c r="S111" i="312"/>
  <c r="Q111" i="312"/>
  <c r="S110" i="312"/>
  <c r="Q110" i="312"/>
  <c r="S109" i="312"/>
  <c r="Q109" i="312"/>
  <c r="S108" i="312"/>
  <c r="Q108" i="312"/>
  <c r="S107" i="312"/>
  <c r="Q107" i="312"/>
  <c r="S106" i="312"/>
  <c r="Q106" i="312"/>
  <c r="S105" i="312"/>
  <c r="Q105" i="312"/>
  <c r="S104" i="312"/>
  <c r="Q104" i="312"/>
  <c r="S103" i="312"/>
  <c r="Q103" i="312"/>
  <c r="S102" i="312"/>
  <c r="Q102" i="312"/>
  <c r="S101" i="312"/>
  <c r="Q101" i="312"/>
  <c r="S100" i="312"/>
  <c r="Q100" i="312"/>
  <c r="S99" i="312"/>
  <c r="Q99" i="312"/>
  <c r="S98" i="312"/>
  <c r="Q98" i="312"/>
  <c r="S97" i="312"/>
  <c r="Q97" i="312"/>
  <c r="S96" i="312"/>
  <c r="Q96" i="312"/>
  <c r="S95" i="312"/>
  <c r="Q95" i="312"/>
  <c r="S94" i="312"/>
  <c r="Q94" i="312"/>
  <c r="S93" i="312"/>
  <c r="Q93" i="312"/>
  <c r="S92" i="312"/>
  <c r="Q92" i="312"/>
  <c r="S91" i="312"/>
  <c r="Q91" i="312"/>
  <c r="S90" i="312"/>
  <c r="Q90" i="312"/>
  <c r="S89" i="312"/>
  <c r="Q89" i="312"/>
  <c r="S88" i="312"/>
  <c r="Q88" i="312"/>
  <c r="S87" i="312"/>
  <c r="Q87" i="312"/>
  <c r="S86" i="312"/>
  <c r="Q86" i="312"/>
  <c r="S85" i="312"/>
  <c r="Q85" i="312"/>
  <c r="S84" i="312"/>
  <c r="Q84" i="312"/>
  <c r="S83" i="312"/>
  <c r="Q83" i="312"/>
  <c r="S82" i="312"/>
  <c r="Q82" i="312"/>
  <c r="S81" i="312"/>
  <c r="Q81" i="312"/>
  <c r="S80" i="312"/>
  <c r="Q80" i="312"/>
  <c r="H72" i="312"/>
  <c r="H70" i="312"/>
  <c r="C7" i="312"/>
  <c r="O3" i="312"/>
  <c r="H38" i="311"/>
  <c r="H8" i="311"/>
  <c r="U7" i="310"/>
  <c r="Q135" i="298"/>
  <c r="P8" i="308"/>
  <c r="C425" i="311"/>
  <c r="C391" i="311"/>
  <c r="C357" i="311"/>
  <c r="C322" i="311"/>
  <c r="C288" i="311"/>
  <c r="C254" i="311"/>
  <c r="C219" i="311"/>
  <c r="C185" i="311"/>
  <c r="C151" i="311"/>
  <c r="C116" i="311"/>
  <c r="C78" i="311"/>
  <c r="C44" i="311"/>
  <c r="C37" i="311"/>
  <c r="H32" i="311"/>
  <c r="C7" i="311"/>
  <c r="H3" i="311"/>
  <c r="M90" i="310"/>
  <c r="G20" i="310" s="1"/>
  <c r="M89" i="310"/>
  <c r="G16" i="310" s="1"/>
  <c r="S25" i="310"/>
  <c r="O24" i="310"/>
  <c r="M24" i="310"/>
  <c r="K24" i="310"/>
  <c r="I24" i="310"/>
  <c r="Q23" i="310"/>
  <c r="Q22" i="310"/>
  <c r="Q21" i="310"/>
  <c r="O18" i="310"/>
  <c r="O19" i="310" s="1"/>
  <c r="O25" i="310" s="1"/>
  <c r="M18" i="310"/>
  <c r="M19" i="310" s="1"/>
  <c r="M25" i="310" s="1"/>
  <c r="K18" i="310"/>
  <c r="K19" i="310" s="1"/>
  <c r="K25" i="310" s="1"/>
  <c r="I18" i="310"/>
  <c r="I19" i="310" s="1"/>
  <c r="I25" i="310" s="1"/>
  <c r="Q17" i="310"/>
  <c r="Q15" i="310"/>
  <c r="Q14" i="310"/>
  <c r="W9" i="310"/>
  <c r="U9" i="310"/>
  <c r="E6" i="310"/>
  <c r="T3" i="310"/>
  <c r="Q59" i="309"/>
  <c r="K59" i="309"/>
  <c r="N58" i="309"/>
  <c r="J58" i="309"/>
  <c r="I58" i="309"/>
  <c r="H58" i="309"/>
  <c r="S57" i="309"/>
  <c r="S58" i="309" s="1"/>
  <c r="R57" i="309"/>
  <c r="R58" i="309" s="1"/>
  <c r="Q57" i="309"/>
  <c r="Q58" i="309" s="1"/>
  <c r="P57" i="309"/>
  <c r="P59" i="309" s="1"/>
  <c r="O57" i="309"/>
  <c r="O59" i="309" s="1"/>
  <c r="N57" i="309"/>
  <c r="N59" i="309" s="1"/>
  <c r="M57" i="309"/>
  <c r="M59" i="309" s="1"/>
  <c r="L57" i="309"/>
  <c r="L59" i="309" s="1"/>
  <c r="K57" i="309"/>
  <c r="K58" i="309" s="1"/>
  <c r="J57" i="309"/>
  <c r="J59" i="309" s="1"/>
  <c r="I57" i="309"/>
  <c r="I59" i="309" s="1"/>
  <c r="H57" i="309"/>
  <c r="H59" i="309" s="1"/>
  <c r="G57" i="309"/>
  <c r="G58" i="309" s="1"/>
  <c r="F57" i="309"/>
  <c r="F58" i="309" s="1"/>
  <c r="E57" i="309"/>
  <c r="E58" i="309" s="1"/>
  <c r="V56" i="309"/>
  <c r="U56" i="309"/>
  <c r="T56" i="309" s="1"/>
  <c r="V55" i="309"/>
  <c r="U55" i="309"/>
  <c r="T55" i="309" s="1"/>
  <c r="V54" i="309"/>
  <c r="U54" i="309"/>
  <c r="T54" i="309" s="1"/>
  <c r="V53" i="309"/>
  <c r="U53" i="309"/>
  <c r="T53" i="309" s="1"/>
  <c r="V52" i="309"/>
  <c r="U52" i="309"/>
  <c r="T52" i="309" s="1"/>
  <c r="V51" i="309"/>
  <c r="U51" i="309"/>
  <c r="T51" i="309" s="1"/>
  <c r="V50" i="309"/>
  <c r="U50" i="309"/>
  <c r="T50" i="309" s="1"/>
  <c r="V49" i="309"/>
  <c r="U49" i="309"/>
  <c r="T49" i="309" s="1"/>
  <c r="V48" i="309"/>
  <c r="U48" i="309"/>
  <c r="T48" i="309" s="1"/>
  <c r="V47" i="309"/>
  <c r="U47" i="309"/>
  <c r="T47" i="309" s="1"/>
  <c r="V46" i="309"/>
  <c r="U46" i="309"/>
  <c r="T46" i="309" s="1"/>
  <c r="V45" i="309"/>
  <c r="U45" i="309"/>
  <c r="T45" i="309" s="1"/>
  <c r="V44" i="309"/>
  <c r="U44" i="309"/>
  <c r="T44" i="309" s="1"/>
  <c r="V43" i="309"/>
  <c r="U43" i="309"/>
  <c r="T43" i="309" s="1"/>
  <c r="V42" i="309"/>
  <c r="U42" i="309"/>
  <c r="T42" i="309" s="1"/>
  <c r="V41" i="309"/>
  <c r="U41" i="309"/>
  <c r="T41" i="309" s="1"/>
  <c r="V40" i="309"/>
  <c r="U40" i="309"/>
  <c r="T40" i="309" s="1"/>
  <c r="V39" i="309"/>
  <c r="U39" i="309"/>
  <c r="T39" i="309" s="1"/>
  <c r="V38" i="309"/>
  <c r="U38" i="309"/>
  <c r="T38" i="309" s="1"/>
  <c r="V37" i="309"/>
  <c r="U37" i="309"/>
  <c r="T37" i="309" s="1"/>
  <c r="V36" i="309"/>
  <c r="U36" i="309"/>
  <c r="T36" i="309" s="1"/>
  <c r="V35" i="309"/>
  <c r="U35" i="309"/>
  <c r="T35" i="309" s="1"/>
  <c r="V34" i="309"/>
  <c r="U34" i="309"/>
  <c r="T34" i="309" s="1"/>
  <c r="V33" i="309"/>
  <c r="U33" i="309"/>
  <c r="T33" i="309" s="1"/>
  <c r="V32" i="309"/>
  <c r="U32" i="309"/>
  <c r="T32" i="309" s="1"/>
  <c r="V31" i="309"/>
  <c r="U31" i="309"/>
  <c r="T31" i="309" s="1"/>
  <c r="V30" i="309"/>
  <c r="U30" i="309"/>
  <c r="T30" i="309" s="1"/>
  <c r="V29" i="309"/>
  <c r="U29" i="309"/>
  <c r="T29" i="309" s="1"/>
  <c r="V28" i="309"/>
  <c r="U28" i="309"/>
  <c r="T28" i="309" s="1"/>
  <c r="V27" i="309"/>
  <c r="U27" i="309"/>
  <c r="T27" i="309" s="1"/>
  <c r="V26" i="309"/>
  <c r="U26" i="309"/>
  <c r="T26" i="309" s="1"/>
  <c r="V25" i="309"/>
  <c r="U25" i="309"/>
  <c r="T25" i="309" s="1"/>
  <c r="V24" i="309"/>
  <c r="U24" i="309"/>
  <c r="T24" i="309" s="1"/>
  <c r="V23" i="309"/>
  <c r="U23" i="309"/>
  <c r="T23" i="309" s="1"/>
  <c r="V22" i="309"/>
  <c r="U22" i="309"/>
  <c r="T22" i="309" s="1"/>
  <c r="V21" i="309"/>
  <c r="U21" i="309"/>
  <c r="T21" i="309" s="1"/>
  <c r="V20" i="309"/>
  <c r="U20" i="309"/>
  <c r="T20" i="309" s="1"/>
  <c r="V19" i="309"/>
  <c r="U19" i="309"/>
  <c r="T19" i="309" s="1"/>
  <c r="V18" i="309"/>
  <c r="U18" i="309"/>
  <c r="T18" i="309" s="1"/>
  <c r="V17" i="309"/>
  <c r="U17" i="309"/>
  <c r="T17" i="309" s="1"/>
  <c r="V16" i="309"/>
  <c r="U16" i="309"/>
  <c r="T16" i="309" s="1"/>
  <c r="V15" i="309"/>
  <c r="U15" i="309"/>
  <c r="T15" i="309" s="1"/>
  <c r="V14" i="309"/>
  <c r="U14" i="309"/>
  <c r="T14" i="309" s="1"/>
  <c r="E196" i="308"/>
  <c r="L170" i="308"/>
  <c r="S169" i="308"/>
  <c r="Q169" i="308"/>
  <c r="S168" i="308"/>
  <c r="Q168" i="308"/>
  <c r="S167" i="308"/>
  <c r="Q167" i="308"/>
  <c r="S166" i="308"/>
  <c r="Q166" i="308"/>
  <c r="S165" i="308"/>
  <c r="Q165" i="308"/>
  <c r="S164" i="308"/>
  <c r="Q164" i="308"/>
  <c r="S163" i="308"/>
  <c r="Q163" i="308"/>
  <c r="S162" i="308"/>
  <c r="Q162" i="308"/>
  <c r="S161" i="308"/>
  <c r="Q161" i="308"/>
  <c r="S160" i="308"/>
  <c r="Q160" i="308"/>
  <c r="S159" i="308"/>
  <c r="Q159" i="308"/>
  <c r="S158" i="308"/>
  <c r="Q158" i="308"/>
  <c r="S157" i="308"/>
  <c r="Q157" i="308"/>
  <c r="S156" i="308"/>
  <c r="Q156" i="308"/>
  <c r="S155" i="308"/>
  <c r="Q155" i="308"/>
  <c r="S154" i="308"/>
  <c r="Q154" i="308"/>
  <c r="S153" i="308"/>
  <c r="Q153" i="308"/>
  <c r="S152" i="308"/>
  <c r="Q152" i="308"/>
  <c r="S151" i="308"/>
  <c r="Q151" i="308"/>
  <c r="S150" i="308"/>
  <c r="Q150" i="308"/>
  <c r="S149" i="308"/>
  <c r="Q149" i="308"/>
  <c r="S148" i="308"/>
  <c r="Q148" i="308"/>
  <c r="S147" i="308"/>
  <c r="Q147" i="308"/>
  <c r="S146" i="308"/>
  <c r="Q146" i="308"/>
  <c r="S145" i="308"/>
  <c r="Q145" i="308"/>
  <c r="S144" i="308"/>
  <c r="Q144" i="308"/>
  <c r="S143" i="308"/>
  <c r="Q143" i="308"/>
  <c r="S142" i="308"/>
  <c r="Q142" i="308"/>
  <c r="S141" i="308"/>
  <c r="Q141" i="308"/>
  <c r="S140" i="308"/>
  <c r="Q140" i="308"/>
  <c r="S139" i="308"/>
  <c r="Q139" i="308"/>
  <c r="S138" i="308"/>
  <c r="Q138" i="308"/>
  <c r="S137" i="308"/>
  <c r="Q137" i="308"/>
  <c r="S136" i="308"/>
  <c r="Q136" i="308"/>
  <c r="S135" i="308"/>
  <c r="Q135" i="308"/>
  <c r="S134" i="308"/>
  <c r="Q134" i="308"/>
  <c r="S133" i="308"/>
  <c r="Q133" i="308"/>
  <c r="S132" i="308"/>
  <c r="Q132" i="308"/>
  <c r="S131" i="308"/>
  <c r="Q131" i="308"/>
  <c r="S130" i="308"/>
  <c r="Q130" i="308"/>
  <c r="S129" i="308"/>
  <c r="Q129" i="308"/>
  <c r="S128" i="308"/>
  <c r="Q128" i="308"/>
  <c r="S127" i="308"/>
  <c r="Q127" i="308"/>
  <c r="S126" i="308"/>
  <c r="Q126" i="308"/>
  <c r="S125" i="308"/>
  <c r="Q125" i="308"/>
  <c r="S124" i="308"/>
  <c r="Q124" i="308"/>
  <c r="S123" i="308"/>
  <c r="Q123" i="308"/>
  <c r="S122" i="308"/>
  <c r="Q122" i="308"/>
  <c r="S121" i="308"/>
  <c r="Q121" i="308"/>
  <c r="S120" i="308"/>
  <c r="Q120" i="308"/>
  <c r="S119" i="308"/>
  <c r="Q119" i="308"/>
  <c r="S118" i="308"/>
  <c r="Q118" i="308"/>
  <c r="S117" i="308"/>
  <c r="Q117" i="308"/>
  <c r="S116" i="308"/>
  <c r="Q116" i="308"/>
  <c r="S115" i="308"/>
  <c r="Q115" i="308"/>
  <c r="S114" i="308"/>
  <c r="Q114" i="308"/>
  <c r="S113" i="308"/>
  <c r="Q113" i="308"/>
  <c r="S112" i="308"/>
  <c r="Q112" i="308"/>
  <c r="S111" i="308"/>
  <c r="Q111" i="308"/>
  <c r="S110" i="308"/>
  <c r="Q110" i="308"/>
  <c r="S109" i="308"/>
  <c r="Q109" i="308"/>
  <c r="S108" i="308"/>
  <c r="Q108" i="308"/>
  <c r="S107" i="308"/>
  <c r="Q107" i="308"/>
  <c r="S106" i="308"/>
  <c r="Q106" i="308"/>
  <c r="S105" i="308"/>
  <c r="Q105" i="308"/>
  <c r="S104" i="308"/>
  <c r="Q104" i="308"/>
  <c r="S103" i="308"/>
  <c r="Q103" i="308"/>
  <c r="S102" i="308"/>
  <c r="Q102" i="308"/>
  <c r="S101" i="308"/>
  <c r="Q101" i="308"/>
  <c r="S100" i="308"/>
  <c r="Q100" i="308"/>
  <c r="S99" i="308"/>
  <c r="Q99" i="308"/>
  <c r="S98" i="308"/>
  <c r="Q98" i="308"/>
  <c r="S97" i="308"/>
  <c r="Q97" i="308"/>
  <c r="S96" i="308"/>
  <c r="Q96" i="308"/>
  <c r="S95" i="308"/>
  <c r="Q95" i="308"/>
  <c r="S94" i="308"/>
  <c r="Q94" i="308"/>
  <c r="S93" i="308"/>
  <c r="Q93" i="308"/>
  <c r="S92" i="308"/>
  <c r="Q92" i="308"/>
  <c r="S91" i="308"/>
  <c r="Q91" i="308"/>
  <c r="S90" i="308"/>
  <c r="Q90" i="308"/>
  <c r="S89" i="308"/>
  <c r="Q89" i="308"/>
  <c r="S88" i="308"/>
  <c r="Q88" i="308"/>
  <c r="S87" i="308"/>
  <c r="Q87" i="308"/>
  <c r="S86" i="308"/>
  <c r="Q86" i="308"/>
  <c r="S85" i="308"/>
  <c r="Q85" i="308"/>
  <c r="S84" i="308"/>
  <c r="Q84" i="308"/>
  <c r="S83" i="308"/>
  <c r="Q83" i="308"/>
  <c r="S82" i="308"/>
  <c r="Q82" i="308"/>
  <c r="S81" i="308"/>
  <c r="Q81" i="308"/>
  <c r="S80" i="308"/>
  <c r="Q80" i="308"/>
  <c r="H72" i="308"/>
  <c r="H70" i="308"/>
  <c r="C7" i="308"/>
  <c r="O3" i="308"/>
  <c r="H38" i="307"/>
  <c r="H8" i="307"/>
  <c r="U7" i="306"/>
  <c r="P8" i="304"/>
  <c r="C425" i="307"/>
  <c r="C391" i="307"/>
  <c r="C357" i="307"/>
  <c r="C322" i="307"/>
  <c r="C288" i="307"/>
  <c r="C254" i="307"/>
  <c r="C219" i="307"/>
  <c r="C185" i="307"/>
  <c r="C151" i="307"/>
  <c r="C116" i="307"/>
  <c r="C78" i="307"/>
  <c r="C44" i="307"/>
  <c r="C37" i="307"/>
  <c r="H32" i="307"/>
  <c r="C7" i="307"/>
  <c r="H3" i="307"/>
  <c r="M90" i="306"/>
  <c r="M89" i="306"/>
  <c r="G16" i="306" s="1"/>
  <c r="S25" i="306"/>
  <c r="O24" i="306"/>
  <c r="M24" i="306"/>
  <c r="K24" i="306"/>
  <c r="I24" i="306"/>
  <c r="Q23" i="306"/>
  <c r="Q22" i="306"/>
  <c r="Q21" i="306"/>
  <c r="G20" i="306"/>
  <c r="G24" i="306" s="1"/>
  <c r="O19" i="306"/>
  <c r="O25" i="306" s="1"/>
  <c r="O18" i="306"/>
  <c r="M18" i="306"/>
  <c r="M19" i="306" s="1"/>
  <c r="M25" i="306" s="1"/>
  <c r="K18" i="306"/>
  <c r="K19" i="306" s="1"/>
  <c r="K25" i="306" s="1"/>
  <c r="I18" i="306"/>
  <c r="I19" i="306" s="1"/>
  <c r="I25" i="306" s="1"/>
  <c r="Q17" i="306"/>
  <c r="Q15" i="306"/>
  <c r="Q14" i="306"/>
  <c r="W9" i="306"/>
  <c r="U9" i="306"/>
  <c r="E6" i="306"/>
  <c r="T3" i="306"/>
  <c r="S59" i="305"/>
  <c r="R59" i="305"/>
  <c r="Q59" i="305"/>
  <c r="G59" i="305"/>
  <c r="J58" i="305"/>
  <c r="I58" i="305"/>
  <c r="S57" i="305"/>
  <c r="S58" i="305" s="1"/>
  <c r="R57" i="305"/>
  <c r="R58" i="305" s="1"/>
  <c r="Q57" i="305"/>
  <c r="Q58" i="305" s="1"/>
  <c r="P57" i="305"/>
  <c r="P59" i="305" s="1"/>
  <c r="O57" i="305"/>
  <c r="O59" i="305" s="1"/>
  <c r="N57" i="305"/>
  <c r="N59" i="305" s="1"/>
  <c r="M57" i="305"/>
  <c r="M59" i="305" s="1"/>
  <c r="L57" i="305"/>
  <c r="L59" i="305" s="1"/>
  <c r="K57" i="305"/>
  <c r="K59" i="305" s="1"/>
  <c r="J57" i="305"/>
  <c r="J59" i="305" s="1"/>
  <c r="I57" i="305"/>
  <c r="I59" i="305" s="1"/>
  <c r="H57" i="305"/>
  <c r="H59" i="305" s="1"/>
  <c r="G57" i="305"/>
  <c r="G58" i="305" s="1"/>
  <c r="F57" i="305"/>
  <c r="F58" i="305" s="1"/>
  <c r="E57" i="305"/>
  <c r="E58" i="305" s="1"/>
  <c r="V56" i="305"/>
  <c r="U56" i="305"/>
  <c r="T56" i="305" s="1"/>
  <c r="V55" i="305"/>
  <c r="U55" i="305"/>
  <c r="T55" i="305" s="1"/>
  <c r="V54" i="305"/>
  <c r="U54" i="305"/>
  <c r="T54" i="305" s="1"/>
  <c r="V53" i="305"/>
  <c r="U53" i="305"/>
  <c r="T53" i="305" s="1"/>
  <c r="V52" i="305"/>
  <c r="U52" i="305"/>
  <c r="T52" i="305" s="1"/>
  <c r="V51" i="305"/>
  <c r="U51" i="305"/>
  <c r="T51" i="305" s="1"/>
  <c r="V50" i="305"/>
  <c r="U50" i="305"/>
  <c r="T50" i="305" s="1"/>
  <c r="V49" i="305"/>
  <c r="U49" i="305"/>
  <c r="T49" i="305" s="1"/>
  <c r="V48" i="305"/>
  <c r="U48" i="305"/>
  <c r="T48" i="305" s="1"/>
  <c r="V47" i="305"/>
  <c r="U47" i="305"/>
  <c r="T47" i="305" s="1"/>
  <c r="V46" i="305"/>
  <c r="U46" i="305"/>
  <c r="T46" i="305" s="1"/>
  <c r="V45" i="305"/>
  <c r="U45" i="305"/>
  <c r="T45" i="305" s="1"/>
  <c r="V44" i="305"/>
  <c r="U44" i="305"/>
  <c r="T44" i="305" s="1"/>
  <c r="V43" i="305"/>
  <c r="U43" i="305"/>
  <c r="T43" i="305" s="1"/>
  <c r="V42" i="305"/>
  <c r="U42" i="305"/>
  <c r="T42" i="305" s="1"/>
  <c r="V41" i="305"/>
  <c r="U41" i="305"/>
  <c r="T41" i="305" s="1"/>
  <c r="V40" i="305"/>
  <c r="U40" i="305"/>
  <c r="T40" i="305" s="1"/>
  <c r="V39" i="305"/>
  <c r="U39" i="305"/>
  <c r="T39" i="305" s="1"/>
  <c r="V38" i="305"/>
  <c r="U38" i="305"/>
  <c r="T38" i="305" s="1"/>
  <c r="V37" i="305"/>
  <c r="U37" i="305"/>
  <c r="T37" i="305" s="1"/>
  <c r="V36" i="305"/>
  <c r="U36" i="305"/>
  <c r="T36" i="305" s="1"/>
  <c r="V35" i="305"/>
  <c r="U35" i="305"/>
  <c r="T35" i="305" s="1"/>
  <c r="V34" i="305"/>
  <c r="U34" i="305"/>
  <c r="T34" i="305" s="1"/>
  <c r="V33" i="305"/>
  <c r="U33" i="305"/>
  <c r="T33" i="305" s="1"/>
  <c r="V32" i="305"/>
  <c r="U32" i="305"/>
  <c r="T32" i="305" s="1"/>
  <c r="V31" i="305"/>
  <c r="U31" i="305"/>
  <c r="T31" i="305" s="1"/>
  <c r="V30" i="305"/>
  <c r="U30" i="305"/>
  <c r="T30" i="305" s="1"/>
  <c r="V29" i="305"/>
  <c r="U29" i="305"/>
  <c r="T29" i="305" s="1"/>
  <c r="V28" i="305"/>
  <c r="U28" i="305"/>
  <c r="T28" i="305" s="1"/>
  <c r="V27" i="305"/>
  <c r="U27" i="305"/>
  <c r="T27" i="305" s="1"/>
  <c r="V26" i="305"/>
  <c r="U26" i="305"/>
  <c r="T26" i="305" s="1"/>
  <c r="V25" i="305"/>
  <c r="U25" i="305"/>
  <c r="T25" i="305" s="1"/>
  <c r="V24" i="305"/>
  <c r="U24" i="305"/>
  <c r="T24" i="305" s="1"/>
  <c r="V23" i="305"/>
  <c r="U23" i="305"/>
  <c r="T23" i="305" s="1"/>
  <c r="V22" i="305"/>
  <c r="U22" i="305"/>
  <c r="T22" i="305" s="1"/>
  <c r="V21" i="305"/>
  <c r="U21" i="305"/>
  <c r="T21" i="305" s="1"/>
  <c r="V20" i="305"/>
  <c r="U20" i="305"/>
  <c r="T20" i="305" s="1"/>
  <c r="V19" i="305"/>
  <c r="U19" i="305"/>
  <c r="T19" i="305" s="1"/>
  <c r="V18" i="305"/>
  <c r="U18" i="305"/>
  <c r="T18" i="305" s="1"/>
  <c r="V17" i="305"/>
  <c r="U17" i="305"/>
  <c r="T17" i="305" s="1"/>
  <c r="V16" i="305"/>
  <c r="U16" i="305"/>
  <c r="T16" i="305" s="1"/>
  <c r="V15" i="305"/>
  <c r="U15" i="305"/>
  <c r="T15" i="305" s="1"/>
  <c r="V14" i="305"/>
  <c r="U14" i="305"/>
  <c r="T14" i="305" s="1"/>
  <c r="E196" i="304"/>
  <c r="L170" i="304"/>
  <c r="S169" i="304"/>
  <c r="Q169" i="304"/>
  <c r="S168" i="304"/>
  <c r="Q168" i="304"/>
  <c r="S167" i="304"/>
  <c r="Q167" i="304"/>
  <c r="S166" i="304"/>
  <c r="Q166" i="304"/>
  <c r="S165" i="304"/>
  <c r="Q165" i="304"/>
  <c r="S164" i="304"/>
  <c r="Q164" i="304"/>
  <c r="S163" i="304"/>
  <c r="Q163" i="304"/>
  <c r="S162" i="304"/>
  <c r="Q162" i="304"/>
  <c r="S161" i="304"/>
  <c r="Q161" i="304"/>
  <c r="S160" i="304"/>
  <c r="Q160" i="304"/>
  <c r="S159" i="304"/>
  <c r="Q159" i="304"/>
  <c r="S158" i="304"/>
  <c r="Q158" i="304"/>
  <c r="S157" i="304"/>
  <c r="Q157" i="304"/>
  <c r="S156" i="304"/>
  <c r="Q156" i="304"/>
  <c r="S155" i="304"/>
  <c r="Q155" i="304"/>
  <c r="S154" i="304"/>
  <c r="Q154" i="304"/>
  <c r="S153" i="304"/>
  <c r="Q153" i="304"/>
  <c r="S152" i="304"/>
  <c r="Q152" i="304"/>
  <c r="S151" i="304"/>
  <c r="Q151" i="304"/>
  <c r="S150" i="304"/>
  <c r="Q150" i="304"/>
  <c r="S149" i="304"/>
  <c r="Q149" i="304"/>
  <c r="S148" i="304"/>
  <c r="Q148" i="304"/>
  <c r="S147" i="304"/>
  <c r="Q147" i="304"/>
  <c r="S146" i="304"/>
  <c r="Q146" i="304"/>
  <c r="S145" i="304"/>
  <c r="Q145" i="304"/>
  <c r="S144" i="304"/>
  <c r="Q144" i="304"/>
  <c r="S143" i="304"/>
  <c r="Q143" i="304"/>
  <c r="S142" i="304"/>
  <c r="Q142" i="304"/>
  <c r="S141" i="304"/>
  <c r="Q141" i="304"/>
  <c r="S140" i="304"/>
  <c r="Q140" i="304"/>
  <c r="S139" i="304"/>
  <c r="Q139" i="304"/>
  <c r="S138" i="304"/>
  <c r="Q138" i="304"/>
  <c r="S137" i="304"/>
  <c r="Q137" i="304"/>
  <c r="S136" i="304"/>
  <c r="Q136" i="304"/>
  <c r="S135" i="304"/>
  <c r="Q135" i="304"/>
  <c r="S134" i="304"/>
  <c r="Q134" i="304"/>
  <c r="S133" i="304"/>
  <c r="Q133" i="304"/>
  <c r="S132" i="304"/>
  <c r="Q132" i="304"/>
  <c r="S131" i="304"/>
  <c r="Q131" i="304"/>
  <c r="S130" i="304"/>
  <c r="Q130" i="304"/>
  <c r="S129" i="304"/>
  <c r="Q129" i="304"/>
  <c r="S128" i="304"/>
  <c r="Q128" i="304"/>
  <c r="S127" i="304"/>
  <c r="Q127" i="304"/>
  <c r="S126" i="304"/>
  <c r="Q126" i="304"/>
  <c r="S125" i="304"/>
  <c r="Q125" i="304"/>
  <c r="S124" i="304"/>
  <c r="Q124" i="304"/>
  <c r="S123" i="304"/>
  <c r="Q123" i="304"/>
  <c r="S122" i="304"/>
  <c r="Q122" i="304"/>
  <c r="S121" i="304"/>
  <c r="Q121" i="304"/>
  <c r="S120" i="304"/>
  <c r="Q120" i="304"/>
  <c r="S119" i="304"/>
  <c r="Q119" i="304"/>
  <c r="S118" i="304"/>
  <c r="Q118" i="304"/>
  <c r="S117" i="304"/>
  <c r="Q117" i="304"/>
  <c r="S116" i="304"/>
  <c r="Q116" i="304"/>
  <c r="S115" i="304"/>
  <c r="Q115" i="304"/>
  <c r="S114" i="304"/>
  <c r="Q114" i="304"/>
  <c r="S113" i="304"/>
  <c r="Q113" i="304"/>
  <c r="S112" i="304"/>
  <c r="Q112" i="304"/>
  <c r="S111" i="304"/>
  <c r="Q111" i="304"/>
  <c r="S110" i="304"/>
  <c r="Q110" i="304"/>
  <c r="S109" i="304"/>
  <c r="Q109" i="304"/>
  <c r="S108" i="304"/>
  <c r="Q108" i="304"/>
  <c r="S107" i="304"/>
  <c r="Q107" i="304"/>
  <c r="S106" i="304"/>
  <c r="Q106" i="304"/>
  <c r="S105" i="304"/>
  <c r="Q105" i="304"/>
  <c r="S104" i="304"/>
  <c r="Q104" i="304"/>
  <c r="S103" i="304"/>
  <c r="Q103" i="304"/>
  <c r="S102" i="304"/>
  <c r="Q102" i="304"/>
  <c r="S101" i="304"/>
  <c r="Q101" i="304"/>
  <c r="S100" i="304"/>
  <c r="Q100" i="304"/>
  <c r="S99" i="304"/>
  <c r="Q99" i="304"/>
  <c r="S98" i="304"/>
  <c r="Q98" i="304"/>
  <c r="S97" i="304"/>
  <c r="Q97" i="304"/>
  <c r="S96" i="304"/>
  <c r="Q96" i="304"/>
  <c r="S95" i="304"/>
  <c r="Q95" i="304"/>
  <c r="S94" i="304"/>
  <c r="Q94" i="304"/>
  <c r="S93" i="304"/>
  <c r="Q93" i="304"/>
  <c r="S92" i="304"/>
  <c r="Q92" i="304"/>
  <c r="S91" i="304"/>
  <c r="Q91" i="304"/>
  <c r="S90" i="304"/>
  <c r="Q90" i="304"/>
  <c r="S89" i="304"/>
  <c r="Q89" i="304"/>
  <c r="S88" i="304"/>
  <c r="Q88" i="304"/>
  <c r="S87" i="304"/>
  <c r="Q87" i="304"/>
  <c r="S86" i="304"/>
  <c r="Q86" i="304"/>
  <c r="S85" i="304"/>
  <c r="Q85" i="304"/>
  <c r="S84" i="304"/>
  <c r="Q84" i="304"/>
  <c r="S83" i="304"/>
  <c r="Q83" i="304"/>
  <c r="S82" i="304"/>
  <c r="Q82" i="304"/>
  <c r="S81" i="304"/>
  <c r="Q81" i="304"/>
  <c r="S80" i="304"/>
  <c r="Q80" i="304"/>
  <c r="H72" i="304"/>
  <c r="H70" i="304"/>
  <c r="C7" i="304"/>
  <c r="O3" i="304"/>
  <c r="E59" i="309" l="1"/>
  <c r="S55" i="312"/>
  <c r="E59" i="313"/>
  <c r="S38" i="314"/>
  <c r="G18" i="314"/>
  <c r="G19" i="314" s="1"/>
  <c r="G25" i="314" s="1"/>
  <c r="Q16" i="314"/>
  <c r="Q18" i="314" s="1"/>
  <c r="T57" i="313"/>
  <c r="N170" i="312" s="1"/>
  <c r="H58" i="313"/>
  <c r="J58" i="313"/>
  <c r="K58" i="313"/>
  <c r="S53" i="312" s="1"/>
  <c r="Q20" i="314"/>
  <c r="Q24" i="314" s="1"/>
  <c r="L58" i="313"/>
  <c r="M58" i="313"/>
  <c r="N58" i="313"/>
  <c r="P58" i="313"/>
  <c r="S38" i="310"/>
  <c r="G18" i="310"/>
  <c r="G19" i="310" s="1"/>
  <c r="Q16" i="310"/>
  <c r="Q18" i="310" s="1"/>
  <c r="G24" i="310"/>
  <c r="Q20" i="310"/>
  <c r="Q24" i="310" s="1"/>
  <c r="T57" i="309"/>
  <c r="N170" i="308" s="1"/>
  <c r="S53" i="308"/>
  <c r="F59" i="309"/>
  <c r="R59" i="309"/>
  <c r="G59" i="309"/>
  <c r="S59" i="309"/>
  <c r="L58" i="309"/>
  <c r="M58" i="309"/>
  <c r="O58" i="309"/>
  <c r="P58" i="309"/>
  <c r="F59" i="305"/>
  <c r="E59" i="305"/>
  <c r="S55" i="304"/>
  <c r="T57" i="305"/>
  <c r="N170" i="304" s="1"/>
  <c r="S38" i="306"/>
  <c r="G18" i="306"/>
  <c r="G19" i="306" s="1"/>
  <c r="G25" i="306" s="1"/>
  <c r="Q16" i="306"/>
  <c r="Q18" i="306" s="1"/>
  <c r="S53" i="304"/>
  <c r="H58" i="305"/>
  <c r="K58" i="305"/>
  <c r="Q20" i="306"/>
  <c r="Q24" i="306" s="1"/>
  <c r="L58" i="305"/>
  <c r="M58" i="305"/>
  <c r="N58" i="305"/>
  <c r="O58" i="305"/>
  <c r="P58" i="305"/>
  <c r="P8" i="298"/>
  <c r="C7" i="291"/>
  <c r="C425" i="291"/>
  <c r="C391" i="291"/>
  <c r="C357" i="291"/>
  <c r="C322" i="291"/>
  <c r="C288" i="291"/>
  <c r="C254" i="291"/>
  <c r="C219" i="291"/>
  <c r="C185" i="291"/>
  <c r="C151" i="291"/>
  <c r="C116" i="291"/>
  <c r="H38" i="291"/>
  <c r="C78" i="291"/>
  <c r="C44" i="291"/>
  <c r="C37" i="291"/>
  <c r="H32" i="291"/>
  <c r="H8" i="291"/>
  <c r="H3" i="291"/>
  <c r="U7" i="290"/>
  <c r="E6" i="290"/>
  <c r="W9" i="290"/>
  <c r="U9" i="290"/>
  <c r="T3" i="290"/>
  <c r="I59" i="299"/>
  <c r="L58" i="299"/>
  <c r="S57" i="299"/>
  <c r="S59" i="299" s="1"/>
  <c r="R57" i="299"/>
  <c r="R59" i="299" s="1"/>
  <c r="Q57" i="299"/>
  <c r="Q59" i="299" s="1"/>
  <c r="P57" i="299"/>
  <c r="P59" i="299" s="1"/>
  <c r="O57" i="299"/>
  <c r="O59" i="299" s="1"/>
  <c r="N57" i="299"/>
  <c r="N59" i="299" s="1"/>
  <c r="M57" i="299"/>
  <c r="M59" i="299" s="1"/>
  <c r="L57" i="299"/>
  <c r="L59" i="299" s="1"/>
  <c r="K57" i="299"/>
  <c r="K59" i="299" s="1"/>
  <c r="J57" i="299"/>
  <c r="J58" i="299" s="1"/>
  <c r="I57" i="299"/>
  <c r="I58" i="299" s="1"/>
  <c r="H57" i="299"/>
  <c r="H58" i="299" s="1"/>
  <c r="G57" i="299"/>
  <c r="G59" i="299" s="1"/>
  <c r="F57" i="299"/>
  <c r="F59" i="299" s="1"/>
  <c r="E57" i="299"/>
  <c r="E59" i="299" s="1"/>
  <c r="V56" i="299"/>
  <c r="U56" i="299"/>
  <c r="T56" i="299" s="1"/>
  <c r="V55" i="299"/>
  <c r="U55" i="299"/>
  <c r="T55" i="299" s="1"/>
  <c r="V54" i="299"/>
  <c r="U54" i="299"/>
  <c r="T54" i="299" s="1"/>
  <c r="V53" i="299"/>
  <c r="U53" i="299"/>
  <c r="T53" i="299" s="1"/>
  <c r="V52" i="299"/>
  <c r="U52" i="299"/>
  <c r="T52" i="299" s="1"/>
  <c r="V51" i="299"/>
  <c r="U51" i="299"/>
  <c r="T51" i="299" s="1"/>
  <c r="V50" i="299"/>
  <c r="U50" i="299"/>
  <c r="T50" i="299" s="1"/>
  <c r="V49" i="299"/>
  <c r="U49" i="299"/>
  <c r="T49" i="299" s="1"/>
  <c r="V48" i="299"/>
  <c r="U48" i="299"/>
  <c r="T48" i="299" s="1"/>
  <c r="V47" i="299"/>
  <c r="U47" i="299"/>
  <c r="T47" i="299" s="1"/>
  <c r="V46" i="299"/>
  <c r="U46" i="299"/>
  <c r="T46" i="299" s="1"/>
  <c r="V45" i="299"/>
  <c r="U45" i="299"/>
  <c r="T45" i="299" s="1"/>
  <c r="V44" i="299"/>
  <c r="U44" i="299"/>
  <c r="T44" i="299" s="1"/>
  <c r="V43" i="299"/>
  <c r="U43" i="299"/>
  <c r="T43" i="299" s="1"/>
  <c r="V42" i="299"/>
  <c r="U42" i="299"/>
  <c r="T42" i="299" s="1"/>
  <c r="V41" i="299"/>
  <c r="U41" i="299"/>
  <c r="T41" i="299" s="1"/>
  <c r="V40" i="299"/>
  <c r="U40" i="299"/>
  <c r="T40" i="299" s="1"/>
  <c r="V39" i="299"/>
  <c r="U39" i="299"/>
  <c r="T39" i="299" s="1"/>
  <c r="V38" i="299"/>
  <c r="U38" i="299"/>
  <c r="T38" i="299" s="1"/>
  <c r="V37" i="299"/>
  <c r="U37" i="299"/>
  <c r="T37" i="299" s="1"/>
  <c r="V36" i="299"/>
  <c r="U36" i="299"/>
  <c r="T36" i="299" s="1"/>
  <c r="V35" i="299"/>
  <c r="U35" i="299"/>
  <c r="T35" i="299" s="1"/>
  <c r="V34" i="299"/>
  <c r="U34" i="299"/>
  <c r="T34" i="299" s="1"/>
  <c r="V33" i="299"/>
  <c r="U33" i="299"/>
  <c r="T33" i="299" s="1"/>
  <c r="V32" i="299"/>
  <c r="U32" i="299"/>
  <c r="T32" i="299" s="1"/>
  <c r="V31" i="299"/>
  <c r="U31" i="299"/>
  <c r="T31" i="299" s="1"/>
  <c r="V30" i="299"/>
  <c r="U30" i="299"/>
  <c r="T30" i="299" s="1"/>
  <c r="V29" i="299"/>
  <c r="U29" i="299"/>
  <c r="T29" i="299" s="1"/>
  <c r="V28" i="299"/>
  <c r="U28" i="299"/>
  <c r="T28" i="299" s="1"/>
  <c r="V27" i="299"/>
  <c r="U27" i="299"/>
  <c r="T27" i="299" s="1"/>
  <c r="V26" i="299"/>
  <c r="U26" i="299"/>
  <c r="T26" i="299" s="1"/>
  <c r="V25" i="299"/>
  <c r="U25" i="299"/>
  <c r="T25" i="299" s="1"/>
  <c r="V24" i="299"/>
  <c r="U24" i="299"/>
  <c r="T24" i="299" s="1"/>
  <c r="V23" i="299"/>
  <c r="U23" i="299"/>
  <c r="T23" i="299" s="1"/>
  <c r="V22" i="299"/>
  <c r="U22" i="299"/>
  <c r="T22" i="299" s="1"/>
  <c r="V21" i="299"/>
  <c r="U21" i="299"/>
  <c r="T21" i="299" s="1"/>
  <c r="V20" i="299"/>
  <c r="U20" i="299"/>
  <c r="T20" i="299" s="1"/>
  <c r="V19" i="299"/>
  <c r="U19" i="299"/>
  <c r="T19" i="299" s="1"/>
  <c r="V18" i="299"/>
  <c r="U18" i="299"/>
  <c r="T18" i="299" s="1"/>
  <c r="V17" i="299"/>
  <c r="U17" i="299"/>
  <c r="T17" i="299" s="1"/>
  <c r="V16" i="299"/>
  <c r="U16" i="299"/>
  <c r="T16" i="299" s="1"/>
  <c r="V15" i="299"/>
  <c r="U15" i="299"/>
  <c r="T15" i="299" s="1"/>
  <c r="V14" i="299"/>
  <c r="U14" i="299"/>
  <c r="T14" i="299" s="1"/>
  <c r="E196" i="298"/>
  <c r="L170" i="298"/>
  <c r="S169" i="298"/>
  <c r="Q169" i="298"/>
  <c r="S168" i="298"/>
  <c r="Q168" i="298"/>
  <c r="S167" i="298"/>
  <c r="Q167" i="298"/>
  <c r="S166" i="298"/>
  <c r="Q166" i="298"/>
  <c r="S165" i="298"/>
  <c r="Q165" i="298"/>
  <c r="S164" i="298"/>
  <c r="Q164" i="298"/>
  <c r="S163" i="298"/>
  <c r="Q163" i="298"/>
  <c r="S162" i="298"/>
  <c r="Q162" i="298"/>
  <c r="S161" i="298"/>
  <c r="Q161" i="298"/>
  <c r="S160" i="298"/>
  <c r="Q160" i="298"/>
  <c r="S159" i="298"/>
  <c r="Q159" i="298"/>
  <c r="S158" i="298"/>
  <c r="Q158" i="298"/>
  <c r="S157" i="298"/>
  <c r="Q157" i="298"/>
  <c r="S156" i="298"/>
  <c r="Q156" i="298"/>
  <c r="S155" i="298"/>
  <c r="Q155" i="298"/>
  <c r="S154" i="298"/>
  <c r="Q154" i="298"/>
  <c r="S153" i="298"/>
  <c r="Q153" i="298"/>
  <c r="S152" i="298"/>
  <c r="Q152" i="298"/>
  <c r="S151" i="298"/>
  <c r="Q151" i="298"/>
  <c r="S150" i="298"/>
  <c r="Q150" i="298"/>
  <c r="S149" i="298"/>
  <c r="Q149" i="298"/>
  <c r="S148" i="298"/>
  <c r="Q148" i="298"/>
  <c r="S147" i="298"/>
  <c r="Q147" i="298"/>
  <c r="S146" i="298"/>
  <c r="Q146" i="298"/>
  <c r="S145" i="298"/>
  <c r="Q145" i="298"/>
  <c r="S144" i="298"/>
  <c r="Q144" i="298"/>
  <c r="S143" i="298"/>
  <c r="Q143" i="298"/>
  <c r="S142" i="298"/>
  <c r="Q142" i="298"/>
  <c r="S141" i="298"/>
  <c r="Q141" i="298"/>
  <c r="S140" i="298"/>
  <c r="Q140" i="298"/>
  <c r="S139" i="298"/>
  <c r="Q139" i="298"/>
  <c r="S138" i="298"/>
  <c r="Q138" i="298"/>
  <c r="S137" i="298"/>
  <c r="Q137" i="298"/>
  <c r="S136" i="298"/>
  <c r="Q136" i="298"/>
  <c r="S135" i="298"/>
  <c r="S134" i="298"/>
  <c r="Q134" i="298"/>
  <c r="S133" i="298"/>
  <c r="Q133" i="298"/>
  <c r="S132" i="298"/>
  <c r="Q132" i="298"/>
  <c r="S131" i="298"/>
  <c r="Q131" i="298"/>
  <c r="S130" i="298"/>
  <c r="Q130" i="298"/>
  <c r="S129" i="298"/>
  <c r="Q129" i="298"/>
  <c r="S128" i="298"/>
  <c r="Q128" i="298"/>
  <c r="S127" i="298"/>
  <c r="Q127" i="298"/>
  <c r="S126" i="298"/>
  <c r="Q126" i="298"/>
  <c r="S125" i="298"/>
  <c r="Q125" i="298"/>
  <c r="S124" i="298"/>
  <c r="Q124" i="298"/>
  <c r="S123" i="298"/>
  <c r="Q123" i="298"/>
  <c r="S122" i="298"/>
  <c r="Q122" i="298"/>
  <c r="S121" i="298"/>
  <c r="Q121" i="298"/>
  <c r="S120" i="298"/>
  <c r="Q120" i="298"/>
  <c r="S119" i="298"/>
  <c r="Q119" i="298"/>
  <c r="S118" i="298"/>
  <c r="Q118" i="298"/>
  <c r="S117" i="298"/>
  <c r="Q117" i="298"/>
  <c r="S116" i="298"/>
  <c r="Q116" i="298"/>
  <c r="S115" i="298"/>
  <c r="Q115" i="298"/>
  <c r="S114" i="298"/>
  <c r="Q114" i="298"/>
  <c r="S113" i="298"/>
  <c r="Q113" i="298"/>
  <c r="S112" i="298"/>
  <c r="Q112" i="298"/>
  <c r="S111" i="298"/>
  <c r="Q111" i="298"/>
  <c r="S110" i="298"/>
  <c r="Q110" i="298"/>
  <c r="S109" i="298"/>
  <c r="Q109" i="298"/>
  <c r="S108" i="298"/>
  <c r="Q108" i="298"/>
  <c r="S107" i="298"/>
  <c r="Q107" i="298"/>
  <c r="S106" i="298"/>
  <c r="Q106" i="298"/>
  <c r="S105" i="298"/>
  <c r="Q105" i="298"/>
  <c r="S104" i="298"/>
  <c r="Q104" i="298"/>
  <c r="S103" i="298"/>
  <c r="Q103" i="298"/>
  <c r="S102" i="298"/>
  <c r="Q102" i="298"/>
  <c r="S101" i="298"/>
  <c r="Q101" i="298"/>
  <c r="S100" i="298"/>
  <c r="Q100" i="298"/>
  <c r="S99" i="298"/>
  <c r="Q99" i="298"/>
  <c r="S98" i="298"/>
  <c r="Q98" i="298"/>
  <c r="S97" i="298"/>
  <c r="Q97" i="298"/>
  <c r="S96" i="298"/>
  <c r="Q96" i="298"/>
  <c r="S95" i="298"/>
  <c r="Q95" i="298"/>
  <c r="S94" i="298"/>
  <c r="Q94" i="298"/>
  <c r="S93" i="298"/>
  <c r="Q93" i="298"/>
  <c r="S92" i="298"/>
  <c r="Q92" i="298"/>
  <c r="S91" i="298"/>
  <c r="Q91" i="298"/>
  <c r="S90" i="298"/>
  <c r="Q90" i="298"/>
  <c r="S89" i="298"/>
  <c r="Q89" i="298"/>
  <c r="S88" i="298"/>
  <c r="Q88" i="298"/>
  <c r="S87" i="298"/>
  <c r="Q87" i="298"/>
  <c r="S86" i="298"/>
  <c r="Q86" i="298"/>
  <c r="S85" i="298"/>
  <c r="Q85" i="298"/>
  <c r="S84" i="298"/>
  <c r="Q84" i="298"/>
  <c r="S83" i="298"/>
  <c r="Q83" i="298"/>
  <c r="S82" i="298"/>
  <c r="Q82" i="298"/>
  <c r="S81" i="298"/>
  <c r="Q81" i="298"/>
  <c r="S80" i="298"/>
  <c r="Q80" i="298"/>
  <c r="H72" i="298"/>
  <c r="H70" i="298"/>
  <c r="C7" i="298"/>
  <c r="O3" i="298"/>
  <c r="T57" i="299" l="1"/>
  <c r="N170" i="298" s="1"/>
  <c r="V39" i="314"/>
  <c r="V37" i="314"/>
  <c r="Q19" i="314"/>
  <c r="Q25" i="314" s="1"/>
  <c r="S40" i="314"/>
  <c r="V40" i="314" s="1"/>
  <c r="V38" i="314"/>
  <c r="S55" i="308"/>
  <c r="V39" i="310"/>
  <c r="V37" i="310"/>
  <c r="Q19" i="310"/>
  <c r="Q25" i="310" s="1"/>
  <c r="S40" i="310"/>
  <c r="V40" i="310" s="1"/>
  <c r="G25" i="310"/>
  <c r="V38" i="310"/>
  <c r="V39" i="306"/>
  <c r="V37" i="306"/>
  <c r="Q19" i="306"/>
  <c r="Q25" i="306" s="1"/>
  <c r="S40" i="306"/>
  <c r="V40" i="306" s="1"/>
  <c r="V38" i="306"/>
  <c r="S55" i="298"/>
  <c r="K58" i="299"/>
  <c r="H59" i="299"/>
  <c r="M58" i="299"/>
  <c r="J59" i="299"/>
  <c r="N58" i="299"/>
  <c r="O58" i="299"/>
  <c r="P58" i="299"/>
  <c r="E58" i="299"/>
  <c r="S53" i="298" s="1"/>
  <c r="Q58" i="299"/>
  <c r="F58" i="299"/>
  <c r="R58" i="299"/>
  <c r="G58" i="299"/>
  <c r="S58" i="299"/>
  <c r="M90" i="290"/>
  <c r="M89" i="290"/>
  <c r="G16" i="290" s="1"/>
  <c r="S25" i="290"/>
  <c r="O24" i="290"/>
  <c r="M24" i="290"/>
  <c r="K24" i="290"/>
  <c r="I24" i="290"/>
  <c r="Q23" i="290"/>
  <c r="Q22" i="290"/>
  <c r="Q21" i="290"/>
  <c r="G20" i="290"/>
  <c r="G24" i="290" s="1"/>
  <c r="O19" i="290"/>
  <c r="O25" i="290" s="1"/>
  <c r="K19" i="290"/>
  <c r="K25" i="290" s="1"/>
  <c r="I19" i="290"/>
  <c r="I25" i="290" s="1"/>
  <c r="O18" i="290"/>
  <c r="M18" i="290"/>
  <c r="M19" i="290" s="1"/>
  <c r="M25" i="290" s="1"/>
  <c r="K18" i="290"/>
  <c r="I18" i="290"/>
  <c r="Q17" i="290"/>
  <c r="Q15" i="290"/>
  <c r="Q14" i="290"/>
  <c r="G18" i="290" l="1"/>
  <c r="G19" i="290" s="1"/>
  <c r="G25" i="290" s="1"/>
  <c r="S38" i="290"/>
  <c r="Q16" i="290"/>
  <c r="Q20" i="290"/>
  <c r="Q24" i="290" s="1"/>
  <c r="V39" i="290" l="1"/>
  <c r="V37" i="290"/>
  <c r="S40" i="290"/>
  <c r="V40" i="290" s="1"/>
  <c r="Q25" i="290"/>
  <c r="V38" i="290"/>
  <c r="C122" i="277" l="1"/>
  <c r="C93" i="277"/>
  <c r="C64" i="277"/>
  <c r="C6" i="277"/>
  <c r="C35" i="277"/>
  <c r="A33" i="277"/>
  <c r="C29" i="277"/>
  <c r="C27" i="277"/>
  <c r="C26" i="277"/>
  <c r="C25" i="277"/>
  <c r="C24" i="277"/>
  <c r="C23" i="277"/>
  <c r="C22" i="277"/>
  <c r="C21" i="277"/>
  <c r="C20" i="277"/>
  <c r="C19" i="277" l="1"/>
  <c r="C17" i="277"/>
  <c r="C16" i="277"/>
  <c r="F12" i="277"/>
  <c r="H10" i="277"/>
  <c r="H9" i="277"/>
  <c r="C10" i="277"/>
  <c r="C9" i="277"/>
  <c r="A4" i="277"/>
  <c r="C55" i="86"/>
  <c r="A3" i="277" s="1"/>
  <c r="Q131" i="185"/>
  <c r="H128" i="277"/>
  <c r="A119" i="277"/>
  <c r="H99" i="277"/>
  <c r="A91" i="277"/>
  <c r="A90" i="277"/>
  <c r="H70" i="277"/>
  <c r="A62" i="277"/>
  <c r="A61" i="277"/>
  <c r="H41" i="277"/>
  <c r="A32" i="277"/>
  <c r="H12" i="277" l="1"/>
  <c r="S169" i="185" l="1"/>
  <c r="Q169" i="185"/>
  <c r="S168" i="185"/>
  <c r="Q168" i="185"/>
  <c r="S167" i="185"/>
  <c r="Q167" i="185"/>
  <c r="S166" i="185"/>
  <c r="Q166" i="185"/>
  <c r="S165" i="185"/>
  <c r="Q165" i="185"/>
  <c r="S164" i="185"/>
  <c r="Q164" i="185"/>
  <c r="S163" i="185"/>
  <c r="Q163" i="185"/>
  <c r="S162" i="185"/>
  <c r="Q162" i="185"/>
  <c r="S161" i="185"/>
  <c r="Q161" i="185"/>
  <c r="S160" i="185"/>
  <c r="Q160" i="185"/>
  <c r="S159" i="185"/>
  <c r="Q159" i="185"/>
  <c r="S158" i="185"/>
  <c r="Q158" i="185"/>
  <c r="S157" i="185"/>
  <c r="Q157" i="185"/>
  <c r="S156" i="185"/>
  <c r="Q156" i="185"/>
  <c r="S155" i="185"/>
  <c r="Q155" i="185"/>
  <c r="S154" i="185"/>
  <c r="Q154" i="185"/>
  <c r="S153" i="185"/>
  <c r="Q153" i="185"/>
  <c r="S152" i="185"/>
  <c r="Q152" i="185"/>
  <c r="S151" i="185"/>
  <c r="Q151" i="185"/>
  <c r="S150" i="185"/>
  <c r="Q150" i="185"/>
  <c r="S149" i="185"/>
  <c r="Q149" i="185"/>
  <c r="S148" i="185"/>
  <c r="Q148" i="185"/>
  <c r="S147" i="185"/>
  <c r="Q147" i="185"/>
  <c r="S146" i="185"/>
  <c r="Q146" i="185"/>
  <c r="S145" i="185"/>
  <c r="Q145" i="185"/>
  <c r="S144" i="185"/>
  <c r="Q144" i="185"/>
  <c r="S143" i="185"/>
  <c r="Q143" i="185"/>
  <c r="S142" i="185"/>
  <c r="Q142" i="185"/>
  <c r="S141" i="185"/>
  <c r="Q141" i="185"/>
  <c r="S140" i="185"/>
  <c r="Q140" i="185"/>
  <c r="S139" i="185"/>
  <c r="Q139" i="185"/>
  <c r="S138" i="185"/>
  <c r="Q138" i="185"/>
  <c r="S137" i="185"/>
  <c r="Q137" i="185"/>
  <c r="S136" i="185"/>
  <c r="Q136" i="185"/>
  <c r="S135" i="185"/>
  <c r="Q135" i="185"/>
  <c r="S134" i="185"/>
  <c r="Q134" i="185"/>
  <c r="S133" i="185"/>
  <c r="Q133" i="185"/>
  <c r="S132" i="185"/>
  <c r="Q132" i="185"/>
  <c r="S131" i="185"/>
  <c r="S130" i="185"/>
  <c r="Q130" i="185"/>
  <c r="S129" i="185"/>
  <c r="Q129" i="185"/>
  <c r="S128" i="185"/>
  <c r="Q128" i="185"/>
  <c r="S127" i="185"/>
  <c r="Q127" i="185"/>
  <c r="S126" i="185"/>
  <c r="Q126" i="185"/>
  <c r="S125" i="185"/>
  <c r="Q125" i="185"/>
  <c r="S124" i="185"/>
  <c r="Q124" i="185"/>
  <c r="S123" i="185"/>
  <c r="Q123" i="185"/>
  <c r="S122" i="185"/>
  <c r="Q122" i="185"/>
  <c r="S121" i="185"/>
  <c r="Q121" i="185"/>
  <c r="S120" i="185"/>
  <c r="Q120" i="185"/>
  <c r="S119" i="185"/>
  <c r="Q119" i="185"/>
  <c r="S118" i="185"/>
  <c r="Q118" i="185"/>
  <c r="S117" i="185"/>
  <c r="Q117" i="185"/>
  <c r="S116" i="185"/>
  <c r="Q116" i="185"/>
  <c r="S115" i="185"/>
  <c r="Q115" i="185"/>
  <c r="S114" i="185"/>
  <c r="Q114" i="185"/>
  <c r="S113" i="185"/>
  <c r="Q113" i="185"/>
  <c r="S112" i="185"/>
  <c r="Q112" i="185"/>
  <c r="S111" i="185"/>
  <c r="Q111" i="185"/>
  <c r="S110" i="185"/>
  <c r="Q110" i="185"/>
  <c r="S109" i="185"/>
  <c r="Q109" i="185"/>
  <c r="S108" i="185"/>
  <c r="Q108" i="185"/>
  <c r="S107" i="185"/>
  <c r="Q107" i="185"/>
  <c r="S106" i="185"/>
  <c r="Q106" i="185"/>
  <c r="S105" i="185"/>
  <c r="Q105" i="185"/>
  <c r="S104" i="185"/>
  <c r="Q104" i="185"/>
  <c r="S103" i="185"/>
  <c r="Q103" i="185"/>
  <c r="S102" i="185"/>
  <c r="Q102" i="185"/>
  <c r="S101" i="185"/>
  <c r="Q101" i="185"/>
  <c r="S100" i="185"/>
  <c r="Q100" i="185"/>
  <c r="S99" i="185"/>
  <c r="Q99" i="185"/>
  <c r="S98" i="185"/>
  <c r="Q98" i="185"/>
  <c r="S97" i="185"/>
  <c r="Q97" i="185"/>
  <c r="S96" i="185"/>
  <c r="Q96" i="185"/>
  <c r="S95" i="185"/>
  <c r="Q95" i="185"/>
  <c r="S94" i="185"/>
  <c r="Q94" i="185"/>
  <c r="S93" i="185"/>
  <c r="Q93" i="185"/>
  <c r="S92" i="185"/>
  <c r="Q92" i="185"/>
  <c r="S91" i="185"/>
  <c r="Q91" i="185"/>
  <c r="S90" i="185"/>
  <c r="Q90" i="185"/>
  <c r="S89" i="185"/>
  <c r="Q89" i="185"/>
  <c r="S88" i="185"/>
  <c r="Q88" i="185"/>
  <c r="S87" i="185"/>
  <c r="Q87" i="185"/>
  <c r="S86" i="185"/>
  <c r="Q86" i="185"/>
  <c r="S85" i="185"/>
  <c r="Q85" i="185"/>
  <c r="S84" i="185"/>
  <c r="Q84" i="185"/>
  <c r="S83" i="185"/>
  <c r="Q83" i="185"/>
  <c r="S82" i="185"/>
  <c r="Q82" i="185"/>
  <c r="S81" i="185"/>
  <c r="Q81" i="185"/>
  <c r="S80" i="185"/>
  <c r="Q80" i="185"/>
  <c r="V56" i="186"/>
  <c r="V55" i="186"/>
  <c r="V54" i="186"/>
  <c r="V53" i="186"/>
  <c r="V52" i="186"/>
  <c r="V51" i="186"/>
  <c r="V50" i="186"/>
  <c r="V49" i="186"/>
  <c r="V48" i="186"/>
  <c r="V47" i="186"/>
  <c r="V46" i="186"/>
  <c r="V45" i="186"/>
  <c r="V44" i="186"/>
  <c r="V43" i="186"/>
  <c r="V42" i="186"/>
  <c r="V41" i="186"/>
  <c r="V40" i="186"/>
  <c r="V39" i="186"/>
  <c r="V38" i="186"/>
  <c r="V37" i="186"/>
  <c r="V36" i="186"/>
  <c r="V35" i="186"/>
  <c r="V34" i="186"/>
  <c r="V33" i="186"/>
  <c r="V32" i="186"/>
  <c r="V31" i="186"/>
  <c r="V30" i="186"/>
  <c r="V29" i="186"/>
  <c r="V28" i="186"/>
  <c r="V27" i="186"/>
  <c r="V26" i="186"/>
  <c r="V25" i="186"/>
  <c r="V24" i="186"/>
  <c r="V23" i="186"/>
  <c r="V22" i="186"/>
  <c r="V21" i="186"/>
  <c r="V20" i="186"/>
  <c r="V19" i="186"/>
  <c r="V18" i="186"/>
  <c r="V17" i="186"/>
  <c r="V16" i="186"/>
  <c r="V15" i="186"/>
  <c r="V14" i="186"/>
  <c r="U15" i="186"/>
  <c r="T15" i="186" s="1"/>
  <c r="U16" i="186"/>
  <c r="T16" i="186" s="1"/>
  <c r="U17" i="186"/>
  <c r="T17" i="186" s="1"/>
  <c r="U18" i="186"/>
  <c r="T18" i="186" s="1"/>
  <c r="U19" i="186"/>
  <c r="T19" i="186" s="1"/>
  <c r="U20" i="186"/>
  <c r="T20" i="186" s="1"/>
  <c r="U21" i="186"/>
  <c r="T21" i="186" s="1"/>
  <c r="U22" i="186"/>
  <c r="T22" i="186" s="1"/>
  <c r="U23" i="186"/>
  <c r="T23" i="186" s="1"/>
  <c r="U24" i="186"/>
  <c r="T24" i="186" s="1"/>
  <c r="U25" i="186"/>
  <c r="T25" i="186" s="1"/>
  <c r="U26" i="186"/>
  <c r="T26" i="186" s="1"/>
  <c r="U27" i="186"/>
  <c r="T27" i="186" s="1"/>
  <c r="U28" i="186"/>
  <c r="T28" i="186" s="1"/>
  <c r="U29" i="186"/>
  <c r="T29" i="186" s="1"/>
  <c r="U30" i="186"/>
  <c r="T30" i="186" s="1"/>
  <c r="U31" i="186"/>
  <c r="T31" i="186" s="1"/>
  <c r="U32" i="186"/>
  <c r="T32" i="186" s="1"/>
  <c r="U33" i="186"/>
  <c r="T33" i="186" s="1"/>
  <c r="U34" i="186"/>
  <c r="T34" i="186" s="1"/>
  <c r="U35" i="186"/>
  <c r="T35" i="186" s="1"/>
  <c r="U36" i="186"/>
  <c r="T36" i="186" s="1"/>
  <c r="U37" i="186"/>
  <c r="T37" i="186" s="1"/>
  <c r="U38" i="186"/>
  <c r="T38" i="186" s="1"/>
  <c r="U39" i="186"/>
  <c r="T39" i="186" s="1"/>
  <c r="U40" i="186"/>
  <c r="T40" i="186" s="1"/>
  <c r="U41" i="186"/>
  <c r="T41" i="186" s="1"/>
  <c r="U42" i="186"/>
  <c r="T42" i="186" s="1"/>
  <c r="U43" i="186"/>
  <c r="T43" i="186" s="1"/>
  <c r="U44" i="186"/>
  <c r="T44" i="186" s="1"/>
  <c r="U45" i="186"/>
  <c r="T45" i="186" s="1"/>
  <c r="U46" i="186"/>
  <c r="T46" i="186" s="1"/>
  <c r="U47" i="186"/>
  <c r="T47" i="186" s="1"/>
  <c r="U48" i="186"/>
  <c r="T48" i="186" s="1"/>
  <c r="U49" i="186"/>
  <c r="T49" i="186" s="1"/>
  <c r="U50" i="186"/>
  <c r="T50" i="186" s="1"/>
  <c r="U51" i="186"/>
  <c r="T51" i="186" s="1"/>
  <c r="U52" i="186"/>
  <c r="T52" i="186" s="1"/>
  <c r="U53" i="186"/>
  <c r="T53" i="186" s="1"/>
  <c r="U54" i="186"/>
  <c r="T54" i="186" s="1"/>
  <c r="U55" i="186"/>
  <c r="T55" i="186" s="1"/>
  <c r="U56" i="186"/>
  <c r="T56" i="186" s="1"/>
  <c r="U14" i="186"/>
  <c r="T14" i="186" s="1"/>
  <c r="T57" i="186" l="1"/>
  <c r="N170" i="185" s="1"/>
  <c r="P57" i="186"/>
  <c r="H72" i="185"/>
  <c r="H70" i="185"/>
  <c r="O3" i="185"/>
  <c r="C7" i="185"/>
  <c r="P8" i="185"/>
  <c r="L170" i="185"/>
  <c r="Q20" i="79"/>
  <c r="T15" i="79"/>
  <c r="C425" i="126"/>
  <c r="C391" i="126"/>
  <c r="C357" i="126"/>
  <c r="C322" i="126"/>
  <c r="C288" i="126"/>
  <c r="C254" i="126"/>
  <c r="C219" i="126"/>
  <c r="C185" i="126"/>
  <c r="C151" i="126"/>
  <c r="C116" i="126"/>
  <c r="C78" i="126"/>
  <c r="C44" i="126"/>
  <c r="W9" i="21"/>
  <c r="U9" i="21"/>
  <c r="E6" i="21"/>
  <c r="S57" i="186"/>
  <c r="R57" i="186"/>
  <c r="Q57" i="186"/>
  <c r="O57" i="186"/>
  <c r="N57" i="186"/>
  <c r="M57" i="186"/>
  <c r="L57" i="186"/>
  <c r="K57" i="186"/>
  <c r="J57" i="186"/>
  <c r="I57" i="186"/>
  <c r="H57" i="186"/>
  <c r="G57" i="186"/>
  <c r="F57" i="186"/>
  <c r="E57" i="186"/>
  <c r="AA40" i="79"/>
  <c r="Q41" i="79"/>
  <c r="U7" i="21"/>
  <c r="H8" i="126"/>
  <c r="C7" i="126"/>
  <c r="M89" i="21"/>
  <c r="G16" i="21"/>
  <c r="H32" i="126"/>
  <c r="H3" i="126"/>
  <c r="H38" i="126"/>
  <c r="C37" i="126"/>
  <c r="A7" i="80"/>
  <c r="X3" i="80"/>
  <c r="CB52" i="79"/>
  <c r="CB51" i="79"/>
  <c r="Z53" i="79"/>
  <c r="Z52" i="79"/>
  <c r="Z51" i="79"/>
  <c r="CA48" i="79"/>
  <c r="Q48" i="79"/>
  <c r="Q45" i="79"/>
  <c r="BR44" i="79"/>
  <c r="U44" i="79"/>
  <c r="DA40" i="79"/>
  <c r="BU40" i="79"/>
  <c r="M90" i="21"/>
  <c r="T3" i="21"/>
  <c r="I4" i="79"/>
  <c r="BJ8" i="79"/>
  <c r="C159" i="86"/>
  <c r="C139" i="86"/>
  <c r="C119" i="86"/>
  <c r="C99" i="86"/>
  <c r="C79" i="86"/>
  <c r="D60" i="86"/>
  <c r="C60" i="86"/>
  <c r="C59" i="86"/>
  <c r="J58" i="86"/>
  <c r="D58" i="86"/>
  <c r="C57" i="86"/>
  <c r="D56" i="86"/>
  <c r="D54" i="86"/>
  <c r="BR14" i="79"/>
  <c r="U14" i="79"/>
  <c r="Q14" i="21"/>
  <c r="Q21" i="21"/>
  <c r="Q22" i="21"/>
  <c r="Q23" i="21"/>
  <c r="Q17" i="21"/>
  <c r="Q15" i="21"/>
  <c r="G20" i="21"/>
  <c r="S25" i="21"/>
  <c r="O24" i="21"/>
  <c r="M24" i="21"/>
  <c r="K24" i="21"/>
  <c r="I24" i="21"/>
  <c r="O18" i="21"/>
  <c r="O19" i="21"/>
  <c r="M18" i="21"/>
  <c r="M19" i="21"/>
  <c r="K18" i="21"/>
  <c r="K19" i="21"/>
  <c r="I18" i="21"/>
  <c r="I19" i="21"/>
  <c r="G24" i="21"/>
  <c r="Q20" i="21"/>
  <c r="K25" i="21"/>
  <c r="G18" i="21"/>
  <c r="G19" i="21"/>
  <c r="G25" i="21"/>
  <c r="Q24" i="21"/>
  <c r="M25" i="21"/>
  <c r="O25" i="21"/>
  <c r="I25" i="21"/>
  <c r="Q16" i="21"/>
  <c r="Q18" i="21"/>
  <c r="V37" i="21"/>
  <c r="S38" i="21"/>
  <c r="Q19" i="21"/>
  <c r="Q25" i="21"/>
  <c r="V39" i="21"/>
  <c r="V38" i="21"/>
  <c r="S40" i="21"/>
  <c r="V40" i="21"/>
  <c r="F59" i="186" l="1"/>
  <c r="F58" i="186"/>
  <c r="E58" i="186"/>
  <c r="E59" i="186"/>
  <c r="G59" i="186"/>
  <c r="G58" i="186"/>
  <c r="I59" i="186"/>
  <c r="I58" i="186"/>
  <c r="K59" i="186"/>
  <c r="K58" i="186"/>
  <c r="M59" i="186"/>
  <c r="M58" i="186"/>
  <c r="O59" i="186"/>
  <c r="O58" i="186"/>
  <c r="R59" i="186"/>
  <c r="R58" i="186"/>
  <c r="H59" i="186"/>
  <c r="H58" i="186"/>
  <c r="J59" i="186"/>
  <c r="J58" i="186"/>
  <c r="L59" i="186"/>
  <c r="L58" i="186"/>
  <c r="N59" i="186"/>
  <c r="N58" i="186"/>
  <c r="Q59" i="186"/>
  <c r="Q58" i="186"/>
  <c r="S59" i="186"/>
  <c r="S58" i="186"/>
  <c r="P59" i="186"/>
  <c r="P58" i="186"/>
  <c r="S55" i="185" l="1"/>
  <c r="S53" i="185"/>
</calcChain>
</file>

<file path=xl/sharedStrings.xml><?xml version="1.0" encoding="utf-8"?>
<sst xmlns="http://schemas.openxmlformats.org/spreadsheetml/2006/main" count="17288" uniqueCount="1116">
  <si>
    <t>（ふりがな）</t>
    <phoneticPr fontId="6"/>
  </si>
  <si>
    <t>〒（</t>
    <phoneticPr fontId="6"/>
  </si>
  <si>
    <t>）</t>
    <phoneticPr fontId="6"/>
  </si>
  <si>
    <t>Tel.</t>
    <phoneticPr fontId="6"/>
  </si>
  <si>
    <t>①</t>
    <phoneticPr fontId="6"/>
  </si>
  <si>
    <t>②</t>
    <phoneticPr fontId="6"/>
  </si>
  <si>
    <t>③</t>
    <phoneticPr fontId="6"/>
  </si>
  <si>
    <t>氏名：</t>
    <rPh sb="0" eb="2">
      <t>シメイ</t>
    </rPh>
    <phoneticPr fontId="6"/>
  </si>
  <si>
    <t>所属：</t>
    <rPh sb="0" eb="2">
      <t>ショゾク</t>
    </rPh>
    <phoneticPr fontId="6"/>
  </si>
  <si>
    <t>（ふりがな）</t>
  </si>
  <si>
    <t>電話番号欄には、フリーダイヤル・携帯電話以外の電話番号を記載してください。</t>
    <phoneticPr fontId="6"/>
  </si>
  <si>
    <t>※２</t>
    <phoneticPr fontId="6"/>
  </si>
  <si>
    <t>　教育訓練実施者が、過去５年間に、①教育訓練給付に関する講座認定取消し・事実確認調査等を受けたり、②その他、国・地方公共団体・独立行政法人から処分・是正措置等を受けたことがある場合、その内容を記入してください。</t>
    <rPh sb="1" eb="3">
      <t>キョウイク</t>
    </rPh>
    <rPh sb="3" eb="5">
      <t>クンレン</t>
    </rPh>
    <rPh sb="5" eb="7">
      <t>ジッシ</t>
    </rPh>
    <rPh sb="7" eb="8">
      <t>シャ</t>
    </rPh>
    <rPh sb="10" eb="12">
      <t>カコ</t>
    </rPh>
    <rPh sb="13" eb="15">
      <t>ネンカン</t>
    </rPh>
    <rPh sb="18" eb="20">
      <t>キョウイク</t>
    </rPh>
    <rPh sb="20" eb="22">
      <t>クンレン</t>
    </rPh>
    <rPh sb="22" eb="24">
      <t>キュウフ</t>
    </rPh>
    <rPh sb="25" eb="26">
      <t>カン</t>
    </rPh>
    <rPh sb="28" eb="30">
      <t>コウザ</t>
    </rPh>
    <rPh sb="32" eb="33">
      <t>ト</t>
    </rPh>
    <rPh sb="33" eb="34">
      <t>ケ</t>
    </rPh>
    <rPh sb="36" eb="38">
      <t>ジジツ</t>
    </rPh>
    <rPh sb="38" eb="40">
      <t>カクニン</t>
    </rPh>
    <rPh sb="40" eb="42">
      <t>チョウサ</t>
    </rPh>
    <rPh sb="42" eb="43">
      <t>トウ</t>
    </rPh>
    <rPh sb="44" eb="45">
      <t>ウ</t>
    </rPh>
    <rPh sb="52" eb="53">
      <t>タ</t>
    </rPh>
    <rPh sb="54" eb="55">
      <t>クニ</t>
    </rPh>
    <rPh sb="56" eb="58">
      <t>チホウ</t>
    </rPh>
    <rPh sb="58" eb="60">
      <t>コウキョウ</t>
    </rPh>
    <rPh sb="60" eb="62">
      <t>ダンタイ</t>
    </rPh>
    <rPh sb="63" eb="65">
      <t>ドクリツ</t>
    </rPh>
    <rPh sb="65" eb="67">
      <t>ギョウセイ</t>
    </rPh>
    <rPh sb="67" eb="69">
      <t>ホウジン</t>
    </rPh>
    <rPh sb="71" eb="73">
      <t>ショブン</t>
    </rPh>
    <rPh sb="74" eb="76">
      <t>ゼセイ</t>
    </rPh>
    <rPh sb="76" eb="78">
      <t>ソチ</t>
    </rPh>
    <rPh sb="78" eb="79">
      <t>トウ</t>
    </rPh>
    <rPh sb="80" eb="81">
      <t>ウ</t>
    </rPh>
    <rPh sb="88" eb="90">
      <t>バアイ</t>
    </rPh>
    <rPh sb="93" eb="95">
      <t>ナイヨウ</t>
    </rPh>
    <rPh sb="96" eb="98">
      <t>キニュウ</t>
    </rPh>
    <phoneticPr fontId="6"/>
  </si>
  <si>
    <t>※１</t>
    <phoneticPr fontId="6"/>
  </si>
  <si>
    <t>氏名</t>
    <rPh sb="0" eb="2">
      <t>シメイ</t>
    </rPh>
    <phoneticPr fontId="20"/>
  </si>
  <si>
    <t>人</t>
    <rPh sb="0" eb="1">
      <t>ニン</t>
    </rPh>
    <phoneticPr fontId="20"/>
  </si>
  <si>
    <t>百万円</t>
    <rPh sb="0" eb="3">
      <t>ヒャクマンエン</t>
    </rPh>
    <phoneticPr fontId="20"/>
  </si>
  <si>
    <t xml:space="preserve"> 氏名 </t>
    <rPh sb="1" eb="3">
      <t>シメイ</t>
    </rPh>
    <phoneticPr fontId="6"/>
  </si>
  <si>
    <t xml:space="preserve">Tel. </t>
    <phoneticPr fontId="6"/>
  </si>
  <si>
    <t xml:space="preserve">e-mail. </t>
    <phoneticPr fontId="6"/>
  </si>
  <si>
    <t xml:space="preserve"> 所属・役職 </t>
    <rPh sb="1" eb="3">
      <t>ショゾク</t>
    </rPh>
    <rPh sb="4" eb="6">
      <t>ヤクショク</t>
    </rPh>
    <phoneticPr fontId="6"/>
  </si>
  <si>
    <t>社</t>
    <rPh sb="0" eb="1">
      <t>シャ</t>
    </rPh>
    <phoneticPr fontId="20"/>
  </si>
  <si>
    <t>計</t>
    <rPh sb="0" eb="1">
      <t>ケイ</t>
    </rPh>
    <phoneticPr fontId="20"/>
  </si>
  <si>
    <t>①業績概要</t>
    <rPh sb="1" eb="3">
      <t>ギョウセキ</t>
    </rPh>
    <rPh sb="3" eb="5">
      <t>ガイヨウ</t>
    </rPh>
    <phoneticPr fontId="20"/>
  </si>
  <si>
    <t>③機関種類</t>
    <rPh sb="1" eb="3">
      <t>キカン</t>
    </rPh>
    <rPh sb="3" eb="5">
      <t>シュルイ</t>
    </rPh>
    <phoneticPr fontId="20"/>
  </si>
  <si>
    <t>回</t>
    <rPh sb="0" eb="1">
      <t>カイ</t>
    </rPh>
    <phoneticPr fontId="20"/>
  </si>
  <si>
    <t>②開設年月</t>
    <rPh sb="1" eb="3">
      <t>カイセツ</t>
    </rPh>
    <rPh sb="3" eb="5">
      <t>ネンゲツ</t>
    </rPh>
    <phoneticPr fontId="6"/>
  </si>
  <si>
    <t>⑥主な受講者</t>
    <rPh sb="1" eb="2">
      <t>オモ</t>
    </rPh>
    <rPh sb="3" eb="5">
      <t>ジュコウ</t>
    </rPh>
    <phoneticPr fontId="6"/>
  </si>
  <si>
    <t>時間</t>
    <rPh sb="0" eb="2">
      <t>ジカン</t>
    </rPh>
    <phoneticPr fontId="20"/>
  </si>
  <si>
    <t>円</t>
    <rPh sb="0" eb="1">
      <t>エン</t>
    </rPh>
    <phoneticPr fontId="20"/>
  </si>
  <si>
    <t>④授業時間</t>
    <rPh sb="1" eb="3">
      <t>ジュギョウ</t>
    </rPh>
    <rPh sb="3" eb="5">
      <t>ジカン</t>
    </rPh>
    <phoneticPr fontId="20"/>
  </si>
  <si>
    <t xml:space="preserve">＜１件目＞  </t>
    <rPh sb="2" eb="3">
      <t>ケン</t>
    </rPh>
    <rPh sb="3" eb="4">
      <t>メ</t>
    </rPh>
    <phoneticPr fontId="20"/>
  </si>
  <si>
    <t xml:space="preserve"> 勤務形態：</t>
    <phoneticPr fontId="6"/>
  </si>
  <si>
    <t>登録状況：</t>
    <rPh sb="0" eb="2">
      <t>トウロク</t>
    </rPh>
    <rPh sb="2" eb="4">
      <t>ジョウキョウ</t>
    </rPh>
    <phoneticPr fontId="6"/>
  </si>
  <si>
    <t>登録番号：</t>
    <rPh sb="0" eb="2">
      <t>トウロク</t>
    </rPh>
    <rPh sb="2" eb="4">
      <t>バンゴウ</t>
    </rPh>
    <phoneticPr fontId="6"/>
  </si>
  <si>
    <t>有効期間満了日：</t>
    <rPh sb="0" eb="2">
      <t>ユウコウ</t>
    </rPh>
    <rPh sb="2" eb="4">
      <t>キカン</t>
    </rPh>
    <rPh sb="4" eb="6">
      <t>マンリョウ</t>
    </rPh>
    <rPh sb="6" eb="7">
      <t>ビ</t>
    </rPh>
    <phoneticPr fontId="6"/>
  </si>
  <si>
    <t>審査機関：</t>
    <rPh sb="0" eb="2">
      <t>シンサ</t>
    </rPh>
    <rPh sb="2" eb="4">
      <t>キカン</t>
    </rPh>
    <phoneticPr fontId="6"/>
  </si>
  <si>
    <t>　 登録事業者名：</t>
    <rPh sb="2" eb="4">
      <t>トウロク</t>
    </rPh>
    <rPh sb="4" eb="7">
      <t>ジギョウシャ</t>
    </rPh>
    <rPh sb="7" eb="8">
      <t>メイ</t>
    </rPh>
    <phoneticPr fontId="6"/>
  </si>
  <si>
    <t>取得状況：</t>
    <rPh sb="0" eb="2">
      <t>シュトク</t>
    </rPh>
    <rPh sb="2" eb="4">
      <t>ジョウキョウ</t>
    </rPh>
    <phoneticPr fontId="6"/>
  </si>
  <si>
    <t>認証登録番号：</t>
    <rPh sb="0" eb="2">
      <t>ニンショウ</t>
    </rPh>
    <rPh sb="2" eb="4">
      <t>トウロク</t>
    </rPh>
    <rPh sb="4" eb="6">
      <t>バンゴウ</t>
    </rPh>
    <phoneticPr fontId="6"/>
  </si>
  <si>
    <t>認定番号：</t>
    <rPh sb="0" eb="2">
      <t>ニンテイ</t>
    </rPh>
    <rPh sb="2" eb="4">
      <t>バンゴウ</t>
    </rPh>
    <phoneticPr fontId="6"/>
  </si>
  <si>
    <t>策定状況：</t>
    <rPh sb="0" eb="2">
      <t>サクテイ</t>
    </rPh>
    <rPh sb="2" eb="4">
      <t>ジョウキョウ</t>
    </rPh>
    <phoneticPr fontId="6"/>
  </si>
  <si>
    <t>公開状況：</t>
    <rPh sb="0" eb="2">
      <t>コウカイ</t>
    </rPh>
    <rPh sb="2" eb="4">
      <t>ジョウキョウ</t>
    </rPh>
    <phoneticPr fontId="6"/>
  </si>
  <si>
    <t>　　 初回登録日：</t>
    <rPh sb="3" eb="5">
      <t>ショカイ</t>
    </rPh>
    <rPh sb="5" eb="8">
      <t>トウロクビ</t>
    </rPh>
    <phoneticPr fontId="6"/>
  </si>
  <si>
    <t xml:space="preserve">  公開先URL：</t>
    <rPh sb="2" eb="4">
      <t>コウカイ</t>
    </rPh>
    <rPh sb="4" eb="5">
      <t>サキ</t>
    </rPh>
    <phoneticPr fontId="6"/>
  </si>
  <si>
    <t xml:space="preserve"> (1) 過去５年間に行政機関等から処分等を受けたことが</t>
    <rPh sb="5" eb="7">
      <t>カコ</t>
    </rPh>
    <rPh sb="8" eb="10">
      <t>ネンカン</t>
    </rPh>
    <rPh sb="11" eb="13">
      <t>ギョウセイ</t>
    </rPh>
    <rPh sb="13" eb="15">
      <t>キカン</t>
    </rPh>
    <rPh sb="15" eb="16">
      <t>トウ</t>
    </rPh>
    <rPh sb="18" eb="20">
      <t>ショブン</t>
    </rPh>
    <rPh sb="20" eb="21">
      <t>トウ</t>
    </rPh>
    <rPh sb="22" eb="23">
      <t>ウ</t>
    </rPh>
    <phoneticPr fontId="6"/>
  </si>
  <si>
    <t xml:space="preserve"> (2) 処分等の内容</t>
    <rPh sb="5" eb="7">
      <t>ショブン</t>
    </rPh>
    <rPh sb="7" eb="8">
      <t>トウ</t>
    </rPh>
    <rPh sb="9" eb="11">
      <t>ナイヨウ</t>
    </rPh>
    <phoneticPr fontId="6"/>
  </si>
  <si>
    <t>教育訓練の実施における具体的な役割</t>
    <rPh sb="0" eb="2">
      <t>キョウイク</t>
    </rPh>
    <rPh sb="2" eb="4">
      <t>クンレン</t>
    </rPh>
    <rPh sb="5" eb="7">
      <t>ジッシ</t>
    </rPh>
    <rPh sb="11" eb="14">
      <t>グタイテキ</t>
    </rPh>
    <rPh sb="15" eb="17">
      <t>ヤクワリ</t>
    </rPh>
    <phoneticPr fontId="20"/>
  </si>
  <si>
    <t>①名称</t>
    <rPh sb="1" eb="2">
      <t>ナ</t>
    </rPh>
    <rPh sb="2" eb="3">
      <t>ショウ</t>
    </rPh>
    <phoneticPr fontId="6"/>
  </si>
  <si>
    <t xml:space="preserve"> (1) 国等から公的制度の適用を受けて</t>
    <rPh sb="5" eb="7">
      <t>クニトウ</t>
    </rPh>
    <rPh sb="9" eb="11">
      <t>コウテキ</t>
    </rPh>
    <rPh sb="11" eb="13">
      <t>セイド</t>
    </rPh>
    <rPh sb="14" eb="16">
      <t>テキヨウ</t>
    </rPh>
    <rPh sb="17" eb="18">
      <t>ウ</t>
    </rPh>
    <phoneticPr fontId="6"/>
  </si>
  <si>
    <t>媒体</t>
    <rPh sb="0" eb="2">
      <t>バイタイ</t>
    </rPh>
    <phoneticPr fontId="6"/>
  </si>
  <si>
    <t>③受講料（税込）</t>
    <rPh sb="1" eb="4">
      <t>ジュコウリョウ</t>
    </rPh>
    <rPh sb="5" eb="7">
      <t>ゼイコ</t>
    </rPh>
    <phoneticPr fontId="20"/>
  </si>
  <si>
    <t>④所在地</t>
    <rPh sb="1" eb="4">
      <t>ショザイチ</t>
    </rPh>
    <phoneticPr fontId="6"/>
  </si>
  <si>
    <t>⑤URL</t>
    <phoneticPr fontId="6"/>
  </si>
  <si>
    <r>
      <t>２．教育訓練実施者の全体像</t>
    </r>
    <r>
      <rPr>
        <sz val="10"/>
        <rFont val="ＭＳ Ｐゴシック"/>
        <family val="3"/>
        <charset val="128"/>
      </rPr>
      <t xml:space="preserve"> （※複数の機関が連携して実施する場合に記載）</t>
    </r>
    <rPh sb="2" eb="4">
      <t>キョウイク</t>
    </rPh>
    <rPh sb="4" eb="6">
      <t>クンレン</t>
    </rPh>
    <rPh sb="6" eb="8">
      <t>ジッシ</t>
    </rPh>
    <rPh sb="8" eb="9">
      <t>シャ</t>
    </rPh>
    <rPh sb="10" eb="13">
      <t>ゼンタイゾウ</t>
    </rPh>
    <rPh sb="16" eb="18">
      <t>フクスウ</t>
    </rPh>
    <rPh sb="19" eb="21">
      <t>キカン</t>
    </rPh>
    <rPh sb="22" eb="24">
      <t>レンケイ</t>
    </rPh>
    <rPh sb="26" eb="28">
      <t>ジッシ</t>
    </rPh>
    <rPh sb="30" eb="32">
      <t>バアイ</t>
    </rPh>
    <rPh sb="33" eb="35">
      <t>キサイ</t>
    </rPh>
    <phoneticPr fontId="6"/>
  </si>
  <si>
    <t>４．教育訓練実施者（複数事業者が連携して実施する場合は、代表実施機関）の直近３年間の業績</t>
    <rPh sb="2" eb="4">
      <t>キョウイク</t>
    </rPh>
    <rPh sb="4" eb="6">
      <t>クンレン</t>
    </rPh>
    <rPh sb="6" eb="8">
      <t>ジッシ</t>
    </rPh>
    <rPh sb="8" eb="9">
      <t>シャ</t>
    </rPh>
    <rPh sb="10" eb="12">
      <t>フクスウ</t>
    </rPh>
    <rPh sb="12" eb="15">
      <t>ジギョウシャ</t>
    </rPh>
    <rPh sb="16" eb="18">
      <t>レンケイ</t>
    </rPh>
    <rPh sb="20" eb="22">
      <t>ジッシ</t>
    </rPh>
    <rPh sb="24" eb="26">
      <t>バアイ</t>
    </rPh>
    <rPh sb="28" eb="30">
      <t>ダイヒョウ</t>
    </rPh>
    <rPh sb="30" eb="32">
      <t>ジッシ</t>
    </rPh>
    <rPh sb="32" eb="34">
      <t>キカン</t>
    </rPh>
    <rPh sb="36" eb="38">
      <t>チョッキン</t>
    </rPh>
    <rPh sb="39" eb="41">
      <t>ネンカン</t>
    </rPh>
    <rPh sb="42" eb="44">
      <t>ギョウセキ</t>
    </rPh>
    <phoneticPr fontId="6"/>
  </si>
  <si>
    <t>　　認定取得組織名：</t>
    <rPh sb="2" eb="4">
      <t>ニンテイ</t>
    </rPh>
    <rPh sb="4" eb="6">
      <t>シュトク</t>
    </rPh>
    <rPh sb="6" eb="9">
      <t>ソシキメイ</t>
    </rPh>
    <phoneticPr fontId="6"/>
  </si>
  <si>
    <t>　　最新改訂年月日：</t>
    <rPh sb="2" eb="4">
      <t>サイシン</t>
    </rPh>
    <rPh sb="4" eb="6">
      <t>カイテイ</t>
    </rPh>
    <rPh sb="6" eb="9">
      <t>ネンガッピ</t>
    </rPh>
    <phoneticPr fontId="6"/>
  </si>
  <si>
    <r>
      <t>　第四次産業革命スキル習得講座認定制度以外に、教育訓練実施者が、過去１年間、国、地方公共団体又は独立行政法人が行う</t>
    </r>
    <r>
      <rPr>
        <u/>
        <sz val="10"/>
        <rFont val="ＭＳ Ｐ明朝"/>
        <family val="1"/>
        <charset val="128"/>
      </rPr>
      <t>認定・各種補助金・助成金・給付金等</t>
    </r>
    <r>
      <rPr>
        <sz val="10"/>
        <rFont val="ＭＳ Ｐ明朝"/>
        <family val="1"/>
        <charset val="128"/>
      </rPr>
      <t>の公的制度の適用を受けている場合は、制度の内容を記入してください。</t>
    </r>
    <rPh sb="1" eb="2">
      <t>ダイ</t>
    </rPh>
    <rPh sb="2" eb="3">
      <t>ヨン</t>
    </rPh>
    <rPh sb="3" eb="4">
      <t>ジ</t>
    </rPh>
    <rPh sb="4" eb="6">
      <t>サンギョウ</t>
    </rPh>
    <rPh sb="6" eb="8">
      <t>カクメイ</t>
    </rPh>
    <rPh sb="11" eb="13">
      <t>シュウトク</t>
    </rPh>
    <rPh sb="13" eb="15">
      <t>コウザ</t>
    </rPh>
    <rPh sb="15" eb="17">
      <t>ニンテイ</t>
    </rPh>
    <rPh sb="17" eb="19">
      <t>セイド</t>
    </rPh>
    <rPh sb="19" eb="21">
      <t>イガイ</t>
    </rPh>
    <rPh sb="23" eb="25">
      <t>キョウイク</t>
    </rPh>
    <rPh sb="25" eb="27">
      <t>クンレン</t>
    </rPh>
    <rPh sb="27" eb="29">
      <t>ジッシ</t>
    </rPh>
    <rPh sb="29" eb="30">
      <t>シャ</t>
    </rPh>
    <rPh sb="32" eb="34">
      <t>カコ</t>
    </rPh>
    <rPh sb="35" eb="37">
      <t>ネンカン</t>
    </rPh>
    <rPh sb="38" eb="39">
      <t>クニ</t>
    </rPh>
    <rPh sb="40" eb="42">
      <t>チホウ</t>
    </rPh>
    <rPh sb="42" eb="44">
      <t>コウキョウ</t>
    </rPh>
    <rPh sb="44" eb="46">
      <t>ダンタイ</t>
    </rPh>
    <rPh sb="46" eb="47">
      <t>マタ</t>
    </rPh>
    <rPh sb="48" eb="50">
      <t>ドクリツ</t>
    </rPh>
    <rPh sb="50" eb="52">
      <t>ギョウセイ</t>
    </rPh>
    <rPh sb="52" eb="54">
      <t>ホウジン</t>
    </rPh>
    <rPh sb="55" eb="56">
      <t>オコナ</t>
    </rPh>
    <rPh sb="57" eb="59">
      <t>ニンテイ</t>
    </rPh>
    <rPh sb="60" eb="62">
      <t>カクシュ</t>
    </rPh>
    <rPh sb="62" eb="65">
      <t>ホジョキン</t>
    </rPh>
    <rPh sb="66" eb="69">
      <t>ジョセイキン</t>
    </rPh>
    <rPh sb="70" eb="73">
      <t>キュウフキン</t>
    </rPh>
    <rPh sb="75" eb="77">
      <t>コウテキ</t>
    </rPh>
    <rPh sb="77" eb="79">
      <t>セイド</t>
    </rPh>
    <rPh sb="80" eb="82">
      <t>テキヨウ</t>
    </rPh>
    <rPh sb="83" eb="84">
      <t>ウ</t>
    </rPh>
    <rPh sb="88" eb="90">
      <t>バアイ</t>
    </rPh>
    <rPh sb="92" eb="94">
      <t>セイド</t>
    </rPh>
    <phoneticPr fontId="6"/>
  </si>
  <si>
    <t>⑩前年度の受講者数</t>
    <rPh sb="1" eb="4">
      <t>ゼンネンド</t>
    </rPh>
    <rPh sb="5" eb="8">
      <t>ジュコウシャ</t>
    </rPh>
    <rPh sb="8" eb="9">
      <t>スウ</t>
    </rPh>
    <phoneticPr fontId="20"/>
  </si>
  <si>
    <t xml:space="preserve">＜２件目＞ </t>
    <phoneticPr fontId="20"/>
  </si>
  <si>
    <t>今期末（見込）</t>
    <rPh sb="0" eb="3">
      <t>コンキマツ</t>
    </rPh>
    <rPh sb="4" eb="6">
      <t>ミコ</t>
    </rPh>
    <phoneticPr fontId="20"/>
  </si>
  <si>
    <t>前期末</t>
    <rPh sb="0" eb="2">
      <t>ゼンキ</t>
    </rPh>
    <rPh sb="2" eb="3">
      <t>マツ</t>
    </rPh>
    <phoneticPr fontId="20"/>
  </si>
  <si>
    <t>前々期末</t>
    <rPh sb="0" eb="2">
      <t>ゼンゼン</t>
    </rPh>
    <rPh sb="2" eb="4">
      <t>キマツ</t>
    </rPh>
    <phoneticPr fontId="20"/>
  </si>
  <si>
    <t>役職名</t>
    <rPh sb="0" eb="2">
      <t>ヤクショク</t>
    </rPh>
    <rPh sb="2" eb="3">
      <t>メイ</t>
    </rPh>
    <phoneticPr fontId="20"/>
  </si>
  <si>
    <t>複数の機関が連携して申請を行う場合、「１．申請者の概要」については、代表機関のみ記載してください。</t>
    <rPh sb="0" eb="2">
      <t>フクスウ</t>
    </rPh>
    <rPh sb="3" eb="5">
      <t>キカン</t>
    </rPh>
    <rPh sb="6" eb="8">
      <t>レンケイ</t>
    </rPh>
    <rPh sb="10" eb="12">
      <t>シンセイ</t>
    </rPh>
    <rPh sb="13" eb="14">
      <t>オコナ</t>
    </rPh>
    <rPh sb="15" eb="17">
      <t>バアイ</t>
    </rPh>
    <rPh sb="21" eb="23">
      <t>シンセイ</t>
    </rPh>
    <rPh sb="23" eb="24">
      <t>モノ</t>
    </rPh>
    <rPh sb="25" eb="27">
      <t>ガイヨウ</t>
    </rPh>
    <rPh sb="34" eb="36">
      <t>ダイヒョウ</t>
    </rPh>
    <rPh sb="36" eb="38">
      <t>キカン</t>
    </rPh>
    <rPh sb="40" eb="42">
      <t>キサイ</t>
    </rPh>
    <phoneticPr fontId="6"/>
  </si>
  <si>
    <t>１．申請者の概要※１</t>
    <rPh sb="2" eb="4">
      <t>シンセイ</t>
    </rPh>
    <rPh sb="4" eb="5">
      <t>シャ</t>
    </rPh>
    <rPh sb="6" eb="8">
      <t>ガイヨウ</t>
    </rPh>
    <phoneticPr fontId="6"/>
  </si>
  <si>
    <t>＜資本金＞</t>
    <rPh sb="1" eb="4">
      <t>シホンキン</t>
    </rPh>
    <phoneticPr fontId="20"/>
  </si>
  <si>
    <t>＜当期純利益＞</t>
    <rPh sb="1" eb="3">
      <t>トウキ</t>
    </rPh>
    <rPh sb="3" eb="6">
      <t>ジュンリエキ</t>
    </rPh>
    <phoneticPr fontId="20"/>
  </si>
  <si>
    <t>③教育訓練事業に関する今後３年間の事業計画</t>
    <rPh sb="1" eb="3">
      <t>キョウイク</t>
    </rPh>
    <rPh sb="3" eb="5">
      <t>クンレン</t>
    </rPh>
    <rPh sb="5" eb="7">
      <t>ジギョウ</t>
    </rPh>
    <rPh sb="8" eb="9">
      <t>カン</t>
    </rPh>
    <rPh sb="11" eb="13">
      <t>コンゴ</t>
    </rPh>
    <rPh sb="14" eb="16">
      <t>ネンカン</t>
    </rPh>
    <rPh sb="17" eb="19">
      <t>ジギョウ</t>
    </rPh>
    <rPh sb="19" eb="21">
      <t>ケイカク</t>
    </rPh>
    <phoneticPr fontId="6"/>
  </si>
  <si>
    <t>７．適正な実施のための組織体制</t>
    <rPh sb="2" eb="4">
      <t>テキセイ</t>
    </rPh>
    <rPh sb="5" eb="7">
      <t>ジッシ</t>
    </rPh>
    <rPh sb="11" eb="13">
      <t>ソシキ</t>
    </rPh>
    <rPh sb="13" eb="15">
      <t>タイセイ</t>
    </rPh>
    <phoneticPr fontId="6"/>
  </si>
  <si>
    <t>８．適正な実施のための各種責任者及び担当者</t>
    <rPh sb="2" eb="4">
      <t>テキセイ</t>
    </rPh>
    <rPh sb="5" eb="7">
      <t>ジッシ</t>
    </rPh>
    <rPh sb="11" eb="13">
      <t>カクシュ</t>
    </rPh>
    <rPh sb="13" eb="16">
      <t>セキニンシャ</t>
    </rPh>
    <rPh sb="16" eb="17">
      <t>オヨ</t>
    </rPh>
    <rPh sb="18" eb="21">
      <t>タントウシャ</t>
    </rPh>
    <phoneticPr fontId="6"/>
  </si>
  <si>
    <t>１０．適正な個人情報の取り扱いのための体制等</t>
    <rPh sb="3" eb="5">
      <t>テキセイ</t>
    </rPh>
    <rPh sb="6" eb="8">
      <t>コジン</t>
    </rPh>
    <rPh sb="8" eb="10">
      <t>ジョウホウ</t>
    </rPh>
    <rPh sb="11" eb="12">
      <t>ト</t>
    </rPh>
    <rPh sb="13" eb="14">
      <t>アツカ</t>
    </rPh>
    <rPh sb="19" eb="21">
      <t>タイセイ</t>
    </rPh>
    <rPh sb="21" eb="22">
      <t>トウ</t>
    </rPh>
    <phoneticPr fontId="6"/>
  </si>
  <si>
    <t>９．手続等に関する問合せ窓口の公表場所</t>
    <rPh sb="2" eb="4">
      <t>テツヅキ</t>
    </rPh>
    <rPh sb="4" eb="5">
      <t>トウ</t>
    </rPh>
    <rPh sb="6" eb="7">
      <t>カン</t>
    </rPh>
    <rPh sb="9" eb="11">
      <t>トイアワ</t>
    </rPh>
    <rPh sb="12" eb="14">
      <t>マドグチ</t>
    </rPh>
    <rPh sb="15" eb="17">
      <t>コウヒョウ</t>
    </rPh>
    <rPh sb="17" eb="19">
      <t>バショ</t>
    </rPh>
    <phoneticPr fontId="6"/>
  </si>
  <si>
    <t>１３．行政機関等からの処分・是正措置等　</t>
    <rPh sb="3" eb="5">
      <t>ギョウセイ</t>
    </rPh>
    <rPh sb="5" eb="7">
      <t>キカン</t>
    </rPh>
    <rPh sb="7" eb="8">
      <t>トウ</t>
    </rPh>
    <rPh sb="11" eb="13">
      <t>ショブン</t>
    </rPh>
    <rPh sb="14" eb="16">
      <t>ゼセイ</t>
    </rPh>
    <rPh sb="16" eb="18">
      <t>ソチ</t>
    </rPh>
    <rPh sb="18" eb="19">
      <t>トウ</t>
    </rPh>
    <phoneticPr fontId="6"/>
  </si>
  <si>
    <t>１４．第四次産業革命スキル習得講座認定制度以外の公的制度の適用状況</t>
    <rPh sb="3" eb="4">
      <t>ダイ</t>
    </rPh>
    <rPh sb="4" eb="5">
      <t>ヨン</t>
    </rPh>
    <rPh sb="5" eb="6">
      <t>ジ</t>
    </rPh>
    <rPh sb="6" eb="8">
      <t>サンギョウ</t>
    </rPh>
    <rPh sb="8" eb="10">
      <t>カクメイ</t>
    </rPh>
    <rPh sb="13" eb="15">
      <t>シュウトク</t>
    </rPh>
    <rPh sb="15" eb="17">
      <t>コウザ</t>
    </rPh>
    <rPh sb="17" eb="19">
      <t>ニンテイ</t>
    </rPh>
    <rPh sb="19" eb="21">
      <t>セイド</t>
    </rPh>
    <rPh sb="21" eb="23">
      <t>イガイ</t>
    </rPh>
    <phoneticPr fontId="6"/>
  </si>
  <si>
    <t>①法人の名称</t>
    <rPh sb="1" eb="3">
      <t>ホウジン</t>
    </rPh>
    <rPh sb="4" eb="6">
      <t>メイショウ</t>
    </rPh>
    <phoneticPr fontId="6"/>
  </si>
  <si>
    <t>講座</t>
    <rPh sb="0" eb="2">
      <t>コウザ</t>
    </rPh>
    <phoneticPr fontId="20"/>
  </si>
  <si>
    <t>再認定</t>
    <rPh sb="0" eb="3">
      <t>サイニンテイ</t>
    </rPh>
    <phoneticPr fontId="20"/>
  </si>
  <si>
    <t>新規認定</t>
    <rPh sb="0" eb="2">
      <t>シンキ</t>
    </rPh>
    <rPh sb="2" eb="4">
      <t>ニンテイ</t>
    </rPh>
    <phoneticPr fontId="20"/>
  </si>
  <si>
    <t>＜従業員数＞</t>
    <phoneticPr fontId="20"/>
  </si>
  <si>
    <t>名</t>
    <rPh sb="0" eb="1">
      <t>メイ</t>
    </rPh>
    <phoneticPr fontId="20"/>
  </si>
  <si>
    <t>②連携理由</t>
    <rPh sb="1" eb="3">
      <t>レンケイ</t>
    </rPh>
    <rPh sb="3" eb="5">
      <t>リユウ</t>
    </rPh>
    <phoneticPr fontId="6"/>
  </si>
  <si>
    <t>代表実施機関以外の実施機関について記入してください。</t>
    <rPh sb="0" eb="2">
      <t>ダイヒョウ</t>
    </rPh>
    <rPh sb="2" eb="4">
      <t>ジッシ</t>
    </rPh>
    <rPh sb="4" eb="6">
      <t>キカン</t>
    </rPh>
    <rPh sb="6" eb="8">
      <t>イガイ</t>
    </rPh>
    <rPh sb="9" eb="11">
      <t>ジッシ</t>
    </rPh>
    <rPh sb="11" eb="13">
      <t>キカン</t>
    </rPh>
    <rPh sb="17" eb="19">
      <t>キニュウ</t>
    </rPh>
    <phoneticPr fontId="6"/>
  </si>
  <si>
    <t>機関の名称</t>
    <rPh sb="0" eb="2">
      <t>キカン</t>
    </rPh>
    <rPh sb="3" eb="5">
      <t>メイショウ</t>
    </rPh>
    <phoneticPr fontId="20"/>
  </si>
  <si>
    <r>
      <t>３ー２．教育訓練実施者の概要（連携機関１</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6"/>
  </si>
  <si>
    <t>教育訓練の
代表実施機関
の名称</t>
    <rPh sb="0" eb="2">
      <t>キョウイク</t>
    </rPh>
    <rPh sb="2" eb="4">
      <t>クンレン</t>
    </rPh>
    <rPh sb="6" eb="8">
      <t>ダイヒョウ</t>
    </rPh>
    <rPh sb="8" eb="10">
      <t>ジッシ</t>
    </rPh>
    <rPh sb="10" eb="12">
      <t>キカン</t>
    </rPh>
    <rPh sb="14" eb="16">
      <t>メイショウ</t>
    </rPh>
    <phoneticPr fontId="6"/>
  </si>
  <si>
    <t>講座の名称</t>
    <rPh sb="0" eb="2">
      <t>コウザ</t>
    </rPh>
    <rPh sb="3" eb="5">
      <t>メイショウ</t>
    </rPh>
    <phoneticPr fontId="6"/>
  </si>
  <si>
    <t>様式第1号の
仮番号</t>
    <rPh sb="0" eb="2">
      <t>ヨウシキ</t>
    </rPh>
    <phoneticPr fontId="6"/>
  </si>
  <si>
    <r>
      <rPr>
        <sz val="8"/>
        <color theme="1"/>
        <rFont val="ＭＳ Ｐゴシック"/>
        <family val="3"/>
        <charset val="128"/>
      </rPr>
      <t>認定番号</t>
    </r>
    <r>
      <rPr>
        <sz val="10"/>
        <color theme="1"/>
        <rFont val="ＭＳ Ｐゴシック"/>
        <family val="3"/>
        <charset val="128"/>
      </rPr>
      <t xml:space="preserve">
</t>
    </r>
    <r>
      <rPr>
        <sz val="6"/>
        <color theme="1"/>
        <rFont val="ＭＳ Ｐゴシック"/>
        <family val="3"/>
        <charset val="128"/>
      </rPr>
      <t>[再認定講座のみ]</t>
    </r>
    <rPh sb="0" eb="2">
      <t>ニンテイ</t>
    </rPh>
    <rPh sb="2" eb="4">
      <t>バンゴウ</t>
    </rPh>
    <rPh sb="6" eb="7">
      <t>サイ</t>
    </rPh>
    <rPh sb="7" eb="9">
      <t>ニンテイ</t>
    </rPh>
    <phoneticPr fontId="6"/>
  </si>
  <si>
    <t>１．教育訓練の概要</t>
    <rPh sb="2" eb="4">
      <t>キョウイク</t>
    </rPh>
    <rPh sb="4" eb="6">
      <t>クンレン</t>
    </rPh>
    <rPh sb="7" eb="9">
      <t>ガイヨウ</t>
    </rPh>
    <phoneticPr fontId="6"/>
  </si>
  <si>
    <t>人</t>
    <rPh sb="0" eb="1">
      <t>ニン</t>
    </rPh>
    <phoneticPr fontId="6"/>
  </si>
  <si>
    <t>回</t>
    <rPh sb="0" eb="1">
      <t>カイ</t>
    </rPh>
    <phoneticPr fontId="6"/>
  </si>
  <si>
    <t>1年目</t>
    <rPh sb="1" eb="3">
      <t>ネンメ</t>
    </rPh>
    <phoneticPr fontId="6"/>
  </si>
  <si>
    <t>2年目</t>
    <rPh sb="1" eb="3">
      <t>ネンメ</t>
    </rPh>
    <phoneticPr fontId="6"/>
  </si>
  <si>
    <t>3年目</t>
    <rPh sb="1" eb="3">
      <t>ネンメ</t>
    </rPh>
    <phoneticPr fontId="6"/>
  </si>
  <si>
    <t>既存講座１</t>
    <rPh sb="0" eb="2">
      <t>キゾン</t>
    </rPh>
    <rPh sb="2" eb="4">
      <t>コウザ</t>
    </rPh>
    <phoneticPr fontId="6"/>
  </si>
  <si>
    <t>既存講座２</t>
    <rPh sb="0" eb="2">
      <t>キゾン</t>
    </rPh>
    <rPh sb="2" eb="4">
      <t>コウザ</t>
    </rPh>
    <phoneticPr fontId="6"/>
  </si>
  <si>
    <t xml:space="preserve"> (1) 講座の内容理解・習得のため
　　に保有しておいたほうがよい
　　（推奨される）実務経験</t>
    <rPh sb="5" eb="7">
      <t>コウザ</t>
    </rPh>
    <rPh sb="8" eb="10">
      <t>ナイヨウ</t>
    </rPh>
    <rPh sb="10" eb="12">
      <t>リカイ</t>
    </rPh>
    <rPh sb="13" eb="15">
      <t>シュウトク</t>
    </rPh>
    <rPh sb="22" eb="23">
      <t>ホ</t>
    </rPh>
    <rPh sb="23" eb="24">
      <t>ユウ</t>
    </rPh>
    <rPh sb="38" eb="40">
      <t>スイショウ</t>
    </rPh>
    <rPh sb="44" eb="46">
      <t>ジツム</t>
    </rPh>
    <rPh sb="46" eb="48">
      <t>ケイケン</t>
    </rPh>
    <phoneticPr fontId="6"/>
  </si>
  <si>
    <t xml:space="preserve"> (2) 講座の内容理解・習得のため
　　に保有しておいたほうがよい
　　（推奨される）知識・技術</t>
    <rPh sb="5" eb="7">
      <t>コウザ</t>
    </rPh>
    <rPh sb="8" eb="10">
      <t>ナイヨウ</t>
    </rPh>
    <rPh sb="10" eb="12">
      <t>リカイ</t>
    </rPh>
    <rPh sb="13" eb="15">
      <t>シュウトク</t>
    </rPh>
    <rPh sb="22" eb="23">
      <t>ホ</t>
    </rPh>
    <rPh sb="23" eb="24">
      <t>ユウ</t>
    </rPh>
    <rPh sb="38" eb="40">
      <t>スイショウ</t>
    </rPh>
    <rPh sb="44" eb="46">
      <t>チシキ</t>
    </rPh>
    <rPh sb="47" eb="49">
      <t>ギジュツ</t>
    </rPh>
    <phoneticPr fontId="6"/>
  </si>
  <si>
    <t>番号</t>
    <rPh sb="0" eb="2">
      <t>バンゴウ</t>
    </rPh>
    <phoneticPr fontId="6"/>
  </si>
  <si>
    <t>講義時間</t>
    <rPh sb="0" eb="2">
      <t>コウギ</t>
    </rPh>
    <rPh sb="2" eb="4">
      <t>ジカン</t>
    </rPh>
    <phoneticPr fontId="6"/>
  </si>
  <si>
    <t>　　合　　　計</t>
    <rPh sb="2" eb="3">
      <t>ゴウ</t>
    </rPh>
    <rPh sb="6" eb="7">
      <t>ケイ</t>
    </rPh>
    <phoneticPr fontId="6"/>
  </si>
  <si>
    <t xml:space="preserve"> (1) 到達目標に対する技術・知識
　　の到達度の把握・測定方法</t>
    <rPh sb="5" eb="7">
      <t>トウタツ</t>
    </rPh>
    <rPh sb="7" eb="9">
      <t>モクヒョウ</t>
    </rPh>
    <rPh sb="10" eb="11">
      <t>タイ</t>
    </rPh>
    <rPh sb="13" eb="15">
      <t>ギジュツ</t>
    </rPh>
    <rPh sb="16" eb="18">
      <t>チシキ</t>
    </rPh>
    <rPh sb="22" eb="25">
      <t>トウタツド</t>
    </rPh>
    <rPh sb="26" eb="28">
      <t>ハアク</t>
    </rPh>
    <rPh sb="29" eb="31">
      <t>ソクテイ</t>
    </rPh>
    <rPh sb="31" eb="33">
      <t>ホウホウ</t>
    </rPh>
    <phoneticPr fontId="6"/>
  </si>
  <si>
    <t xml:space="preserve"> (3) 修了認定基準に満たない
　　受講者への措置</t>
    <rPh sb="5" eb="7">
      <t>シュウリョウ</t>
    </rPh>
    <rPh sb="7" eb="9">
      <t>ニンテイ</t>
    </rPh>
    <rPh sb="9" eb="11">
      <t>キジュン</t>
    </rPh>
    <rPh sb="12" eb="13">
      <t>ミ</t>
    </rPh>
    <rPh sb="19" eb="22">
      <t>ジュコウシャ</t>
    </rPh>
    <rPh sb="24" eb="26">
      <t>ソチ</t>
    </rPh>
    <phoneticPr fontId="6"/>
  </si>
  <si>
    <t>７．受講の利便性</t>
    <rPh sb="2" eb="4">
      <t>ジュコウ</t>
    </rPh>
    <rPh sb="5" eb="8">
      <t>リベンセイ</t>
    </rPh>
    <phoneticPr fontId="6"/>
  </si>
  <si>
    <t xml:space="preserve"> (1) 社会人に対する受講のしやす
　　さ（利便性）を高める工夫</t>
    <rPh sb="5" eb="7">
      <t>シャカイ</t>
    </rPh>
    <rPh sb="7" eb="8">
      <t>ジン</t>
    </rPh>
    <rPh sb="9" eb="10">
      <t>タイ</t>
    </rPh>
    <rPh sb="12" eb="14">
      <t>ジュコウ</t>
    </rPh>
    <rPh sb="23" eb="26">
      <t>リベンセイ</t>
    </rPh>
    <rPh sb="28" eb="29">
      <t>タカ</t>
    </rPh>
    <rPh sb="31" eb="33">
      <t>クフウ</t>
    </rPh>
    <phoneticPr fontId="6"/>
  </si>
  <si>
    <t xml:space="preserve"> ▼ eラーニングなどの活用、夜間開講や振替授業など、社会人に配慮した制度等を記載</t>
    <rPh sb="12" eb="14">
      <t>カツヨウ</t>
    </rPh>
    <rPh sb="15" eb="17">
      <t>ヤカン</t>
    </rPh>
    <rPh sb="17" eb="19">
      <t>カイコウ</t>
    </rPh>
    <rPh sb="20" eb="22">
      <t>フリカエ</t>
    </rPh>
    <rPh sb="22" eb="24">
      <t>ジュギョウ</t>
    </rPh>
    <rPh sb="27" eb="29">
      <t>シャカイ</t>
    </rPh>
    <rPh sb="29" eb="30">
      <t>ジン</t>
    </rPh>
    <rPh sb="31" eb="33">
      <t>ハイリョ</t>
    </rPh>
    <rPh sb="35" eb="37">
      <t>セイド</t>
    </rPh>
    <rPh sb="37" eb="38">
      <t>トウ</t>
    </rPh>
    <rPh sb="39" eb="41">
      <t>キサイ</t>
    </rPh>
    <phoneticPr fontId="6"/>
  </si>
  <si>
    <t xml:space="preserve"> (2) 受講者に対するサポート体制</t>
    <rPh sb="5" eb="7">
      <t>ジュコウ</t>
    </rPh>
    <rPh sb="9" eb="10">
      <t>タイ</t>
    </rPh>
    <rPh sb="16" eb="18">
      <t>タイセイ</t>
    </rPh>
    <phoneticPr fontId="6"/>
  </si>
  <si>
    <t xml:space="preserve"> ▼ 受講者に対する学習サポート・支援体制 （学習アドバイザーの設置等）を記載</t>
    <rPh sb="10" eb="12">
      <t>ガクシュウ</t>
    </rPh>
    <rPh sb="17" eb="19">
      <t>シエン</t>
    </rPh>
    <rPh sb="23" eb="25">
      <t>ガクシュウ</t>
    </rPh>
    <rPh sb="32" eb="34">
      <t>セッチ</t>
    </rPh>
    <rPh sb="34" eb="35">
      <t>トウ</t>
    </rPh>
    <rPh sb="37" eb="39">
      <t>キサイ</t>
    </rPh>
    <phoneticPr fontId="6"/>
  </si>
  <si>
    <t>①受講者の受講・学習状況の把握の方法</t>
    <rPh sb="1" eb="4">
      <t>ジュコウシャ</t>
    </rPh>
    <rPh sb="5" eb="7">
      <t>ジュコウ</t>
    </rPh>
    <rPh sb="8" eb="10">
      <t>ガクシュウ</t>
    </rPh>
    <rPh sb="10" eb="12">
      <t>ジョウキョウ</t>
    </rPh>
    <rPh sb="13" eb="15">
      <t>ハアク</t>
    </rPh>
    <rPh sb="16" eb="18">
      <t>ホウホウ</t>
    </rPh>
    <phoneticPr fontId="6"/>
  </si>
  <si>
    <t>②受講者の本人確認方法</t>
    <rPh sb="1" eb="4">
      <t>ジュコウシャ</t>
    </rPh>
    <rPh sb="5" eb="7">
      <t>ホンニン</t>
    </rPh>
    <rPh sb="7" eb="9">
      <t>カクニン</t>
    </rPh>
    <rPh sb="9" eb="11">
      <t>ホウホウ</t>
    </rPh>
    <phoneticPr fontId="6"/>
  </si>
  <si>
    <t>受講申込み時</t>
    <rPh sb="0" eb="2">
      <t>ジュコウ</t>
    </rPh>
    <rPh sb="2" eb="4">
      <t>モウシコミ</t>
    </rPh>
    <rPh sb="5" eb="6">
      <t>ジ</t>
    </rPh>
    <phoneticPr fontId="6"/>
  </si>
  <si>
    <t>受講期間中</t>
    <rPh sb="0" eb="2">
      <t>ジュコウ</t>
    </rPh>
    <rPh sb="2" eb="5">
      <t>キカンチュウ</t>
    </rPh>
    <phoneticPr fontId="6"/>
  </si>
  <si>
    <t xml:space="preserve"> (1) アンケートの実施に関し、
　　受講者からの同意を得る時期</t>
    <rPh sb="11" eb="13">
      <t>ジッシ</t>
    </rPh>
    <rPh sb="14" eb="15">
      <t>カン</t>
    </rPh>
    <rPh sb="20" eb="23">
      <t>ジュコウシャ</t>
    </rPh>
    <rPh sb="26" eb="28">
      <t>ドウイ</t>
    </rPh>
    <rPh sb="29" eb="30">
      <t>エ</t>
    </rPh>
    <rPh sb="31" eb="33">
      <t>ジキ</t>
    </rPh>
    <phoneticPr fontId="6"/>
  </si>
  <si>
    <t xml:space="preserve"> (2) アンケートの実施方法</t>
    <phoneticPr fontId="6"/>
  </si>
  <si>
    <t xml:space="preserve"> (3) アンケートの内容・項目</t>
    <rPh sb="11" eb="13">
      <t>ナイヨウ</t>
    </rPh>
    <rPh sb="14" eb="16">
      <t>コウモク</t>
    </rPh>
    <phoneticPr fontId="6"/>
  </si>
  <si>
    <r>
      <t xml:space="preserve"> (5) </t>
    </r>
    <r>
      <rPr>
        <sz val="9"/>
        <color theme="1"/>
        <rFont val="ＭＳ Ｐ明朝"/>
        <family val="1"/>
        <charset val="128"/>
      </rPr>
      <t>アンケート結果の反映方法</t>
    </r>
    <rPh sb="10" eb="12">
      <t>ケッカ</t>
    </rPh>
    <rPh sb="13" eb="15">
      <t>ハンエイ</t>
    </rPh>
    <rPh sb="15" eb="17">
      <t>ホウホウ</t>
    </rPh>
    <phoneticPr fontId="6"/>
  </si>
  <si>
    <t>直近で実施した講座に関する受講者の満足度（講座の目的、スキルの習得状況、目標への到達度など）や講師に対する評価等の実績が</t>
    <rPh sb="0" eb="2">
      <t>チョッキン</t>
    </rPh>
    <rPh sb="3" eb="5">
      <t>ジッシ</t>
    </rPh>
    <rPh sb="7" eb="9">
      <t>コウザ</t>
    </rPh>
    <rPh sb="10" eb="11">
      <t>カン</t>
    </rPh>
    <rPh sb="13" eb="16">
      <t>ジュコウシャ</t>
    </rPh>
    <rPh sb="17" eb="20">
      <t>マンゾクド</t>
    </rPh>
    <rPh sb="21" eb="23">
      <t>コウザ</t>
    </rPh>
    <rPh sb="24" eb="26">
      <t>モクテキ</t>
    </rPh>
    <rPh sb="31" eb="33">
      <t>シュウトク</t>
    </rPh>
    <rPh sb="33" eb="35">
      <t>ジョウキョウ</t>
    </rPh>
    <rPh sb="36" eb="38">
      <t>モクヒョウ</t>
    </rPh>
    <rPh sb="40" eb="43">
      <t>トウタツド</t>
    </rPh>
    <rPh sb="47" eb="49">
      <t>コウシ</t>
    </rPh>
    <phoneticPr fontId="6"/>
  </si>
  <si>
    <t>分かるアンケート等の結果について提出してください。</t>
    <rPh sb="16" eb="18">
      <t>テイシュツ</t>
    </rPh>
    <phoneticPr fontId="6"/>
  </si>
  <si>
    <t>９．教育訓練の成果及び改善点等の把握 （フォローアップ調査）</t>
    <rPh sb="2" eb="4">
      <t>キョウイク</t>
    </rPh>
    <rPh sb="4" eb="6">
      <t>クンレン</t>
    </rPh>
    <rPh sb="7" eb="9">
      <t>セイカ</t>
    </rPh>
    <rPh sb="9" eb="10">
      <t>オヨ</t>
    </rPh>
    <rPh sb="11" eb="14">
      <t>カイゼンテン</t>
    </rPh>
    <rPh sb="14" eb="15">
      <t>トウ</t>
    </rPh>
    <rPh sb="27" eb="29">
      <t>チョウサ</t>
    </rPh>
    <phoneticPr fontId="6"/>
  </si>
  <si>
    <t xml:space="preserve"> (1) フォローアップ調査の実施に
　関して受講者の同意を得る時期</t>
    <rPh sb="12" eb="14">
      <t>チョウサ</t>
    </rPh>
    <rPh sb="15" eb="17">
      <t>ジッシ</t>
    </rPh>
    <rPh sb="20" eb="21">
      <t>カン</t>
    </rPh>
    <rPh sb="23" eb="26">
      <t>ジュコウシャ</t>
    </rPh>
    <rPh sb="27" eb="29">
      <t>ドウイ</t>
    </rPh>
    <rPh sb="30" eb="31">
      <t>エ</t>
    </rPh>
    <rPh sb="32" eb="34">
      <t>ジキ</t>
    </rPh>
    <phoneticPr fontId="6"/>
  </si>
  <si>
    <t xml:space="preserve"> (2) フォローアップ調査の実施
　　時期</t>
    <rPh sb="12" eb="14">
      <t>チョウサ</t>
    </rPh>
    <rPh sb="15" eb="17">
      <t>ジッシ</t>
    </rPh>
    <rPh sb="20" eb="22">
      <t>ジキ</t>
    </rPh>
    <phoneticPr fontId="6"/>
  </si>
  <si>
    <t>修了後</t>
    <rPh sb="0" eb="3">
      <t>シュウリョウゴ</t>
    </rPh>
    <phoneticPr fontId="6"/>
  </si>
  <si>
    <t>ヶ月後</t>
    <rPh sb="1" eb="2">
      <t>ゲツ</t>
    </rPh>
    <rPh sb="2" eb="3">
      <t>ゴ</t>
    </rPh>
    <phoneticPr fontId="6"/>
  </si>
  <si>
    <t>※終了後、６～１２か月程度での実施が必要</t>
    <rPh sb="1" eb="4">
      <t>シュウリョウゴ</t>
    </rPh>
    <rPh sb="10" eb="11">
      <t>ゲツ</t>
    </rPh>
    <rPh sb="11" eb="13">
      <t>テイド</t>
    </rPh>
    <rPh sb="15" eb="17">
      <t>ジッシ</t>
    </rPh>
    <rPh sb="18" eb="20">
      <t>ヒツヨウ</t>
    </rPh>
    <phoneticPr fontId="6"/>
  </si>
  <si>
    <t xml:space="preserve"> (3) フォローアップ調査の実施
　　方法</t>
    <rPh sb="12" eb="14">
      <t>チョウサ</t>
    </rPh>
    <phoneticPr fontId="6"/>
  </si>
  <si>
    <t xml:space="preserve"> (4) フォローアップ調査の内容・
　　項目</t>
    <rPh sb="12" eb="14">
      <t>チョウサ</t>
    </rPh>
    <rPh sb="15" eb="17">
      <t>ナイヨウ</t>
    </rPh>
    <rPh sb="21" eb="23">
      <t>コウモク</t>
    </rPh>
    <phoneticPr fontId="6"/>
  </si>
  <si>
    <t xml:space="preserve"> (6) フォローアップ調査反映方法</t>
    <rPh sb="12" eb="14">
      <t>チョウサ</t>
    </rPh>
    <rPh sb="14" eb="16">
      <t>ハンエイ</t>
    </rPh>
    <rPh sb="16" eb="18">
      <t>ホウホウ</t>
    </rPh>
    <phoneticPr fontId="6"/>
  </si>
  <si>
    <t>氏名</t>
    <rPh sb="0" eb="2">
      <t>シメイ</t>
    </rPh>
    <phoneticPr fontId="6"/>
  </si>
  <si>
    <t>所属・役職</t>
    <rPh sb="0" eb="2">
      <t>ショゾク</t>
    </rPh>
    <rPh sb="3" eb="5">
      <t>ヤクショク</t>
    </rPh>
    <phoneticPr fontId="6"/>
  </si>
  <si>
    <t>当該教育訓練における役割等</t>
    <rPh sb="0" eb="2">
      <t>トウガイ</t>
    </rPh>
    <rPh sb="2" eb="4">
      <t>キョウイク</t>
    </rPh>
    <rPh sb="4" eb="6">
      <t>クンレン</t>
    </rPh>
    <rPh sb="10" eb="12">
      <t>ヤクワリ</t>
    </rPh>
    <rPh sb="12" eb="13">
      <t>トウ</t>
    </rPh>
    <phoneticPr fontId="6"/>
  </si>
  <si>
    <t>当該教育訓練の監修に係る関与</t>
    <rPh sb="0" eb="2">
      <t>トウガイ</t>
    </rPh>
    <rPh sb="2" eb="4">
      <t>キョウイク</t>
    </rPh>
    <rPh sb="4" eb="6">
      <t>クンレン</t>
    </rPh>
    <rPh sb="7" eb="9">
      <t>カンシュウ</t>
    </rPh>
    <rPh sb="10" eb="11">
      <t>カカ</t>
    </rPh>
    <rPh sb="12" eb="14">
      <t>カンヨ</t>
    </rPh>
    <phoneticPr fontId="6"/>
  </si>
  <si>
    <t>※１3</t>
    <phoneticPr fontId="6"/>
  </si>
  <si>
    <t>仮番号</t>
    <rPh sb="0" eb="1">
      <t>カリ</t>
    </rPh>
    <rPh sb="1" eb="3">
      <t>バンゴウ</t>
    </rPh>
    <phoneticPr fontId="6"/>
  </si>
  <si>
    <t>ヶ月／</t>
  </si>
  <si>
    <t>日</t>
    <rPh sb="0" eb="1">
      <t>ニチ</t>
    </rPh>
    <phoneticPr fontId="20"/>
  </si>
  <si>
    <t>１０．サブジェクトマターエキスパート（SME：領域専門家）と講師</t>
    <rPh sb="23" eb="25">
      <t>リョウイキ</t>
    </rPh>
    <rPh sb="25" eb="28">
      <t>センモンカ</t>
    </rPh>
    <rPh sb="30" eb="32">
      <t>コウシ</t>
    </rPh>
    <phoneticPr fontId="6"/>
  </si>
  <si>
    <t>人数</t>
    <rPh sb="0" eb="2">
      <t>ニンズウ</t>
    </rPh>
    <phoneticPr fontId="6"/>
  </si>
  <si>
    <t>当該教育訓練における役割等</t>
    <phoneticPr fontId="20"/>
  </si>
  <si>
    <t>教育訓練の代表実施機関の名称</t>
    <rPh sb="0" eb="2">
      <t>キョウイク</t>
    </rPh>
    <rPh sb="2" eb="4">
      <t>クンレン</t>
    </rPh>
    <rPh sb="5" eb="7">
      <t>ダイヒョウ</t>
    </rPh>
    <rPh sb="7" eb="9">
      <t>ジッシ</t>
    </rPh>
    <rPh sb="9" eb="11">
      <t>キカン</t>
    </rPh>
    <rPh sb="12" eb="14">
      <t>メイショウ</t>
    </rPh>
    <phoneticPr fontId="6"/>
  </si>
  <si>
    <t>様式第1号の仮番号</t>
    <rPh sb="0" eb="2">
      <t>ヨウシキ</t>
    </rPh>
    <phoneticPr fontId="6"/>
  </si>
  <si>
    <t>訓練期間</t>
    <rPh sb="0" eb="2">
      <t>クンレン</t>
    </rPh>
    <rPh sb="2" eb="4">
      <t>キカン</t>
    </rPh>
    <phoneticPr fontId="6"/>
  </si>
  <si>
    <r>
      <t>１．受講費用の概要　</t>
    </r>
    <r>
      <rPr>
        <u/>
        <sz val="11"/>
        <color theme="1"/>
        <rFont val="ＭＳ Ｐゴシック"/>
        <family val="3"/>
        <charset val="128"/>
      </rPr>
      <t>（金額欄は0円の場合も空欄にせず、「0」を記入してください。)</t>
    </r>
    <rPh sb="2" eb="4">
      <t>ジュコウ</t>
    </rPh>
    <rPh sb="4" eb="6">
      <t>ヒヨウ</t>
    </rPh>
    <rPh sb="7" eb="9">
      <t>ガイヨウ</t>
    </rPh>
    <rPh sb="11" eb="14">
      <t>キンガクラン</t>
    </rPh>
    <rPh sb="16" eb="17">
      <t>エン</t>
    </rPh>
    <rPh sb="18" eb="20">
      <t>バアイ</t>
    </rPh>
    <rPh sb="21" eb="23">
      <t>クウラン</t>
    </rPh>
    <rPh sb="31" eb="33">
      <t>キニュウ</t>
    </rPh>
    <phoneticPr fontId="6"/>
  </si>
  <si>
    <t>内　訳</t>
    <rPh sb="0" eb="1">
      <t>ウチ</t>
    </rPh>
    <rPh sb="2" eb="3">
      <t>ヤク</t>
    </rPh>
    <phoneticPr fontId="6"/>
  </si>
  <si>
    <r>
      <rPr>
        <b/>
        <sz val="10"/>
        <color theme="1"/>
        <rFont val="ＭＳ Ｐ明朝"/>
        <family val="1"/>
        <charset val="128"/>
      </rPr>
      <t>第1期</t>
    </r>
    <r>
      <rPr>
        <sz val="8"/>
        <color theme="1"/>
        <rFont val="ＭＳ Ｐ明朝"/>
        <family val="1"/>
        <charset val="128"/>
      </rPr>
      <t xml:space="preserve">
１ヶ月(入学前含）～</t>
    </r>
    <rPh sb="0" eb="1">
      <t>ダイ</t>
    </rPh>
    <rPh sb="2" eb="3">
      <t>キ</t>
    </rPh>
    <rPh sb="6" eb="7">
      <t>ゲツ</t>
    </rPh>
    <phoneticPr fontId="6"/>
  </si>
  <si>
    <r>
      <rPr>
        <b/>
        <sz val="10"/>
        <color theme="1"/>
        <rFont val="ＭＳ Ｐ明朝"/>
        <family val="1"/>
        <charset val="128"/>
      </rPr>
      <t>第2期　</t>
    </r>
    <r>
      <rPr>
        <sz val="10"/>
        <color theme="1"/>
        <rFont val="ＭＳ Ｐ明朝"/>
        <family val="1"/>
        <charset val="128"/>
      </rPr>
      <t xml:space="preserve">
７ヶ月～</t>
    </r>
    <rPh sb="0" eb="1">
      <t>ダイ</t>
    </rPh>
    <rPh sb="2" eb="3">
      <t>キ</t>
    </rPh>
    <rPh sb="7" eb="8">
      <t>ゲツ</t>
    </rPh>
    <phoneticPr fontId="6"/>
  </si>
  <si>
    <r>
      <rPr>
        <b/>
        <sz val="10"/>
        <color theme="1"/>
        <rFont val="ＭＳ Ｐ明朝"/>
        <family val="1"/>
        <charset val="128"/>
      </rPr>
      <t>第3期</t>
    </r>
    <r>
      <rPr>
        <sz val="10"/>
        <color theme="1"/>
        <rFont val="ＭＳ Ｐ明朝"/>
        <family val="1"/>
        <charset val="128"/>
      </rPr>
      <t xml:space="preserve">
１年～</t>
    </r>
    <rPh sb="0" eb="1">
      <t>ダイ</t>
    </rPh>
    <rPh sb="2" eb="3">
      <t>キ</t>
    </rPh>
    <rPh sb="5" eb="6">
      <t>ネン</t>
    </rPh>
    <phoneticPr fontId="6"/>
  </si>
  <si>
    <r>
      <rPr>
        <b/>
        <sz val="10"/>
        <color theme="1"/>
        <rFont val="ＭＳ Ｐ明朝"/>
        <family val="1"/>
        <charset val="128"/>
      </rPr>
      <t>第4期</t>
    </r>
    <r>
      <rPr>
        <sz val="10"/>
        <color theme="1"/>
        <rFont val="ＭＳ Ｐ明朝"/>
        <family val="1"/>
        <charset val="128"/>
      </rPr>
      <t xml:space="preserve">
１年７ヶ月～</t>
    </r>
    <rPh sb="0" eb="1">
      <t>ダイ</t>
    </rPh>
    <rPh sb="2" eb="3">
      <t>キ</t>
    </rPh>
    <rPh sb="5" eb="6">
      <t>ネン</t>
    </rPh>
    <rPh sb="8" eb="9">
      <t>ゲツ</t>
    </rPh>
    <phoneticPr fontId="6"/>
  </si>
  <si>
    <r>
      <rPr>
        <b/>
        <sz val="10"/>
        <color theme="1"/>
        <rFont val="ＭＳ Ｐ明朝"/>
        <family val="1"/>
        <charset val="128"/>
      </rPr>
      <t>第5期</t>
    </r>
    <r>
      <rPr>
        <sz val="10"/>
        <color theme="1"/>
        <rFont val="ＭＳ Ｐ明朝"/>
        <family val="1"/>
        <charset val="128"/>
      </rPr>
      <t xml:space="preserve">
２年</t>
    </r>
    <rPh sb="0" eb="1">
      <t>ダイ</t>
    </rPh>
    <rPh sb="2" eb="3">
      <t>キ</t>
    </rPh>
    <rPh sb="5" eb="6">
      <t>ネン</t>
    </rPh>
    <phoneticPr fontId="6"/>
  </si>
  <si>
    <t>合計</t>
    <rPh sb="0" eb="2">
      <t>ゴウケイ</t>
    </rPh>
    <phoneticPr fontId="6"/>
  </si>
  <si>
    <t>教育訓練経費</t>
    <rPh sb="0" eb="2">
      <t>キョウイク</t>
    </rPh>
    <rPh sb="2" eb="4">
      <t>クンレン</t>
    </rPh>
    <rPh sb="4" eb="6">
      <t>ケイヒ</t>
    </rPh>
    <phoneticPr fontId="6"/>
  </si>
  <si>
    <r>
      <t>(1)入学料　</t>
    </r>
    <r>
      <rPr>
        <sz val="8"/>
        <color theme="1"/>
        <rFont val="ＭＳ Ｐ明朝"/>
        <family val="1"/>
        <charset val="128"/>
      </rPr>
      <t>※1</t>
    </r>
    <rPh sb="3" eb="5">
      <t>ニュウガク</t>
    </rPh>
    <rPh sb="5" eb="6">
      <t>リョウ</t>
    </rPh>
    <phoneticPr fontId="6"/>
  </si>
  <si>
    <t>受
講
料</t>
    <rPh sb="0" eb="1">
      <t>ウケ</t>
    </rPh>
    <phoneticPr fontId="6"/>
  </si>
  <si>
    <r>
      <t>(2)授業料　</t>
    </r>
    <r>
      <rPr>
        <sz val="8"/>
        <color theme="1"/>
        <rFont val="ＭＳ Ｐ明朝"/>
        <family val="1"/>
        <charset val="128"/>
      </rPr>
      <t>※1</t>
    </r>
    <rPh sb="3" eb="6">
      <t>ジュギョウリョウ</t>
    </rPh>
    <phoneticPr fontId="6"/>
  </si>
  <si>
    <r>
      <t>(4)その他必須の実習費等経費　</t>
    </r>
    <r>
      <rPr>
        <sz val="8"/>
        <color theme="1"/>
        <rFont val="ＭＳ Ｐ明朝"/>
        <family val="1"/>
        <charset val="128"/>
      </rPr>
      <t>※1</t>
    </r>
    <rPh sb="5" eb="6">
      <t>タ</t>
    </rPh>
    <rPh sb="6" eb="8">
      <t>ヒッス</t>
    </rPh>
    <rPh sb="9" eb="12">
      <t>ジッシュウヒ</t>
    </rPh>
    <rPh sb="12" eb="13">
      <t>トウ</t>
    </rPh>
    <rPh sb="13" eb="15">
      <t>ケイヒ</t>
    </rPh>
    <phoneticPr fontId="6"/>
  </si>
  <si>
    <t>(5)受講料計((2)～(4))</t>
    <rPh sb="3" eb="6">
      <t>ジュコウリョウ</t>
    </rPh>
    <rPh sb="6" eb="7">
      <t>ケイ</t>
    </rPh>
    <phoneticPr fontId="6"/>
  </si>
  <si>
    <t>(6)教育訓練経費計((1)+(5))　</t>
    <rPh sb="3" eb="5">
      <t>キョウイク</t>
    </rPh>
    <rPh sb="5" eb="7">
      <t>クンレン</t>
    </rPh>
    <rPh sb="7" eb="9">
      <t>ケイヒ</t>
    </rPh>
    <rPh sb="9" eb="10">
      <t>ケイ</t>
    </rPh>
    <phoneticPr fontId="6"/>
  </si>
  <si>
    <t>(8)実習に伴う宿泊費・交通費等</t>
    <rPh sb="3" eb="5">
      <t>ジッシュウ</t>
    </rPh>
    <rPh sb="6" eb="7">
      <t>トモナ</t>
    </rPh>
    <rPh sb="8" eb="11">
      <t>シュクハクヒ</t>
    </rPh>
    <rPh sb="12" eb="15">
      <t>コウツウヒ</t>
    </rPh>
    <rPh sb="15" eb="16">
      <t>ナド</t>
    </rPh>
    <phoneticPr fontId="6"/>
  </si>
  <si>
    <t>(9)施設維持費用等</t>
    <rPh sb="3" eb="5">
      <t>シセツ</t>
    </rPh>
    <rPh sb="5" eb="7">
      <t>イジ</t>
    </rPh>
    <rPh sb="7" eb="9">
      <t>ヒヨウ</t>
    </rPh>
    <rPh sb="9" eb="10">
      <t>ナド</t>
    </rPh>
    <phoneticPr fontId="6"/>
  </si>
  <si>
    <t>(11)その他受講生負担経費計((7)～(10))</t>
    <rPh sb="6" eb="7">
      <t>ホカ</t>
    </rPh>
    <rPh sb="7" eb="10">
      <t>ジュコウセイ</t>
    </rPh>
    <rPh sb="10" eb="12">
      <t>フタン</t>
    </rPh>
    <rPh sb="12" eb="14">
      <t>ケイヒ</t>
    </rPh>
    <rPh sb="14" eb="15">
      <t>ケイ</t>
    </rPh>
    <phoneticPr fontId="6"/>
  </si>
  <si>
    <t>受講費用総計((6)＋(11))</t>
    <phoneticPr fontId="6"/>
  </si>
  <si>
    <t>※1　入学料、受講料には(7)～(10)の経費を含めないでください。</t>
    <phoneticPr fontId="6"/>
  </si>
  <si>
    <t>支払方法</t>
    <rPh sb="0" eb="2">
      <t>シハライ</t>
    </rPh>
    <rPh sb="2" eb="4">
      <t>ホウホウ</t>
    </rPh>
    <phoneticPr fontId="6"/>
  </si>
  <si>
    <t>２．教育訓練経費の内訳等</t>
    <rPh sb="2" eb="4">
      <t>キョウイク</t>
    </rPh>
    <rPh sb="4" eb="6">
      <t>クンレン</t>
    </rPh>
    <rPh sb="6" eb="8">
      <t>ケイヒ</t>
    </rPh>
    <rPh sb="9" eb="11">
      <t>ウチワケ</t>
    </rPh>
    <rPh sb="11" eb="12">
      <t>トウ</t>
    </rPh>
    <phoneticPr fontId="6"/>
  </si>
  <si>
    <t>(1)入学料</t>
    <rPh sb="3" eb="5">
      <t>ニュウガク</t>
    </rPh>
    <rPh sb="5" eb="6">
      <t>リョウ</t>
    </rPh>
    <phoneticPr fontId="6"/>
  </si>
  <si>
    <t>入学料（1.（1）の金額）に含まれる
費用・経費等の内容</t>
    <rPh sb="0" eb="2">
      <t>ニュウガク</t>
    </rPh>
    <rPh sb="2" eb="3">
      <t>リョウ</t>
    </rPh>
    <rPh sb="14" eb="15">
      <t>フク</t>
    </rPh>
    <rPh sb="19" eb="21">
      <t>ヒヨウ</t>
    </rPh>
    <rPh sb="22" eb="25">
      <t>ケイヒトウ</t>
    </rPh>
    <rPh sb="26" eb="28">
      <t>ナイヨウ</t>
    </rPh>
    <phoneticPr fontId="6"/>
  </si>
  <si>
    <r>
      <t>(2)受講料　　　*</t>
    </r>
    <r>
      <rPr>
        <sz val="9"/>
        <color theme="1"/>
        <rFont val="ＭＳ Ｐ明朝"/>
        <family val="1"/>
        <charset val="128"/>
      </rPr>
      <t>金額は税込、％は小数点第2位を四捨五入</t>
    </r>
    <rPh sb="3" eb="6">
      <t>ジュコウリョウ</t>
    </rPh>
    <rPh sb="10" eb="12">
      <t>キンガク</t>
    </rPh>
    <rPh sb="13" eb="15">
      <t>ゼイコミ</t>
    </rPh>
    <rPh sb="18" eb="21">
      <t>ショウスウテン</t>
    </rPh>
    <rPh sb="21" eb="22">
      <t>ダイ</t>
    </rPh>
    <rPh sb="23" eb="24">
      <t>イ</t>
    </rPh>
    <rPh sb="25" eb="29">
      <t>シシャゴニュウ</t>
    </rPh>
    <phoneticPr fontId="6"/>
  </si>
  <si>
    <t>円</t>
    <rPh sb="0" eb="1">
      <t>エン</t>
    </rPh>
    <phoneticPr fontId="6"/>
  </si>
  <si>
    <t>％</t>
    <phoneticPr fontId="6"/>
  </si>
  <si>
    <t>価格（税込）</t>
    <rPh sb="0" eb="2">
      <t>カカク</t>
    </rPh>
    <rPh sb="3" eb="5">
      <t>ゼイコミ</t>
    </rPh>
    <phoneticPr fontId="6"/>
  </si>
  <si>
    <t>著者・出版者・メーカー等</t>
    <rPh sb="0" eb="2">
      <t>チョシャ</t>
    </rPh>
    <rPh sb="3" eb="5">
      <t>シュッパン</t>
    </rPh>
    <rPh sb="5" eb="6">
      <t>シャ</t>
    </rPh>
    <rPh sb="11" eb="12">
      <t>トウ</t>
    </rPh>
    <phoneticPr fontId="6"/>
  </si>
  <si>
    <t>教材名</t>
    <rPh sb="0" eb="2">
      <t>キョウザイ</t>
    </rPh>
    <rPh sb="2" eb="3">
      <t>メイ</t>
    </rPh>
    <phoneticPr fontId="6"/>
  </si>
  <si>
    <t>ヶ月／　</t>
  </si>
  <si>
    <t>様式第３号</t>
    <phoneticPr fontId="6"/>
  </si>
  <si>
    <t>受講料（1.(5)合計の金額）
の内訳</t>
    <rPh sb="0" eb="3">
      <t>ジュコウリョウ</t>
    </rPh>
    <rPh sb="9" eb="11">
      <t>ゴウケイ</t>
    </rPh>
    <rPh sb="12" eb="14">
      <t>キンガク</t>
    </rPh>
    <rPh sb="17" eb="19">
      <t>ウチワケ</t>
    </rPh>
    <phoneticPr fontId="6"/>
  </si>
  <si>
    <r>
      <t>※3　</t>
    </r>
    <r>
      <rPr>
        <u/>
        <sz val="10"/>
        <color theme="1"/>
        <rFont val="ＭＳ 明朝"/>
        <family val="1"/>
        <charset val="128"/>
      </rPr>
      <t>資格試験受験料、パソコン等機材の購入費・レンタル費、損害保険料、補講費、各種行事参加費等がある場合は教育訓練経費に含まれない</t>
    </r>
    <r>
      <rPr>
        <sz val="10"/>
        <color theme="1"/>
        <rFont val="ＭＳ 明朝"/>
        <family val="1"/>
        <charset val="128"/>
      </rPr>
      <t>ため、(10)に記載してください。</t>
    </r>
    <rPh sb="7" eb="10">
      <t>ジュケンリョウ</t>
    </rPh>
    <rPh sb="35" eb="37">
      <t>ホコウ</t>
    </rPh>
    <rPh sb="37" eb="38">
      <t>ヒ</t>
    </rPh>
    <rPh sb="39" eb="41">
      <t>カクシュ</t>
    </rPh>
    <rPh sb="41" eb="43">
      <t>ギョウジ</t>
    </rPh>
    <rPh sb="43" eb="46">
      <t>サンカヒ</t>
    </rPh>
    <rPh sb="50" eb="52">
      <t>バアイ</t>
    </rPh>
    <rPh sb="53" eb="55">
      <t>キョウイク</t>
    </rPh>
    <rPh sb="55" eb="57">
      <t>クンレン</t>
    </rPh>
    <rPh sb="57" eb="59">
      <t>ケイヒ</t>
    </rPh>
    <rPh sb="60" eb="61">
      <t>フク</t>
    </rPh>
    <rPh sb="73" eb="75">
      <t>キサイ</t>
    </rPh>
    <phoneticPr fontId="6"/>
  </si>
  <si>
    <r>
      <t>(10)その他の経費　</t>
    </r>
    <r>
      <rPr>
        <sz val="8"/>
        <color theme="1"/>
        <rFont val="ＭＳ Ｐ明朝"/>
        <family val="1"/>
        <charset val="128"/>
      </rPr>
      <t>※3</t>
    </r>
    <rPh sb="6" eb="7">
      <t>ホカ</t>
    </rPh>
    <rPh sb="8" eb="10">
      <t>ケイヒ</t>
    </rPh>
    <phoneticPr fontId="6"/>
  </si>
  <si>
    <r>
      <t>(3)必須の教材費　</t>
    </r>
    <r>
      <rPr>
        <sz val="8"/>
        <color theme="1"/>
        <rFont val="ＭＳ Ｐ明朝"/>
        <family val="1"/>
        <charset val="128"/>
      </rPr>
      <t>※1※2</t>
    </r>
    <rPh sb="3" eb="5">
      <t>ヒッス</t>
    </rPh>
    <rPh sb="6" eb="9">
      <t>キョウザイヒ</t>
    </rPh>
    <phoneticPr fontId="6"/>
  </si>
  <si>
    <t>(7)任意の教材費 ※2</t>
    <rPh sb="3" eb="5">
      <t>ニンイ</t>
    </rPh>
    <rPh sb="6" eb="9">
      <t>キョウザイヒ</t>
    </rPh>
    <phoneticPr fontId="6"/>
  </si>
  <si>
    <t>①講座運営に係る必要最低経費（人件費等）</t>
  </si>
  <si>
    <t>②必須の教材費　</t>
    <phoneticPr fontId="20"/>
  </si>
  <si>
    <t>③販売活動に関する経費（PR費用等）</t>
    <phoneticPr fontId="20"/>
  </si>
  <si>
    <t>④見込まれる利益　（（1.(5)の受講料合計－2.(2)の（①＋②＋③）））</t>
    <phoneticPr fontId="20"/>
  </si>
  <si>
    <t>～</t>
  </si>
  <si>
    <t>～</t>
    <phoneticPr fontId="20"/>
  </si>
  <si>
    <t>　直近における講座の担当講師
　への能力開発支援の具体的
　実施内容</t>
    <rPh sb="1" eb="3">
      <t>チョッキン</t>
    </rPh>
    <rPh sb="7" eb="9">
      <t>コウザ</t>
    </rPh>
    <rPh sb="10" eb="12">
      <t>タントウ</t>
    </rPh>
    <rPh sb="12" eb="14">
      <t>コウシ</t>
    </rPh>
    <rPh sb="18" eb="20">
      <t>ノウリョク</t>
    </rPh>
    <rPh sb="20" eb="22">
      <t>カイハツ</t>
    </rPh>
    <rPh sb="22" eb="24">
      <t>シエン</t>
    </rPh>
    <rPh sb="32" eb="34">
      <t>ナイヨウ</t>
    </rPh>
    <phoneticPr fontId="6"/>
  </si>
  <si>
    <t xml:space="preserve"> ③ 評価結果が芳しくない講師に
　　 対して、どのような指導・訓練
　　・対応等を行っていますか。</t>
    <rPh sb="3" eb="5">
      <t>ヒョウカ</t>
    </rPh>
    <rPh sb="5" eb="7">
      <t>ケッカ</t>
    </rPh>
    <rPh sb="8" eb="9">
      <t>カンバ</t>
    </rPh>
    <rPh sb="13" eb="15">
      <t>コウシ</t>
    </rPh>
    <rPh sb="20" eb="21">
      <t>タイ</t>
    </rPh>
    <rPh sb="29" eb="31">
      <t>シドウ</t>
    </rPh>
    <rPh sb="32" eb="34">
      <t>クンレン</t>
    </rPh>
    <rPh sb="38" eb="40">
      <t>タイオウ</t>
    </rPh>
    <rPh sb="40" eb="41">
      <t>トウ</t>
    </rPh>
    <rPh sb="42" eb="43">
      <t>オコナ</t>
    </rPh>
    <phoneticPr fontId="6"/>
  </si>
  <si>
    <t xml:space="preserve"> ② 評価結果を講座の担当講師
　　に伝え、能力向上に役立て
　　ていますか。 </t>
    <rPh sb="3" eb="5">
      <t>ヒョウカ</t>
    </rPh>
    <rPh sb="5" eb="7">
      <t>ケッカ</t>
    </rPh>
    <rPh sb="8" eb="10">
      <t>コウザ</t>
    </rPh>
    <rPh sb="11" eb="13">
      <t>タントウ</t>
    </rPh>
    <rPh sb="13" eb="15">
      <t>コウシ</t>
    </rPh>
    <rPh sb="19" eb="20">
      <t>ツタ</t>
    </rPh>
    <rPh sb="22" eb="24">
      <t>ノウリョク</t>
    </rPh>
    <rPh sb="24" eb="26">
      <t>コウジョウ</t>
    </rPh>
    <rPh sb="27" eb="29">
      <t>ヤクダ</t>
    </rPh>
    <phoneticPr fontId="6"/>
  </si>
  <si>
    <t xml:space="preserve"> ① 評価の具体的実施方法
　　（実施体制、実施頻度、
　　　評価に用いる情報等） </t>
    <rPh sb="19" eb="21">
      <t>タイセイ</t>
    </rPh>
    <phoneticPr fontId="6"/>
  </si>
  <si>
    <t>１．講師の管理</t>
    <rPh sb="2" eb="4">
      <t>コウシ</t>
    </rPh>
    <rPh sb="5" eb="7">
      <t>カンリ</t>
    </rPh>
    <phoneticPr fontId="6"/>
  </si>
  <si>
    <t>　　※ 私は、経済産業省告示１８２号第２条第９項のニ各号のいずれにも該当しません。</t>
    <rPh sb="7" eb="9">
      <t>ケイザイ</t>
    </rPh>
    <rPh sb="9" eb="12">
      <t>サンギョウショウ</t>
    </rPh>
    <rPh sb="12" eb="14">
      <t>コクジ</t>
    </rPh>
    <rPh sb="17" eb="18">
      <t>ゴウ</t>
    </rPh>
    <rPh sb="18" eb="19">
      <t>ダイ</t>
    </rPh>
    <rPh sb="20" eb="21">
      <t>ジョウ</t>
    </rPh>
    <rPh sb="21" eb="22">
      <t>ダイ</t>
    </rPh>
    <rPh sb="23" eb="24">
      <t>コウ</t>
    </rPh>
    <rPh sb="26" eb="28">
      <t>カクゴウ</t>
    </rPh>
    <rPh sb="34" eb="36">
      <t>ガイトウ</t>
    </rPh>
    <phoneticPr fontId="6"/>
  </si>
  <si>
    <t>その他
( 賞 罰 等 )</t>
    <rPh sb="2" eb="3">
      <t>タ</t>
    </rPh>
    <phoneticPr fontId="6"/>
  </si>
  <si>
    <t>取得資格等</t>
    <phoneticPr fontId="6"/>
  </si>
  <si>
    <t>所属（事業者名）および講座の担当分野</t>
    <rPh sb="0" eb="2">
      <t>ショゾク</t>
    </rPh>
    <rPh sb="3" eb="6">
      <t>ジギョウシャ</t>
    </rPh>
    <rPh sb="6" eb="7">
      <t>メイ</t>
    </rPh>
    <rPh sb="11" eb="13">
      <t>コウザ</t>
    </rPh>
    <rPh sb="14" eb="16">
      <t>タントウ</t>
    </rPh>
    <rPh sb="16" eb="18">
      <t>ブンヤ</t>
    </rPh>
    <phoneticPr fontId="6"/>
  </si>
  <si>
    <t>期間</t>
    <rPh sb="0" eb="2">
      <t>キカン</t>
    </rPh>
    <phoneticPr fontId="6"/>
  </si>
  <si>
    <t>業務の内容</t>
    <rPh sb="0" eb="2">
      <t>ギョウム</t>
    </rPh>
    <rPh sb="3" eb="5">
      <t>ナイヨウ</t>
    </rPh>
    <phoneticPr fontId="6"/>
  </si>
  <si>
    <t>講師の専門領域</t>
    <rPh sb="0" eb="2">
      <t>コウシ</t>
    </rPh>
    <phoneticPr fontId="6"/>
  </si>
  <si>
    <t>雇用形態</t>
    <rPh sb="0" eb="2">
      <t>コヨウ</t>
    </rPh>
    <rPh sb="2" eb="4">
      <t>ケイタイ</t>
    </rPh>
    <phoneticPr fontId="6"/>
  </si>
  <si>
    <t>氏　  　名</t>
  </si>
  <si>
    <t>講座の名称</t>
  </si>
  <si>
    <t>教育訓練の
代表実施機関
の名称</t>
    <phoneticPr fontId="6"/>
  </si>
  <si>
    <t>※全ての講師等について提出してください。</t>
    <phoneticPr fontId="6"/>
  </si>
  <si>
    <r>
      <t>所在地</t>
    </r>
    <r>
      <rPr>
        <sz val="11"/>
        <color indexed="8"/>
        <rFont val="ＭＳ Ｐゴシック"/>
        <family val="3"/>
        <charset val="128"/>
      </rPr>
      <t/>
    </r>
    <phoneticPr fontId="6"/>
  </si>
  <si>
    <t>施設名称（本校）</t>
    <phoneticPr fontId="6"/>
  </si>
  <si>
    <t>④変更事項､備考</t>
    <phoneticPr fontId="6"/>
  </si>
  <si>
    <t>①教育訓練施設の名称・所在地</t>
    <phoneticPr fontId="6"/>
  </si>
  <si>
    <t>期間</t>
    <rPh sb="0" eb="2">
      <t>キカン</t>
    </rPh>
    <phoneticPr fontId="20"/>
  </si>
  <si>
    <t>所属（事業者名）および担当分野</t>
    <rPh sb="0" eb="2">
      <t>ショゾク</t>
    </rPh>
    <rPh sb="3" eb="6">
      <t>ジギョウシャ</t>
    </rPh>
    <rPh sb="6" eb="7">
      <t>メイ</t>
    </rPh>
    <rPh sb="11" eb="13">
      <t>タントウ</t>
    </rPh>
    <rPh sb="13" eb="15">
      <t>ブンヤ</t>
    </rPh>
    <phoneticPr fontId="6"/>
  </si>
  <si>
    <t>)</t>
    <phoneticPr fontId="20"/>
  </si>
  <si>
    <t>〒(</t>
    <phoneticPr fontId="6"/>
  </si>
  <si>
    <t>Tel.</t>
    <phoneticPr fontId="20"/>
  </si>
  <si>
    <t xml:space="preserve">時間 </t>
    <rPh sb="0" eb="2">
      <t>ジカン</t>
    </rPh>
    <phoneticPr fontId="6"/>
  </si>
  <si>
    <t>サブジェクトマターエキスパート</t>
    <phoneticPr fontId="20"/>
  </si>
  <si>
    <t>種　　　別</t>
    <rPh sb="0" eb="1">
      <t>シュ</t>
    </rPh>
    <rPh sb="4" eb="5">
      <t>ベツ</t>
    </rPh>
    <phoneticPr fontId="6"/>
  </si>
  <si>
    <t>無</t>
    <rPh sb="0" eb="1">
      <t>ナ</t>
    </rPh>
    <phoneticPr fontId="20"/>
  </si>
  <si>
    <t xml:space="preserve"> (2)　実施期間（開講月数／日数）</t>
    <rPh sb="5" eb="7">
      <t>ジッシ</t>
    </rPh>
    <rPh sb="7" eb="9">
      <t>キカン</t>
    </rPh>
    <rPh sb="10" eb="12">
      <t>カイコウ</t>
    </rPh>
    <rPh sb="12" eb="13">
      <t>ツキ</t>
    </rPh>
    <rPh sb="13" eb="14">
      <t>スウ</t>
    </rPh>
    <rPh sb="15" eb="17">
      <t>ニッスウ</t>
    </rPh>
    <phoneticPr fontId="6"/>
  </si>
  <si>
    <t xml:space="preserve"> (4)　入学定員　</t>
    <rPh sb="5" eb="7">
      <t>ニュウガク</t>
    </rPh>
    <rPh sb="7" eb="9">
      <t>テイイン</t>
    </rPh>
    <phoneticPr fontId="6"/>
  </si>
  <si>
    <t xml:space="preserve"> (5)　講座の創設年月日</t>
    <rPh sb="5" eb="7">
      <t>コウザ</t>
    </rPh>
    <rPh sb="8" eb="10">
      <t>ソウセツ</t>
    </rPh>
    <rPh sb="10" eb="13">
      <t>ネンガッピ</t>
    </rPh>
    <phoneticPr fontId="6"/>
  </si>
  <si>
    <t xml:space="preserve"> (9） 修了証の発行等の有無</t>
    <rPh sb="5" eb="8">
      <t>シュウリョウショウ</t>
    </rPh>
    <rPh sb="9" eb="11">
      <t>ハッコウ</t>
    </rPh>
    <rPh sb="11" eb="12">
      <t>トウ</t>
    </rPh>
    <rPh sb="13" eb="15">
      <t>ウム</t>
    </rPh>
    <phoneticPr fontId="20"/>
  </si>
  <si>
    <t xml:space="preserve"> (11)　修了者実績（累計）</t>
    <rPh sb="12" eb="14">
      <t>ルイケイ</t>
    </rPh>
    <phoneticPr fontId="6"/>
  </si>
  <si>
    <t xml:space="preserve"> (17) 再認定申請にあたり、前回認定
　　時から追加・変更した内容
　　　　[再認定申請講座のみ]</t>
    <rPh sb="6" eb="9">
      <t>サイニンテイ</t>
    </rPh>
    <rPh sb="9" eb="11">
      <t>シンセイ</t>
    </rPh>
    <rPh sb="16" eb="18">
      <t>ゼンカイ</t>
    </rPh>
    <rPh sb="18" eb="20">
      <t>ニンテイ</t>
    </rPh>
    <rPh sb="23" eb="24">
      <t>ジ</t>
    </rPh>
    <rPh sb="26" eb="28">
      <t>ツイカ</t>
    </rPh>
    <rPh sb="29" eb="31">
      <t>ヘンコウ</t>
    </rPh>
    <rPh sb="33" eb="35">
      <t>ナイヨウ</t>
    </rPh>
    <rPh sb="41" eb="44">
      <t>サイニンテイ</t>
    </rPh>
    <rPh sb="44" eb="46">
      <t>シンセイ</t>
    </rPh>
    <rPh sb="46" eb="48">
      <t>コウザ</t>
    </rPh>
    <phoneticPr fontId="6"/>
  </si>
  <si>
    <t>機関種類</t>
    <rPh sb="0" eb="2">
      <t>キカン</t>
    </rPh>
    <rPh sb="2" eb="4">
      <t>シュルイ</t>
    </rPh>
    <phoneticPr fontId="20"/>
  </si>
  <si>
    <t>各種会社（株式会社・持分会社等）</t>
    <rPh sb="0" eb="2">
      <t>カクシュ</t>
    </rPh>
    <rPh sb="2" eb="4">
      <t>カイシャ</t>
    </rPh>
    <rPh sb="5" eb="7">
      <t>カブシキ</t>
    </rPh>
    <rPh sb="7" eb="9">
      <t>ガイシャ</t>
    </rPh>
    <rPh sb="10" eb="11">
      <t>モ</t>
    </rPh>
    <rPh sb="11" eb="14">
      <t>ブンカイシャ</t>
    </rPh>
    <rPh sb="14" eb="15">
      <t>トウ</t>
    </rPh>
    <phoneticPr fontId="20"/>
  </si>
  <si>
    <t>社団・財団</t>
    <rPh sb="0" eb="2">
      <t>シャダン</t>
    </rPh>
    <rPh sb="3" eb="5">
      <t>ザイダン</t>
    </rPh>
    <phoneticPr fontId="20"/>
  </si>
  <si>
    <t>大学・大学院</t>
    <rPh sb="0" eb="2">
      <t>ダイガク</t>
    </rPh>
    <rPh sb="3" eb="6">
      <t>ダイガクイン</t>
    </rPh>
    <phoneticPr fontId="20"/>
  </si>
  <si>
    <t>専修学校</t>
    <rPh sb="0" eb="2">
      <t>センシュウ</t>
    </rPh>
    <rPh sb="2" eb="4">
      <t>ガッコウ</t>
    </rPh>
    <phoneticPr fontId="20"/>
  </si>
  <si>
    <t>各種学校</t>
    <rPh sb="0" eb="2">
      <t>カクシュ</t>
    </rPh>
    <rPh sb="2" eb="4">
      <t>ガッコウ</t>
    </rPh>
    <phoneticPr fontId="20"/>
  </si>
  <si>
    <t>その他法人</t>
    <rPh sb="2" eb="3">
      <t>タ</t>
    </rPh>
    <rPh sb="3" eb="5">
      <t>ホウジン</t>
    </rPh>
    <phoneticPr fontId="20"/>
  </si>
  <si>
    <t>有無</t>
    <rPh sb="0" eb="2">
      <t>ウム</t>
    </rPh>
    <phoneticPr fontId="20"/>
  </si>
  <si>
    <t>有</t>
    <rPh sb="0" eb="1">
      <t>アリ</t>
    </rPh>
    <phoneticPr fontId="20"/>
  </si>
  <si>
    <r>
      <t>３ー３．教育訓練実施者の概要（連携機関２</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6"/>
  </si>
  <si>
    <r>
      <t>３ー４．教育訓練実施者の概要（連携機関３</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6"/>
  </si>
  <si>
    <r>
      <t>３ー５．教育訓練実施者の概要（連携機関４</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6"/>
  </si>
  <si>
    <r>
      <t>３ー６．教育訓練実施者の概要（連携機関５</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6"/>
  </si>
  <si>
    <t xml:space="preserve">＜3件目＞ </t>
    <phoneticPr fontId="20"/>
  </si>
  <si>
    <t xml:space="preserve">＜4件目＞ </t>
    <phoneticPr fontId="20"/>
  </si>
  <si>
    <t>〇</t>
    <phoneticPr fontId="20"/>
  </si>
  <si>
    <t>平日昼間</t>
    <rPh sb="0" eb="2">
      <t>ヘイジツ</t>
    </rPh>
    <rPh sb="2" eb="4">
      <t>ヒルマ</t>
    </rPh>
    <phoneticPr fontId="20"/>
  </si>
  <si>
    <t>平日夜間</t>
    <rPh sb="0" eb="2">
      <t>ヘイジツ</t>
    </rPh>
    <rPh sb="2" eb="4">
      <t>ヤカン</t>
    </rPh>
    <phoneticPr fontId="20"/>
  </si>
  <si>
    <t>土日</t>
    <rPh sb="0" eb="2">
      <t>ドニチ</t>
    </rPh>
    <phoneticPr fontId="20"/>
  </si>
  <si>
    <t>e-ラーニング</t>
    <phoneticPr fontId="20"/>
  </si>
  <si>
    <t>既存講座３</t>
    <phoneticPr fontId="20"/>
  </si>
  <si>
    <r>
      <rPr>
        <sz val="9"/>
        <color theme="1"/>
        <rFont val="ＭＳ Ｐ明朝"/>
        <family val="1"/>
        <charset val="128"/>
      </rPr>
      <t xml:space="preserve"> (12)　現認定期間中の実施実績</t>
    </r>
    <r>
      <rPr>
        <sz val="10"/>
        <color theme="1"/>
        <rFont val="ＭＳ Ｐ明朝"/>
        <family val="1"/>
        <charset val="128"/>
      </rPr>
      <t xml:space="preserve">
　　　　［</t>
    </r>
    <r>
      <rPr>
        <sz val="9"/>
        <color theme="1"/>
        <rFont val="ＭＳ Ｐ明朝"/>
        <family val="1"/>
        <charset val="128"/>
      </rPr>
      <t>再認定申請講座のみ］</t>
    </r>
    <rPh sb="6" eb="7">
      <t>ゲン</t>
    </rPh>
    <rPh sb="7" eb="9">
      <t>ニンテイ</t>
    </rPh>
    <rPh sb="9" eb="12">
      <t>キカンチュウ</t>
    </rPh>
    <rPh sb="13" eb="15">
      <t>ジッシ</t>
    </rPh>
    <rPh sb="15" eb="17">
      <t>ジッセキ</t>
    </rPh>
    <rPh sb="23" eb="24">
      <t>サイ</t>
    </rPh>
    <rPh sb="24" eb="26">
      <t>ニンテイ</t>
    </rPh>
    <rPh sb="26" eb="28">
      <t>シンセイ</t>
    </rPh>
    <rPh sb="28" eb="30">
      <t>コウザ</t>
    </rPh>
    <phoneticPr fontId="6"/>
  </si>
  <si>
    <r>
      <rPr>
        <sz val="9"/>
        <color theme="1"/>
        <rFont val="ＭＳ Ｐ明朝"/>
        <family val="1"/>
        <charset val="128"/>
      </rPr>
      <t xml:space="preserve"> (13)　現認定期間中の修了者実績</t>
    </r>
    <r>
      <rPr>
        <sz val="10"/>
        <color theme="1"/>
        <rFont val="ＭＳ Ｐ明朝"/>
        <family val="1"/>
        <charset val="128"/>
      </rPr>
      <t xml:space="preserve">
　　　　［</t>
    </r>
    <r>
      <rPr>
        <sz val="9"/>
        <color theme="1"/>
        <rFont val="ＭＳ Ｐ明朝"/>
        <family val="1"/>
        <charset val="128"/>
      </rPr>
      <t>再認定申請講座のみ］</t>
    </r>
    <rPh sb="6" eb="7">
      <t>ゲン</t>
    </rPh>
    <rPh sb="7" eb="9">
      <t>ニンテイ</t>
    </rPh>
    <rPh sb="9" eb="12">
      <t>キカンチュウ</t>
    </rPh>
    <rPh sb="13" eb="16">
      <t>シュウリョウシャ</t>
    </rPh>
    <rPh sb="16" eb="18">
      <t>ジッセキ</t>
    </rPh>
    <rPh sb="24" eb="25">
      <t>サイ</t>
    </rPh>
    <rPh sb="25" eb="27">
      <t>ニンテイ</t>
    </rPh>
    <rPh sb="27" eb="29">
      <t>シンセイ</t>
    </rPh>
    <rPh sb="29" eb="31">
      <t>コウザ</t>
    </rPh>
    <phoneticPr fontId="6"/>
  </si>
  <si>
    <t xml:space="preserve"> (15)　パッケージの内容</t>
    <rPh sb="12" eb="14">
      <t>ナイヨウ</t>
    </rPh>
    <phoneticPr fontId="6"/>
  </si>
  <si>
    <t xml:space="preserve"> （18) 講座の改善点
（現認定期間中に改善した点及び再認定申請にあたり改善する点）
[再認定申請講座のみ]
</t>
    <rPh sb="6" eb="8">
      <t>コウザ</t>
    </rPh>
    <rPh sb="9" eb="12">
      <t>カイゼンテン</t>
    </rPh>
    <rPh sb="14" eb="15">
      <t>ゲン</t>
    </rPh>
    <rPh sb="15" eb="17">
      <t>ニンテイ</t>
    </rPh>
    <rPh sb="17" eb="20">
      <t>キカンチュウ</t>
    </rPh>
    <rPh sb="21" eb="23">
      <t>カイゼン</t>
    </rPh>
    <rPh sb="25" eb="26">
      <t>テン</t>
    </rPh>
    <rPh sb="26" eb="27">
      <t>オヨ</t>
    </rPh>
    <rPh sb="28" eb="31">
      <t>サイニンテイ</t>
    </rPh>
    <rPh sb="31" eb="33">
      <t>シンセイ</t>
    </rPh>
    <rPh sb="37" eb="39">
      <t>カイゼン</t>
    </rPh>
    <rPh sb="41" eb="42">
      <t>テン</t>
    </rPh>
    <rPh sb="45" eb="48">
      <t>サイニンテイ</t>
    </rPh>
    <rPh sb="48" eb="50">
      <t>シンセイ</t>
    </rPh>
    <rPh sb="50" eb="52">
      <t>コウザ</t>
    </rPh>
    <phoneticPr fontId="6"/>
  </si>
  <si>
    <t>直接雇用 （常勤</t>
    <phoneticPr fontId="20"/>
  </si>
  <si>
    <t>直接雇用 （非常勤</t>
    <rPh sb="6" eb="9">
      <t>ヒジョウキン</t>
    </rPh>
    <phoneticPr fontId="20"/>
  </si>
  <si>
    <t>委託・派遣等</t>
    <phoneticPr fontId="20"/>
  </si>
  <si>
    <t>１．サブジェクトマターエキスパートの経歴書</t>
    <rPh sb="18" eb="20">
      <t>ケイレキ</t>
    </rPh>
    <rPh sb="20" eb="21">
      <t>ショ</t>
    </rPh>
    <phoneticPr fontId="20"/>
  </si>
  <si>
    <r>
      <t xml:space="preserve">講師歴
</t>
    </r>
    <r>
      <rPr>
        <sz val="9"/>
        <rFont val="ＭＳ 明朝"/>
        <family val="1"/>
        <charset val="128"/>
      </rPr>
      <t xml:space="preserve">
※過去の主な講師
歴について記載。</t>
    </r>
    <rPh sb="6" eb="8">
      <t>カコ</t>
    </rPh>
    <rPh sb="9" eb="10">
      <t>オモ</t>
    </rPh>
    <rPh sb="11" eb="13">
      <t>コウシ</t>
    </rPh>
    <rPh sb="14" eb="15">
      <t>レキ</t>
    </rPh>
    <rPh sb="19" eb="20">
      <t>キ</t>
    </rPh>
    <rPh sb="20" eb="21">
      <t>サイ</t>
    </rPh>
    <phoneticPr fontId="6"/>
  </si>
  <si>
    <t>２．主担当講師もしくは、担当講師の経歴書</t>
    <rPh sb="2" eb="5">
      <t>シュタントウ</t>
    </rPh>
    <rPh sb="5" eb="7">
      <t>コウシ</t>
    </rPh>
    <rPh sb="12" eb="14">
      <t>タントウ</t>
    </rPh>
    <rPh sb="14" eb="16">
      <t>コウシ</t>
    </rPh>
    <rPh sb="17" eb="19">
      <t>ケイレキ</t>
    </rPh>
    <rPh sb="19" eb="20">
      <t>ショ</t>
    </rPh>
    <phoneticPr fontId="20"/>
  </si>
  <si>
    <t>直接雇用（常勤）</t>
    <rPh sb="0" eb="2">
      <t>チョクセツ</t>
    </rPh>
    <rPh sb="2" eb="4">
      <t>コヨウ</t>
    </rPh>
    <rPh sb="5" eb="7">
      <t>ジョウキン</t>
    </rPh>
    <phoneticPr fontId="20"/>
  </si>
  <si>
    <t>直接雇用（非常勤）</t>
    <rPh sb="0" eb="2">
      <t>チョクセツ</t>
    </rPh>
    <rPh sb="2" eb="4">
      <t>コヨウ</t>
    </rPh>
    <rPh sb="5" eb="8">
      <t>ヒジョウキン</t>
    </rPh>
    <phoneticPr fontId="20"/>
  </si>
  <si>
    <t>委託・派遣等</t>
    <rPh sb="0" eb="2">
      <t>イタク</t>
    </rPh>
    <rPh sb="3" eb="6">
      <t>ハケントウ</t>
    </rPh>
    <phoneticPr fontId="20"/>
  </si>
  <si>
    <t>はい（いずれにも該当しない）</t>
    <rPh sb="8" eb="10">
      <t>ガイトウ</t>
    </rPh>
    <phoneticPr fontId="20"/>
  </si>
  <si>
    <t>いいえ（いずれかに該当する）</t>
    <rPh sb="9" eb="11">
      <t>ガイトウ</t>
    </rPh>
    <phoneticPr fontId="20"/>
  </si>
  <si>
    <t>主担当講師</t>
  </si>
  <si>
    <t xml:space="preserve"> </t>
    <phoneticPr fontId="6"/>
  </si>
  <si>
    <t xml:space="preserve"> (1) 当該講座の担当講師数</t>
    <phoneticPr fontId="20"/>
  </si>
  <si>
    <t xml:space="preserve"> (2) 主担当講師の勤務形態</t>
    <phoneticPr fontId="20"/>
  </si>
  <si>
    <t>【新規申請】</t>
    <rPh sb="1" eb="3">
      <t>シンキ</t>
    </rPh>
    <rPh sb="3" eb="5">
      <t>シンセイ</t>
    </rPh>
    <phoneticPr fontId="20"/>
  </si>
  <si>
    <t>様式名</t>
    <rPh sb="0" eb="3">
      <t>ヨウシキメイ</t>
    </rPh>
    <phoneticPr fontId="20"/>
  </si>
  <si>
    <t>帳票名</t>
    <rPh sb="0" eb="2">
      <t>チョウヒョウ</t>
    </rPh>
    <rPh sb="2" eb="3">
      <t>メイ</t>
    </rPh>
    <phoneticPr fontId="20"/>
  </si>
  <si>
    <t>備考</t>
    <rPh sb="0" eb="2">
      <t>ビコウ</t>
    </rPh>
    <phoneticPr fontId="20"/>
  </si>
  <si>
    <t>(1)生産システム工学一般</t>
    <rPh sb="3" eb="5">
      <t>セイサン</t>
    </rPh>
    <rPh sb="9" eb="11">
      <t>コウガク</t>
    </rPh>
    <rPh sb="11" eb="13">
      <t>イッパン</t>
    </rPh>
    <phoneticPr fontId="20"/>
  </si>
  <si>
    <t>(2)生産システム工学CPS</t>
    <rPh sb="3" eb="5">
      <t>セイサン</t>
    </rPh>
    <rPh sb="9" eb="11">
      <t>コウガク</t>
    </rPh>
    <phoneticPr fontId="20"/>
  </si>
  <si>
    <t>(3)管理工学</t>
    <rPh sb="3" eb="5">
      <t>カンリ</t>
    </rPh>
    <rPh sb="5" eb="7">
      <t>コウガク</t>
    </rPh>
    <phoneticPr fontId="20"/>
  </si>
  <si>
    <t>(4)オペレーションズリサーチ</t>
    <phoneticPr fontId="20"/>
  </si>
  <si>
    <t>(5)原価管理</t>
    <rPh sb="3" eb="5">
      <t>ゲンカ</t>
    </rPh>
    <rPh sb="5" eb="7">
      <t>カンリ</t>
    </rPh>
    <phoneticPr fontId="20"/>
  </si>
  <si>
    <t>(6)環境工学</t>
    <rPh sb="3" eb="7">
      <t>カンキョウコウガク</t>
    </rPh>
    <phoneticPr fontId="20"/>
  </si>
  <si>
    <t>(7)統計学</t>
    <rPh sb="3" eb="6">
      <t>トウケイガク</t>
    </rPh>
    <phoneticPr fontId="20"/>
  </si>
  <si>
    <t>(8)生産シミュレーション適用</t>
    <phoneticPr fontId="20"/>
  </si>
  <si>
    <t>(9)生産シミュレーション論理設計</t>
    <phoneticPr fontId="20"/>
  </si>
  <si>
    <t>(10)ソフトウェア</t>
    <phoneticPr fontId="20"/>
  </si>
  <si>
    <t>2.開発技術_2.モデルベース開発</t>
    <rPh sb="2" eb="4">
      <t>カイハツ</t>
    </rPh>
    <rPh sb="4" eb="6">
      <t>ギジュツ</t>
    </rPh>
    <rPh sb="15" eb="17">
      <t>カイハツ</t>
    </rPh>
    <phoneticPr fontId="20"/>
  </si>
  <si>
    <t>2.開発技術_3.アジャイル開発</t>
    <rPh sb="2" eb="4">
      <t>カイハツ</t>
    </rPh>
    <rPh sb="4" eb="6">
      <t>ギジュツ</t>
    </rPh>
    <rPh sb="14" eb="16">
      <t>カイハツ</t>
    </rPh>
    <phoneticPr fontId="20"/>
  </si>
  <si>
    <t>2.開発技術_4.新しい安全性評価</t>
    <rPh sb="9" eb="10">
      <t>アタラ</t>
    </rPh>
    <rPh sb="12" eb="14">
      <t>アンゼン</t>
    </rPh>
    <rPh sb="14" eb="15">
      <t>セイ</t>
    </rPh>
    <rPh sb="15" eb="17">
      <t>ヒョウカ</t>
    </rPh>
    <phoneticPr fontId="20"/>
  </si>
  <si>
    <t>2.開発技術_5.セキュリティ開発</t>
    <rPh sb="15" eb="17">
      <t>カイハツ</t>
    </rPh>
    <phoneticPr fontId="20"/>
  </si>
  <si>
    <t>⑴システム要求分析</t>
    <phoneticPr fontId="20"/>
  </si>
  <si>
    <t>⑵システム設計</t>
    <phoneticPr fontId="20"/>
  </si>
  <si>
    <t>⑶制御システム要求分析</t>
    <phoneticPr fontId="20"/>
  </si>
  <si>
    <t>⑷制御システム設計</t>
    <phoneticPr fontId="20"/>
  </si>
  <si>
    <t>⑸モデル要求分析</t>
    <phoneticPr fontId="20"/>
  </si>
  <si>
    <t>⑹モデル方式設計</t>
    <phoneticPr fontId="20"/>
  </si>
  <si>
    <t>⑺モデル詳細設計・モデルコード作成とテスト</t>
    <phoneticPr fontId="20"/>
  </si>
  <si>
    <t>⑻モデル結合テストの仕様設計</t>
    <phoneticPr fontId="20"/>
  </si>
  <si>
    <t>⑼システム結合</t>
    <phoneticPr fontId="20"/>
  </si>
  <si>
    <t>⑽システム適格性確認テスト</t>
    <phoneticPr fontId="20"/>
  </si>
  <si>
    <t>⑾キャリブレーション</t>
    <phoneticPr fontId="20"/>
  </si>
  <si>
    <t>⑿開発環境の自動化</t>
    <phoneticPr fontId="20"/>
  </si>
  <si>
    <t>1.ソリューションライフサイクルプロセス_1.企画</t>
    <rPh sb="23" eb="25">
      <t>キカク</t>
    </rPh>
    <phoneticPr fontId="20"/>
  </si>
  <si>
    <t>2.ソリューション管理・推進プロセス_1.セキュリティマネージメント</t>
    <phoneticPr fontId="20"/>
  </si>
  <si>
    <t>3.サイエンス・テクノロジ_1.企画</t>
    <rPh sb="16" eb="18">
      <t>キカク</t>
    </rPh>
    <phoneticPr fontId="20"/>
  </si>
  <si>
    <t>2.サイエンス・テクノロジ_1.ネットワーク</t>
    <phoneticPr fontId="20"/>
  </si>
  <si>
    <t>(1)デザイン思考_1.ソリューション管理・推進プロセス_1.プロセスマネージメント</t>
    <rPh sb="7" eb="9">
      <t>シコウ</t>
    </rPh>
    <rPh sb="19" eb="21">
      <t>カンリ</t>
    </rPh>
    <rPh sb="22" eb="24">
      <t>スイシン</t>
    </rPh>
    <phoneticPr fontId="20"/>
  </si>
  <si>
    <t>(2)サービス企画_2.ソリューションライフサイクルプロセス_1.戦略</t>
    <rPh sb="7" eb="9">
      <t>キカク</t>
    </rPh>
    <rPh sb="33" eb="35">
      <t>センリャク</t>
    </rPh>
    <phoneticPr fontId="20"/>
  </si>
  <si>
    <t>(2)サービス企画_2.ソリューションライフサイクルプロセス_2.企画</t>
    <rPh sb="7" eb="9">
      <t>キカク</t>
    </rPh>
    <rPh sb="33" eb="35">
      <t>キカク</t>
    </rPh>
    <phoneticPr fontId="20"/>
  </si>
  <si>
    <t>(3)データ分析_3.サイエンス・テクノロジ_1.データ活用</t>
    <rPh sb="6" eb="8">
      <t>ブンセキ</t>
    </rPh>
    <rPh sb="28" eb="30">
      <t>カツヨウ</t>
    </rPh>
    <phoneticPr fontId="20"/>
  </si>
  <si>
    <t>(4)アジャイル_4.ソリューション管理・推進プロセス_1.プロセスマネージメント</t>
    <rPh sb="18" eb="20">
      <t>カンリ</t>
    </rPh>
    <rPh sb="21" eb="23">
      <t>スイシン</t>
    </rPh>
    <phoneticPr fontId="20"/>
  </si>
  <si>
    <t>2.サイエンステクノロジ_1.データ活用</t>
    <rPh sb="18" eb="20">
      <t>カツヨウ</t>
    </rPh>
    <phoneticPr fontId="20"/>
  </si>
  <si>
    <t>2.サイエンステクノロジ_2.AI</t>
    <phoneticPr fontId="20"/>
  </si>
  <si>
    <t>2.サイエンステクノロジ_3.マルチメディア</t>
    <phoneticPr fontId="20"/>
  </si>
  <si>
    <t>2.サイエンステクノロジ_4.データベース</t>
    <phoneticPr fontId="20"/>
  </si>
  <si>
    <t>2.サイエンステクノロジ_5.基礎理論</t>
    <rPh sb="15" eb="17">
      <t>キソ</t>
    </rPh>
    <rPh sb="17" eb="19">
      <t>リロン</t>
    </rPh>
    <phoneticPr fontId="20"/>
  </si>
  <si>
    <t>1.サイエンステクノロジ_1.AI</t>
    <phoneticPr fontId="20"/>
  </si>
  <si>
    <t>1.サイエンステクノロジ_2.マルチメディア</t>
    <phoneticPr fontId="20"/>
  </si>
  <si>
    <t>1.サイエンステクノロジ_3.基礎理論</t>
    <rPh sb="15" eb="17">
      <t>キソ</t>
    </rPh>
    <rPh sb="17" eb="19">
      <t>リロン</t>
    </rPh>
    <phoneticPr fontId="20"/>
  </si>
  <si>
    <t>1.ソリューションライフサイクル_1.企画</t>
    <rPh sb="19" eb="21">
      <t>キカク</t>
    </rPh>
    <phoneticPr fontId="20"/>
  </si>
  <si>
    <t>1.ソリューションライフサイクル_2.開発</t>
    <rPh sb="19" eb="21">
      <t>カイハツ</t>
    </rPh>
    <phoneticPr fontId="20"/>
  </si>
  <si>
    <t>1.ソリューションライフサイクル_3.運用保守</t>
    <rPh sb="19" eb="21">
      <t>ウンヨウ</t>
    </rPh>
    <rPh sb="21" eb="23">
      <t>ホシュ</t>
    </rPh>
    <phoneticPr fontId="20"/>
  </si>
  <si>
    <t>2.ソリューション管理・推進プロセス_1.品質・安全性マネージメント</t>
    <rPh sb="9" eb="11">
      <t>カンリ</t>
    </rPh>
    <rPh sb="12" eb="14">
      <t>スイシン</t>
    </rPh>
    <rPh sb="21" eb="23">
      <t>ヒンシツ</t>
    </rPh>
    <rPh sb="24" eb="27">
      <t>アンゼンセイ</t>
    </rPh>
    <phoneticPr fontId="20"/>
  </si>
  <si>
    <t>3.サイエンス・テクノロジ_1_コンピュータシステム</t>
    <phoneticPr fontId="20"/>
  </si>
  <si>
    <t>3.サイエンス・テクノロジ_2_コンピュータソフトウェア</t>
    <phoneticPr fontId="20"/>
  </si>
  <si>
    <t>3.サイエンス・テクノロジ_3_コンピュータハードウェア</t>
    <phoneticPr fontId="20"/>
  </si>
  <si>
    <t>3.サイエンス・テクノロジ_4.ネットワーク</t>
    <phoneticPr fontId="20"/>
  </si>
  <si>
    <t>3.サイエンス・テクノロジ_5.セキュリティ</t>
    <phoneticPr fontId="20"/>
  </si>
  <si>
    <t>3.サイエンス・テクノロジ_6.基礎理論</t>
    <rPh sb="16" eb="18">
      <t>キソ</t>
    </rPh>
    <rPh sb="18" eb="20">
      <t>リロン</t>
    </rPh>
    <phoneticPr fontId="20"/>
  </si>
  <si>
    <t>1.ソリューションライフサイクル_1.戦略</t>
    <rPh sb="19" eb="21">
      <t>センリャク</t>
    </rPh>
    <phoneticPr fontId="20"/>
  </si>
  <si>
    <t>1.ソリューションライフサイクル_2.企画</t>
    <rPh sb="19" eb="21">
      <t>キカク</t>
    </rPh>
    <phoneticPr fontId="20"/>
  </si>
  <si>
    <t>1.ソリューションライフサイクル_3.開発</t>
    <rPh sb="19" eb="21">
      <t>カイハツ</t>
    </rPh>
    <phoneticPr fontId="20"/>
  </si>
  <si>
    <t>2.ソリューション管理・推進プロセス_1.プロセスマネージメント</t>
    <rPh sb="9" eb="11">
      <t>カンリ</t>
    </rPh>
    <rPh sb="12" eb="14">
      <t>スイシン</t>
    </rPh>
    <phoneticPr fontId="20"/>
  </si>
  <si>
    <t>_1.クラウド関連の知識・技術</t>
    <rPh sb="7" eb="9">
      <t>カンレン</t>
    </rPh>
    <rPh sb="10" eb="12">
      <t>チシキ</t>
    </rPh>
    <rPh sb="13" eb="15">
      <t>ギジュツ</t>
    </rPh>
    <phoneticPr fontId="20"/>
  </si>
  <si>
    <t>_2.IoT関連の知識・技術</t>
    <rPh sb="6" eb="8">
      <t>カンレン</t>
    </rPh>
    <rPh sb="9" eb="11">
      <t>チシキ</t>
    </rPh>
    <rPh sb="12" eb="14">
      <t>ギジュツ</t>
    </rPh>
    <phoneticPr fontId="20"/>
  </si>
  <si>
    <t>_3.AI関連の知識・技術</t>
    <rPh sb="5" eb="7">
      <t>カンレン</t>
    </rPh>
    <rPh sb="8" eb="10">
      <t>チシキ</t>
    </rPh>
    <rPh sb="11" eb="13">
      <t>ギジュツ</t>
    </rPh>
    <phoneticPr fontId="20"/>
  </si>
  <si>
    <t>_4.データサイエンス関連の知識・技術</t>
    <rPh sb="11" eb="13">
      <t>カンレン</t>
    </rPh>
    <rPh sb="14" eb="16">
      <t>チシキ</t>
    </rPh>
    <rPh sb="17" eb="19">
      <t>ギジュツ</t>
    </rPh>
    <phoneticPr fontId="20"/>
  </si>
  <si>
    <t>_5.デジタルビジネス創出に関連する知識・技術</t>
    <rPh sb="11" eb="13">
      <t>ソウシュツ</t>
    </rPh>
    <rPh sb="14" eb="16">
      <t>カンレン</t>
    </rPh>
    <rPh sb="18" eb="20">
      <t>チシキ</t>
    </rPh>
    <rPh sb="21" eb="23">
      <t>ギジュツ</t>
    </rPh>
    <phoneticPr fontId="20"/>
  </si>
  <si>
    <t>_6.ネットワークに関する知識・技術</t>
    <rPh sb="10" eb="11">
      <t>カン</t>
    </rPh>
    <rPh sb="13" eb="15">
      <t>チシキ</t>
    </rPh>
    <rPh sb="16" eb="18">
      <t>ギジュツ</t>
    </rPh>
    <phoneticPr fontId="20"/>
  </si>
  <si>
    <t>_7.セキュリティに関連する知識・技術</t>
    <rPh sb="10" eb="12">
      <t>カンレン</t>
    </rPh>
    <rPh sb="14" eb="16">
      <t>チシキ</t>
    </rPh>
    <rPh sb="17" eb="19">
      <t>ギジュツ</t>
    </rPh>
    <phoneticPr fontId="20"/>
  </si>
  <si>
    <t>_8.自動車モデルベース開発関連の知識・技術</t>
    <rPh sb="3" eb="6">
      <t>ジドウシャ</t>
    </rPh>
    <rPh sb="12" eb="14">
      <t>カイハツ</t>
    </rPh>
    <rPh sb="14" eb="16">
      <t>カンレン</t>
    </rPh>
    <rPh sb="17" eb="19">
      <t>チシキ</t>
    </rPh>
    <rPh sb="20" eb="22">
      <t>ギジュツ</t>
    </rPh>
    <phoneticPr fontId="20"/>
  </si>
  <si>
    <t>_9.自動運転関連の知識・技術</t>
    <rPh sb="3" eb="5">
      <t>ジドウ</t>
    </rPh>
    <rPh sb="5" eb="7">
      <t>ウンテン</t>
    </rPh>
    <rPh sb="7" eb="9">
      <t>カンレン</t>
    </rPh>
    <rPh sb="10" eb="12">
      <t>チシキ</t>
    </rPh>
    <rPh sb="13" eb="15">
      <t>ギジュツ</t>
    </rPh>
    <phoneticPr fontId="20"/>
  </si>
  <si>
    <t>_10.生産システム分野関連の知識・技術</t>
    <rPh sb="4" eb="6">
      <t>セイサン</t>
    </rPh>
    <rPh sb="10" eb="12">
      <t>ブンヤ</t>
    </rPh>
    <rPh sb="12" eb="14">
      <t>カンレン</t>
    </rPh>
    <rPh sb="15" eb="17">
      <t>チシキ</t>
    </rPh>
    <rPh sb="18" eb="20">
      <t>ギジュツ</t>
    </rPh>
    <phoneticPr fontId="20"/>
  </si>
  <si>
    <t>氏　  　名</t>
    <phoneticPr fontId="20"/>
  </si>
  <si>
    <t>はい</t>
    <phoneticPr fontId="20"/>
  </si>
  <si>
    <t>いいえ</t>
    <phoneticPr fontId="20"/>
  </si>
  <si>
    <t>ある（以下に内容を記入）</t>
    <rPh sb="3" eb="5">
      <t>イカ</t>
    </rPh>
    <rPh sb="6" eb="8">
      <t>ナイヨウ</t>
    </rPh>
    <rPh sb="9" eb="11">
      <t>キニュウ</t>
    </rPh>
    <phoneticPr fontId="20"/>
  </si>
  <si>
    <t>ない</t>
    <phoneticPr fontId="20"/>
  </si>
  <si>
    <t>登録済み（更新手続き中を含む）</t>
    <rPh sb="0" eb="3">
      <t>トウロクスミ</t>
    </rPh>
    <rPh sb="5" eb="9">
      <t>コウシンテツヅ</t>
    </rPh>
    <rPh sb="10" eb="11">
      <t>チュウ</t>
    </rPh>
    <rPh sb="12" eb="13">
      <t>フク</t>
    </rPh>
    <phoneticPr fontId="20"/>
  </si>
  <si>
    <t>登録していない</t>
    <rPh sb="0" eb="2">
      <t>トウロク</t>
    </rPh>
    <phoneticPr fontId="20"/>
  </si>
  <si>
    <t>取得済み</t>
    <rPh sb="0" eb="2">
      <t>シュトク</t>
    </rPh>
    <rPh sb="2" eb="3">
      <t>スミ</t>
    </rPh>
    <phoneticPr fontId="20"/>
  </si>
  <si>
    <t>取得していない</t>
    <rPh sb="0" eb="2">
      <t>シュトク</t>
    </rPh>
    <phoneticPr fontId="20"/>
  </si>
  <si>
    <t>策定している</t>
    <rPh sb="0" eb="2">
      <t>サクテイ</t>
    </rPh>
    <phoneticPr fontId="20"/>
  </si>
  <si>
    <t>策定していない</t>
    <rPh sb="0" eb="2">
      <t>サクテイ</t>
    </rPh>
    <phoneticPr fontId="20"/>
  </si>
  <si>
    <t>公開している</t>
    <rPh sb="0" eb="2">
      <t>コウカイ</t>
    </rPh>
    <phoneticPr fontId="20"/>
  </si>
  <si>
    <t>公開していない</t>
    <rPh sb="0" eb="2">
      <t>コウカイ</t>
    </rPh>
    <phoneticPr fontId="20"/>
  </si>
  <si>
    <t>パンフレット</t>
    <phoneticPr fontId="20"/>
  </si>
  <si>
    <t>定め、一般に公開していることが必要です。</t>
    <phoneticPr fontId="6"/>
  </si>
  <si>
    <t>プライバシーマーク又はＩＳＭＳ取得が必要。これらを取得していない場合には、個人情報保護方針を</t>
    <phoneticPr fontId="20"/>
  </si>
  <si>
    <t>現在も開講中</t>
    <rPh sb="0" eb="2">
      <t>ゲンザイ</t>
    </rPh>
    <rPh sb="3" eb="6">
      <t>カイコウチュウ</t>
    </rPh>
    <phoneticPr fontId="20"/>
  </si>
  <si>
    <t>開催終了</t>
    <rPh sb="0" eb="2">
      <t>カイサイ</t>
    </rPh>
    <rPh sb="2" eb="4">
      <t>シュウリョウ</t>
    </rPh>
    <phoneticPr fontId="20"/>
  </si>
  <si>
    <t>1月</t>
    <rPh sb="1" eb="2">
      <t>ガツ</t>
    </rPh>
    <phoneticPr fontId="6"/>
  </si>
  <si>
    <t>2月</t>
    <rPh sb="1" eb="2">
      <t>ガツ</t>
    </rPh>
    <phoneticPr fontId="20"/>
  </si>
  <si>
    <t>3月</t>
    <rPh sb="1" eb="2">
      <t>ガツ</t>
    </rPh>
    <phoneticPr fontId="20"/>
  </si>
  <si>
    <t>4月</t>
    <rPh sb="1" eb="2">
      <t>ガツ</t>
    </rPh>
    <phoneticPr fontId="20"/>
  </si>
  <si>
    <t>5月</t>
    <rPh sb="1" eb="2">
      <t>ガツ</t>
    </rPh>
    <phoneticPr fontId="20"/>
  </si>
  <si>
    <t>6月</t>
    <rPh sb="1" eb="2">
      <t>ガツ</t>
    </rPh>
    <phoneticPr fontId="20"/>
  </si>
  <si>
    <t>7月</t>
    <rPh sb="1" eb="2">
      <t>ガツ</t>
    </rPh>
    <phoneticPr fontId="20"/>
  </si>
  <si>
    <t>8月</t>
    <rPh sb="1" eb="2">
      <t>ガツ</t>
    </rPh>
    <phoneticPr fontId="20"/>
  </si>
  <si>
    <t>9月</t>
    <rPh sb="1" eb="2">
      <t>ガツ</t>
    </rPh>
    <phoneticPr fontId="20"/>
  </si>
  <si>
    <t>10月</t>
    <rPh sb="2" eb="3">
      <t>ガツ</t>
    </rPh>
    <phoneticPr fontId="20"/>
  </si>
  <si>
    <t>11月</t>
    <rPh sb="2" eb="3">
      <t>ガツ</t>
    </rPh>
    <phoneticPr fontId="20"/>
  </si>
  <si>
    <t>12月</t>
    <rPh sb="2" eb="3">
      <t>ガツ</t>
    </rPh>
    <phoneticPr fontId="20"/>
  </si>
  <si>
    <t>既存講座の申請</t>
    <rPh sb="0" eb="2">
      <t>キゾン</t>
    </rPh>
    <rPh sb="2" eb="4">
      <t>コウザ</t>
    </rPh>
    <rPh sb="5" eb="7">
      <t>シンセイ</t>
    </rPh>
    <phoneticPr fontId="20"/>
  </si>
  <si>
    <t>2つ以上の既存講座をパッケージ</t>
    <rPh sb="2" eb="4">
      <t>イジョウ</t>
    </rPh>
    <rPh sb="5" eb="7">
      <t>キゾン</t>
    </rPh>
    <rPh sb="7" eb="9">
      <t>コウザ</t>
    </rPh>
    <phoneticPr fontId="20"/>
  </si>
  <si>
    <t>新規カリキュラムを加えるなど
内容を変更した講座を申請</t>
    <rPh sb="0" eb="2">
      <t>シンキ</t>
    </rPh>
    <rPh sb="9" eb="10">
      <t>クワ</t>
    </rPh>
    <rPh sb="15" eb="17">
      <t>ナイヨウ</t>
    </rPh>
    <rPh sb="18" eb="20">
      <t>ヘンコウ</t>
    </rPh>
    <rPh sb="22" eb="24">
      <t>コウザ</t>
    </rPh>
    <rPh sb="25" eb="27">
      <t>シンセイ</t>
    </rPh>
    <phoneticPr fontId="20"/>
  </si>
  <si>
    <t>セキュリティ</t>
    <phoneticPr fontId="20"/>
  </si>
  <si>
    <t>対象分野（2.(1))　</t>
    <phoneticPr fontId="20"/>
  </si>
  <si>
    <t>目標とするレベル(3.(1))　</t>
    <phoneticPr fontId="20"/>
  </si>
  <si>
    <t>具体的な到達目標(3.(2))</t>
    <phoneticPr fontId="20"/>
  </si>
  <si>
    <t>習得できるスキル(3.(3))　</t>
    <phoneticPr fontId="20"/>
  </si>
  <si>
    <t>受講の利便性を高める工夫(7.(1))</t>
    <phoneticPr fontId="20"/>
  </si>
  <si>
    <t>ホームページ（右にURLを記載）</t>
    <rPh sb="7" eb="8">
      <t>ミギ</t>
    </rPh>
    <rPh sb="13" eb="15">
      <t>キサイ</t>
    </rPh>
    <phoneticPr fontId="20"/>
  </si>
  <si>
    <t xml:space="preserve"> (４) 修了評価の方法・基準の
     公表先</t>
    <rPh sb="5" eb="7">
      <t>シュウリョウ</t>
    </rPh>
    <rPh sb="7" eb="9">
      <t>ヒョウカ</t>
    </rPh>
    <rPh sb="10" eb="12">
      <t>ホウホウ</t>
    </rPh>
    <rPh sb="13" eb="15">
      <t>キジュン</t>
    </rPh>
    <rPh sb="22" eb="24">
      <t>コウヒョウ</t>
    </rPh>
    <rPh sb="24" eb="25">
      <t>サキ</t>
    </rPh>
    <phoneticPr fontId="6"/>
  </si>
  <si>
    <t xml:space="preserve"> (3) 受講の利便性に関する公表先　</t>
    <rPh sb="5" eb="7">
      <t>ジュコウ</t>
    </rPh>
    <rPh sb="8" eb="11">
      <t>リベンセイ</t>
    </rPh>
    <rPh sb="12" eb="13">
      <t>カン</t>
    </rPh>
    <rPh sb="15" eb="17">
      <t>コウヒョウ</t>
    </rPh>
    <rPh sb="17" eb="18">
      <t>サキ</t>
    </rPh>
    <phoneticPr fontId="6"/>
  </si>
  <si>
    <t>一括</t>
    <rPh sb="0" eb="2">
      <t>イッカツ</t>
    </rPh>
    <phoneticPr fontId="20"/>
  </si>
  <si>
    <t>分割</t>
    <rPh sb="0" eb="2">
      <t>ブンカツ</t>
    </rPh>
    <phoneticPr fontId="20"/>
  </si>
  <si>
    <t>両方</t>
    <rPh sb="0" eb="2">
      <t>リョウホウ</t>
    </rPh>
    <phoneticPr fontId="20"/>
  </si>
  <si>
    <t>直接雇用（非常勤）</t>
    <rPh sb="0" eb="2">
      <t>チョクセツ</t>
    </rPh>
    <rPh sb="2" eb="4">
      <t>コヨウ</t>
    </rPh>
    <rPh sb="5" eb="6">
      <t>ヒ</t>
    </rPh>
    <rPh sb="6" eb="8">
      <t>ジョウキン</t>
    </rPh>
    <phoneticPr fontId="20"/>
  </si>
  <si>
    <t>委託・派遣等</t>
    <rPh sb="0" eb="2">
      <t>イタク</t>
    </rPh>
    <rPh sb="3" eb="5">
      <t>ハケン</t>
    </rPh>
    <rPh sb="5" eb="6">
      <t>トウ</t>
    </rPh>
    <phoneticPr fontId="20"/>
  </si>
  <si>
    <t>全員の評価を行っている</t>
    <rPh sb="0" eb="2">
      <t>ゼンイン</t>
    </rPh>
    <rPh sb="3" eb="5">
      <t>ヒョウカ</t>
    </rPh>
    <rPh sb="6" eb="7">
      <t>オコナ</t>
    </rPh>
    <phoneticPr fontId="20"/>
  </si>
  <si>
    <t>一部に評価を行っている</t>
    <rPh sb="0" eb="2">
      <t>イチブ</t>
    </rPh>
    <rPh sb="3" eb="5">
      <t>ヒョウカ</t>
    </rPh>
    <rPh sb="6" eb="7">
      <t>オコナ</t>
    </rPh>
    <phoneticPr fontId="20"/>
  </si>
  <si>
    <t>評価を行っていない</t>
    <rPh sb="0" eb="2">
      <t>ヒョウカ</t>
    </rPh>
    <rPh sb="3" eb="4">
      <t>オコナ</t>
    </rPh>
    <phoneticPr fontId="20"/>
  </si>
  <si>
    <t>全員に伝えている</t>
    <rPh sb="0" eb="2">
      <t>ゼンイン</t>
    </rPh>
    <rPh sb="3" eb="4">
      <t>ツタ</t>
    </rPh>
    <phoneticPr fontId="20"/>
  </si>
  <si>
    <t>一部に伝えている</t>
    <rPh sb="0" eb="2">
      <t>イチブ</t>
    </rPh>
    <rPh sb="3" eb="4">
      <t>ツタ</t>
    </rPh>
    <phoneticPr fontId="20"/>
  </si>
  <si>
    <t>伝えていない</t>
    <rPh sb="0" eb="1">
      <t>ツタ</t>
    </rPh>
    <phoneticPr fontId="20"/>
  </si>
  <si>
    <t>全員に支援を行っている</t>
    <rPh sb="0" eb="2">
      <t>ゼンイン</t>
    </rPh>
    <rPh sb="3" eb="5">
      <t>シエン</t>
    </rPh>
    <rPh sb="6" eb="7">
      <t>オコナ</t>
    </rPh>
    <phoneticPr fontId="20"/>
  </si>
  <si>
    <t>一部に支援を行っている</t>
    <rPh sb="0" eb="2">
      <t>イチブ</t>
    </rPh>
    <rPh sb="3" eb="5">
      <t>シエン</t>
    </rPh>
    <rPh sb="6" eb="7">
      <t>オコナ</t>
    </rPh>
    <phoneticPr fontId="20"/>
  </si>
  <si>
    <t>支援を行っていない</t>
    <rPh sb="0" eb="2">
      <t>シエン</t>
    </rPh>
    <rPh sb="3" eb="4">
      <t>オコナ</t>
    </rPh>
    <phoneticPr fontId="20"/>
  </si>
  <si>
    <t>受講案内</t>
    <rPh sb="0" eb="2">
      <t>ジュコウ</t>
    </rPh>
    <rPh sb="2" eb="4">
      <t>アンナイ</t>
    </rPh>
    <phoneticPr fontId="20"/>
  </si>
  <si>
    <t>領収書の発行</t>
    <rPh sb="0" eb="3">
      <t>リョウシュウショ</t>
    </rPh>
    <rPh sb="4" eb="6">
      <t>ハッコウ</t>
    </rPh>
    <phoneticPr fontId="20"/>
  </si>
  <si>
    <t>修了認定</t>
    <rPh sb="0" eb="2">
      <t>シュウリョウ</t>
    </rPh>
    <rPh sb="2" eb="4">
      <t>ニンテイ</t>
    </rPh>
    <phoneticPr fontId="20"/>
  </si>
  <si>
    <t>②施設事務  ※1</t>
    <phoneticPr fontId="6"/>
  </si>
  <si>
    <t>※1 各教育訓練施設で取り扱う事務の種別を選択。実施しない事務ついては、どのように対応するのか、備考に記載</t>
    <phoneticPr fontId="20"/>
  </si>
  <si>
    <t>開催回毎、教育訓練施設が異なる場合には、主担当講師がそれそれに必要です。</t>
    <rPh sb="0" eb="2">
      <t>カイサイ</t>
    </rPh>
    <rPh sb="2" eb="3">
      <t>カイ</t>
    </rPh>
    <rPh sb="3" eb="4">
      <t>ゴト</t>
    </rPh>
    <rPh sb="5" eb="7">
      <t>キョウイク</t>
    </rPh>
    <rPh sb="7" eb="11">
      <t>クンレンシセツ</t>
    </rPh>
    <rPh sb="12" eb="13">
      <t>コト</t>
    </rPh>
    <rPh sb="15" eb="17">
      <t>バアイ</t>
    </rPh>
    <rPh sb="20" eb="23">
      <t>シュタントウ</t>
    </rPh>
    <rPh sb="23" eb="25">
      <t>コウシ</t>
    </rPh>
    <rPh sb="31" eb="33">
      <t>ヒツヨウ</t>
    </rPh>
    <phoneticPr fontId="20"/>
  </si>
  <si>
    <t>※本様式とは別に直近２期の財務諸表を提出してください。（提出物チェックリストを参照）　</t>
    <phoneticPr fontId="20"/>
  </si>
  <si>
    <t>②代表者氏名</t>
    <rPh sb="1" eb="4">
      <t>ダイヒョウシャ</t>
    </rPh>
    <rPh sb="4" eb="6">
      <t>シメイ</t>
    </rPh>
    <phoneticPr fontId="6"/>
  </si>
  <si>
    <t>①教育研修等の名称</t>
    <rPh sb="1" eb="3">
      <t>キョウイク</t>
    </rPh>
    <rPh sb="3" eb="5">
      <t>ケンシュウ</t>
    </rPh>
    <rPh sb="5" eb="6">
      <t>トウ</t>
    </rPh>
    <rPh sb="7" eb="9">
      <t>メイショウ</t>
    </rPh>
    <phoneticPr fontId="6"/>
  </si>
  <si>
    <t>⑤教育研修等の概要</t>
    <rPh sb="1" eb="3">
      <t>キョウイク</t>
    </rPh>
    <rPh sb="3" eb="5">
      <t>ケンシュウ</t>
    </rPh>
    <rPh sb="5" eb="6">
      <t>トウ</t>
    </rPh>
    <rPh sb="7" eb="9">
      <t>ガイヨウ</t>
    </rPh>
    <phoneticPr fontId="6"/>
  </si>
  <si>
    <t>⑦目標レベル（※ITSS）</t>
    <rPh sb="1" eb="3">
      <t>モクヒョウ</t>
    </rPh>
    <phoneticPr fontId="6"/>
  </si>
  <si>
    <t>⑧現在の実施状況</t>
    <rPh sb="1" eb="3">
      <t>ゲンザイ</t>
    </rPh>
    <rPh sb="4" eb="6">
      <t>ジッシ</t>
    </rPh>
    <rPh sb="6" eb="8">
      <t>ジョウキョウ</t>
    </rPh>
    <phoneticPr fontId="6"/>
  </si>
  <si>
    <t>⑨前年度の実施回数</t>
    <rPh sb="1" eb="4">
      <t>ゼンネンド</t>
    </rPh>
    <rPh sb="5" eb="7">
      <t>ジッシ</t>
    </rPh>
    <rPh sb="7" eb="9">
      <t>カイスウ</t>
    </rPh>
    <phoneticPr fontId="20"/>
  </si>
  <si>
    <t>①教育訓練の適正な実施に係る管理体制及び人員</t>
    <rPh sb="1" eb="3">
      <t>キョウイク</t>
    </rPh>
    <rPh sb="3" eb="5">
      <t>クンレン</t>
    </rPh>
    <rPh sb="6" eb="8">
      <t>テキセイ</t>
    </rPh>
    <rPh sb="9" eb="11">
      <t>ジッシ</t>
    </rPh>
    <rPh sb="12" eb="13">
      <t>カカワ</t>
    </rPh>
    <rPh sb="14" eb="16">
      <t>カンリ</t>
    </rPh>
    <rPh sb="16" eb="18">
      <t>タイセイ</t>
    </rPh>
    <rPh sb="18" eb="19">
      <t>オヨ</t>
    </rPh>
    <rPh sb="20" eb="22">
      <t>ジンイン</t>
    </rPh>
    <phoneticPr fontId="6"/>
  </si>
  <si>
    <t>②教育訓練の適正な実施に係る事務処理体制及び人員</t>
    <rPh sb="14" eb="16">
      <t>ジム</t>
    </rPh>
    <rPh sb="16" eb="18">
      <t>ショリ</t>
    </rPh>
    <rPh sb="18" eb="20">
      <t>タイセイ</t>
    </rPh>
    <rPh sb="20" eb="21">
      <t>オヨ</t>
    </rPh>
    <rPh sb="22" eb="24">
      <t>ジンイン</t>
    </rPh>
    <phoneticPr fontId="6"/>
  </si>
  <si>
    <t>①プライバシーマークの登録状況</t>
    <rPh sb="11" eb="13">
      <t>トウロク</t>
    </rPh>
    <rPh sb="13" eb="15">
      <t>ジョウキョウ</t>
    </rPh>
    <phoneticPr fontId="6"/>
  </si>
  <si>
    <t>②ISMS認証の取得状況</t>
    <rPh sb="5" eb="7">
      <t>ニンショウ</t>
    </rPh>
    <rPh sb="8" eb="10">
      <t>シュトク</t>
    </rPh>
    <rPh sb="10" eb="12">
      <t>ジョウキョウ</t>
    </rPh>
    <phoneticPr fontId="6"/>
  </si>
  <si>
    <t>③個人情報保護方針（プライバシーポリシー）の策定状況</t>
    <rPh sb="1" eb="3">
      <t>コジン</t>
    </rPh>
    <rPh sb="3" eb="5">
      <t>ジョウホウ</t>
    </rPh>
    <rPh sb="5" eb="7">
      <t>ホゴ</t>
    </rPh>
    <rPh sb="7" eb="9">
      <t>ホウシン</t>
    </rPh>
    <rPh sb="22" eb="24">
      <t>サクテイ</t>
    </rPh>
    <rPh sb="24" eb="26">
      <t>ジョウキョウ</t>
    </rPh>
    <phoneticPr fontId="6"/>
  </si>
  <si>
    <t>パンフレット、ホームページ（右にURLを記載）</t>
    <rPh sb="14" eb="15">
      <t>ミギ</t>
    </rPh>
    <rPh sb="20" eb="22">
      <t>キサイ</t>
    </rPh>
    <phoneticPr fontId="20"/>
  </si>
  <si>
    <t>URL</t>
    <phoneticPr fontId="20"/>
  </si>
  <si>
    <t xml:space="preserve"> (3) 上記の処分等に対する
　　 措置及び現在の状況</t>
    <rPh sb="5" eb="7">
      <t>ジョウキ</t>
    </rPh>
    <rPh sb="8" eb="11">
      <t>ショブントウ</t>
    </rPh>
    <rPh sb="12" eb="13">
      <t>タイ</t>
    </rPh>
    <rPh sb="19" eb="21">
      <t>ソチ</t>
    </rPh>
    <rPh sb="21" eb="22">
      <t>オヨ</t>
    </rPh>
    <rPh sb="23" eb="25">
      <t>ゲンザイ</t>
    </rPh>
    <rPh sb="26" eb="28">
      <t>ジョウキョウ</t>
    </rPh>
    <phoneticPr fontId="6"/>
  </si>
  <si>
    <t xml:space="preserve"> (4) 上記の処分等が行われた
  　 当時の役員名（すべて）</t>
    <rPh sb="5" eb="7">
      <t>ジョウキ</t>
    </rPh>
    <rPh sb="8" eb="11">
      <t>ショブントウ</t>
    </rPh>
    <rPh sb="12" eb="13">
      <t>オコナ</t>
    </rPh>
    <rPh sb="21" eb="23">
      <t>トウジ</t>
    </rPh>
    <rPh sb="24" eb="26">
      <t>ヤクイン</t>
    </rPh>
    <rPh sb="26" eb="27">
      <t>メイ</t>
    </rPh>
    <phoneticPr fontId="6"/>
  </si>
  <si>
    <t xml:space="preserve"> (2) 制度の
   名称､ 内容</t>
    <phoneticPr fontId="20"/>
  </si>
  <si>
    <t xml:space="preserve"> (1) 教育訓練実施者又は教育訓練実施者の役員等（名称を問わず、これと同等以上の 職権又は支配力を有する者を含む。）の中に、過去５年以内に経済産業省が実施する第四次産業革命スキル習得講座認定制度の認定取消を受けたことが ある者がいる。（他の団体等の役員等として取消を受けた場合も含む。）</t>
    <rPh sb="12" eb="13">
      <t>マタ</t>
    </rPh>
    <rPh sb="60" eb="61">
      <t>ナカ</t>
    </rPh>
    <rPh sb="76" eb="78">
      <t>ジッシ</t>
    </rPh>
    <rPh sb="80" eb="81">
      <t>ダイ</t>
    </rPh>
    <rPh sb="81" eb="82">
      <t>ヨン</t>
    </rPh>
    <rPh sb="82" eb="83">
      <t>ジ</t>
    </rPh>
    <rPh sb="83" eb="85">
      <t>サンギョウ</t>
    </rPh>
    <rPh sb="85" eb="87">
      <t>カクメイ</t>
    </rPh>
    <rPh sb="90" eb="92">
      <t>シュウトク</t>
    </rPh>
    <rPh sb="96" eb="98">
      <t>セイド</t>
    </rPh>
    <rPh sb="99" eb="101">
      <t>ニンテイ</t>
    </rPh>
    <rPh sb="131" eb="133">
      <t>トリケ</t>
    </rPh>
    <rPh sb="134" eb="135">
      <t>ウ</t>
    </rPh>
    <rPh sb="137" eb="139">
      <t>バアイ</t>
    </rPh>
    <rPh sb="140" eb="141">
      <t>フク</t>
    </rPh>
    <phoneticPr fontId="6"/>
  </si>
  <si>
    <t xml:space="preserve"> (2) 教育訓練実施者又は教育訓練実施者の役員等（名称を問わず、これと同等以上の 職権又は支配力を有する者を含む。）の中に、過去５年以内に、公的機関が実施する各種補助金・助成金・給付金制度等において、不支給措置やそれに相当する措置を受けた者がいる。（他の団体等の役員等として当該措置を受けた場合も含む。）</t>
    <rPh sb="67" eb="69">
      <t>イナイ</t>
    </rPh>
    <rPh sb="138" eb="140">
      <t>トウガイ</t>
    </rPh>
    <rPh sb="140" eb="142">
      <t>ソチ</t>
    </rPh>
    <rPh sb="143" eb="144">
      <t>ウ</t>
    </rPh>
    <rPh sb="146" eb="148">
      <t>バアイ</t>
    </rPh>
    <rPh sb="149" eb="150">
      <t>フク</t>
    </rPh>
    <phoneticPr fontId="6"/>
  </si>
  <si>
    <t xml:space="preserve"> (7)  講座開講月（予定）</t>
    <rPh sb="6" eb="8">
      <t>コウザ</t>
    </rPh>
    <rPh sb="8" eb="10">
      <t>カイコウ</t>
    </rPh>
    <rPh sb="10" eb="11">
      <t>ツキ</t>
    </rPh>
    <rPh sb="12" eb="14">
      <t>ヨテイ</t>
    </rPh>
    <phoneticPr fontId="20"/>
  </si>
  <si>
    <t xml:space="preserve"> (8)  講座開始月</t>
    <rPh sb="6" eb="8">
      <t>コウザ</t>
    </rPh>
    <rPh sb="8" eb="10">
      <t>カイシ</t>
    </rPh>
    <rPh sb="10" eb="11">
      <t>ツキ</t>
    </rPh>
    <phoneticPr fontId="20"/>
  </si>
  <si>
    <t>1月</t>
    <rPh sb="1" eb="2">
      <t>ガツ</t>
    </rPh>
    <phoneticPr fontId="20"/>
  </si>
  <si>
    <t>2月</t>
  </si>
  <si>
    <t>3月</t>
  </si>
  <si>
    <t>4月</t>
  </si>
  <si>
    <t>5月</t>
  </si>
  <si>
    <t>6月</t>
  </si>
  <si>
    <t>7月</t>
  </si>
  <si>
    <t>8月</t>
  </si>
  <si>
    <t>9月</t>
  </si>
  <si>
    <t>10月</t>
  </si>
  <si>
    <t>11月</t>
  </si>
  <si>
    <t>12月</t>
  </si>
  <si>
    <t>③所在地</t>
    <rPh sb="1" eb="4">
      <t>ショザイチ</t>
    </rPh>
    <phoneticPr fontId="6"/>
  </si>
  <si>
    <t>①参画機関数 (代表機関を除く)</t>
    <rPh sb="1" eb="3">
      <t>サンカク</t>
    </rPh>
    <rPh sb="3" eb="5">
      <t>キカン</t>
    </rPh>
    <rPh sb="5" eb="6">
      <t>スウ</t>
    </rPh>
    <rPh sb="8" eb="10">
      <t>ダイヒョウ</t>
    </rPh>
    <rPh sb="10" eb="12">
      <t>キカン</t>
    </rPh>
    <rPh sb="13" eb="14">
      <t>ノゾ</t>
    </rPh>
    <phoneticPr fontId="6"/>
  </si>
  <si>
    <t>⑥設立年月日</t>
    <rPh sb="1" eb="3">
      <t>セツリツ</t>
    </rPh>
    <rPh sb="3" eb="6">
      <t>ネンガッピ</t>
    </rPh>
    <phoneticPr fontId="6"/>
  </si>
  <si>
    <t>⑧定款で定める営業年度</t>
    <rPh sb="1" eb="3">
      <t>テイカン</t>
    </rPh>
    <rPh sb="4" eb="5">
      <t>サダ</t>
    </rPh>
    <rPh sb="7" eb="9">
      <t>エイギョウ</t>
    </rPh>
    <rPh sb="9" eb="11">
      <t>ネンド</t>
    </rPh>
    <phoneticPr fontId="20"/>
  </si>
  <si>
    <t>⑨主たる教育訓練の内容</t>
    <rPh sb="1" eb="2">
      <t>シュ</t>
    </rPh>
    <rPh sb="4" eb="6">
      <t>キョウイク</t>
    </rPh>
    <rPh sb="6" eb="8">
      <t>クンレン</t>
    </rPh>
    <rPh sb="9" eb="11">
      <t>ナイヨウ</t>
    </rPh>
    <phoneticPr fontId="6"/>
  </si>
  <si>
    <t>⑩組織の沿革</t>
    <phoneticPr fontId="6"/>
  </si>
  <si>
    <t>⑪主要役員</t>
    <rPh sb="1" eb="3">
      <t>シュヨウ</t>
    </rPh>
    <rPh sb="3" eb="5">
      <t>ヤクイン</t>
    </rPh>
    <phoneticPr fontId="20"/>
  </si>
  <si>
    <t>教育訓練施設長（施設責任者）
所属・氏名</t>
    <rPh sb="0" eb="2">
      <t>キョウイク</t>
    </rPh>
    <rPh sb="2" eb="4">
      <t>クンレン</t>
    </rPh>
    <rPh sb="4" eb="6">
      <t>シセツ</t>
    </rPh>
    <rPh sb="6" eb="7">
      <t>チョウ</t>
    </rPh>
    <rPh sb="8" eb="10">
      <t>シセツ</t>
    </rPh>
    <rPh sb="10" eb="13">
      <t>セキニンシャ</t>
    </rPh>
    <rPh sb="15" eb="17">
      <t>ショゾク</t>
    </rPh>
    <rPh sb="18" eb="20">
      <t>シメイ</t>
    </rPh>
    <phoneticPr fontId="6"/>
  </si>
  <si>
    <t>教育訓練実施責任者
所属・氏名</t>
    <rPh sb="0" eb="2">
      <t>キョウイク</t>
    </rPh>
    <rPh sb="2" eb="4">
      <t>クンレン</t>
    </rPh>
    <rPh sb="4" eb="6">
      <t>ジッシ</t>
    </rPh>
    <rPh sb="6" eb="9">
      <t>セキニンシャ</t>
    </rPh>
    <rPh sb="10" eb="12">
      <t>ショゾク</t>
    </rPh>
    <rPh sb="13" eb="15">
      <t>シメイ</t>
    </rPh>
    <phoneticPr fontId="6"/>
  </si>
  <si>
    <t>事務担当者
所属・氏名</t>
    <rPh sb="0" eb="2">
      <t>ジム</t>
    </rPh>
    <rPh sb="2" eb="5">
      <t>タントウシャ</t>
    </rPh>
    <rPh sb="6" eb="8">
      <t>ショゾク</t>
    </rPh>
    <rPh sb="9" eb="11">
      <t>シメイ</t>
    </rPh>
    <phoneticPr fontId="6"/>
  </si>
  <si>
    <t>手続等に関する問合せ受付者
所属・氏名</t>
    <rPh sb="0" eb="2">
      <t>テツヅキ</t>
    </rPh>
    <rPh sb="2" eb="3">
      <t>トウ</t>
    </rPh>
    <rPh sb="4" eb="5">
      <t>カン</t>
    </rPh>
    <rPh sb="7" eb="9">
      <t>トイアワ</t>
    </rPh>
    <rPh sb="10" eb="12">
      <t>ウケツケ</t>
    </rPh>
    <rPh sb="12" eb="13">
      <t>シャ</t>
    </rPh>
    <rPh sb="14" eb="16">
      <t>ショゾク</t>
    </rPh>
    <rPh sb="17" eb="19">
      <t>シメイ</t>
    </rPh>
    <phoneticPr fontId="6"/>
  </si>
  <si>
    <t>苦情受付者
所属・氏名</t>
    <rPh sb="0" eb="2">
      <t>クジョウ</t>
    </rPh>
    <rPh sb="2" eb="3">
      <t>ウ</t>
    </rPh>
    <rPh sb="3" eb="4">
      <t>ツ</t>
    </rPh>
    <rPh sb="4" eb="5">
      <t>シャ</t>
    </rPh>
    <rPh sb="6" eb="8">
      <t>ショゾク</t>
    </rPh>
    <rPh sb="9" eb="11">
      <t>シメイ</t>
    </rPh>
    <phoneticPr fontId="6"/>
  </si>
  <si>
    <t xml:space="preserve"> (1) 当該教育訓練の実施者として参画するいずれの機関も、暴力団員による不当な行為の防止等に関する法律（平成３年法律第７７号）第２条第６号に規定する暴力団員若しくは暴力団員でなくなった日から５年を経過しない者（以下、「暴力団員等」という。）が　その事業活動を支配する者又は暴力団員等をその業務に従事させ、若しくは当該業務の補助者として使用する恐れのある者に該当しない。</t>
    <rPh sb="5" eb="7">
      <t>トウガイ</t>
    </rPh>
    <rPh sb="7" eb="9">
      <t>キョウイク</t>
    </rPh>
    <rPh sb="9" eb="11">
      <t>クンレン</t>
    </rPh>
    <rPh sb="12" eb="14">
      <t>ジッシ</t>
    </rPh>
    <rPh sb="14" eb="15">
      <t>シャ</t>
    </rPh>
    <rPh sb="18" eb="20">
      <t>サンカク</t>
    </rPh>
    <rPh sb="26" eb="28">
      <t>キカン</t>
    </rPh>
    <rPh sb="179" eb="181">
      <t>ガイトウ</t>
    </rPh>
    <phoneticPr fontId="6"/>
  </si>
  <si>
    <t xml:space="preserve"> (2) 当該教育訓練の実施者として参画するいずれの機関も、破壊活動防止法（昭和２７年法律第２４０号）第４条第１項に規定する暴力主義的破壊活動を行った者に該当しない。</t>
    <rPh sb="5" eb="7">
      <t>トウガイ</t>
    </rPh>
    <rPh sb="7" eb="9">
      <t>キョウイク</t>
    </rPh>
    <rPh sb="9" eb="11">
      <t>クンレン</t>
    </rPh>
    <rPh sb="12" eb="15">
      <t>ジッシシャ</t>
    </rPh>
    <rPh sb="18" eb="20">
      <t>サンカク</t>
    </rPh>
    <rPh sb="26" eb="28">
      <t>キカン</t>
    </rPh>
    <rPh sb="77" eb="79">
      <t>ガイトウ</t>
    </rPh>
    <phoneticPr fontId="6"/>
  </si>
  <si>
    <t xml:space="preserve"> (3) 当該教育訓練の実施者として参画するいずれの機関も、会社更生法（平成１４年法律第１５４号）第１７条の規定に基づく更生手続開始の申立てが行われている者又は民事再生法（平成１１年法律第２２５号）第２１条第１項の規定に基づく再生手続開始の申立てが行われている者に該当しない。</t>
    <rPh sb="5" eb="7">
      <t>トウガイ</t>
    </rPh>
    <rPh sb="7" eb="9">
      <t>キョウイク</t>
    </rPh>
    <rPh sb="9" eb="11">
      <t>クンレン</t>
    </rPh>
    <rPh sb="12" eb="14">
      <t>ジッシ</t>
    </rPh>
    <rPh sb="14" eb="15">
      <t>シャ</t>
    </rPh>
    <rPh sb="18" eb="20">
      <t>サンカク</t>
    </rPh>
    <rPh sb="26" eb="28">
      <t>キカン</t>
    </rPh>
    <rPh sb="132" eb="134">
      <t>ガイトウ</t>
    </rPh>
    <phoneticPr fontId="6"/>
  </si>
  <si>
    <t xml:space="preserve"> (4) 当該教育訓練の実施者として参画するいずれの機関も、破産者で復権を得ない者に該当しない。</t>
    <rPh sb="26" eb="28">
      <t>キカン</t>
    </rPh>
    <rPh sb="42" eb="44">
      <t>ガイトウ</t>
    </rPh>
    <phoneticPr fontId="6"/>
  </si>
  <si>
    <t xml:space="preserve"> (7) 教育訓練実施者は、当該教育訓練の販売、募集、勧誘等の管理について全責任を有する。販売代理店等（名称及び契約関係の如何を問わず、当該教育訓練を販売する者のすべて。）が行う販売活動についても一切の責任を負う。</t>
    <rPh sb="5" eb="7">
      <t>キョウイク</t>
    </rPh>
    <rPh sb="7" eb="9">
      <t>クンレン</t>
    </rPh>
    <rPh sb="9" eb="12">
      <t>ジッシシャ</t>
    </rPh>
    <rPh sb="14" eb="16">
      <t>トウガイ</t>
    </rPh>
    <rPh sb="16" eb="18">
      <t>キョウイク</t>
    </rPh>
    <rPh sb="18" eb="20">
      <t>クンレン</t>
    </rPh>
    <rPh sb="21" eb="23">
      <t>ハンバイ</t>
    </rPh>
    <rPh sb="24" eb="26">
      <t>ボシュウ</t>
    </rPh>
    <rPh sb="27" eb="29">
      <t>カンユウ</t>
    </rPh>
    <rPh sb="29" eb="30">
      <t>トウ</t>
    </rPh>
    <rPh sb="31" eb="33">
      <t>カンリ</t>
    </rPh>
    <rPh sb="37" eb="38">
      <t>ゼン</t>
    </rPh>
    <rPh sb="38" eb="40">
      <t>セキニン</t>
    </rPh>
    <rPh sb="41" eb="42">
      <t>ユウ</t>
    </rPh>
    <rPh sb="45" eb="47">
      <t>ハンバイ</t>
    </rPh>
    <phoneticPr fontId="6"/>
  </si>
  <si>
    <t>SME
番号</t>
    <rPh sb="4" eb="6">
      <t>バンゴウ</t>
    </rPh>
    <phoneticPr fontId="6"/>
  </si>
  <si>
    <t>担当
講師
番号</t>
    <rPh sb="0" eb="2">
      <t>タントウ</t>
    </rPh>
    <rPh sb="3" eb="5">
      <t>コウシ</t>
    </rPh>
    <rPh sb="6" eb="8">
      <t>バンゴウ</t>
    </rPh>
    <phoneticPr fontId="6"/>
  </si>
  <si>
    <t>補助
教員等</t>
    <rPh sb="0" eb="2">
      <t>ホジョ</t>
    </rPh>
    <rPh sb="4" eb="5">
      <t>トウ</t>
    </rPh>
    <phoneticPr fontId="6"/>
  </si>
  <si>
    <r>
      <t xml:space="preserve">　　実務経験
</t>
    </r>
    <r>
      <rPr>
        <sz val="9"/>
        <rFont val="ＭＳ 明朝"/>
        <family val="1"/>
        <charset val="128"/>
      </rPr>
      <t>※当該教育訓練の
　内容に関係する
　実務経験につい
  て記載。</t>
    </r>
    <rPh sb="2" eb="4">
      <t>ジツム</t>
    </rPh>
    <rPh sb="4" eb="6">
      <t>ケイケン</t>
    </rPh>
    <rPh sb="9" eb="11">
      <t>トウガイ</t>
    </rPh>
    <rPh sb="11" eb="13">
      <t>キョウイク</t>
    </rPh>
    <rPh sb="13" eb="15">
      <t>クンレン</t>
    </rPh>
    <rPh sb="18" eb="20">
      <t>ナイヨウ</t>
    </rPh>
    <rPh sb="21" eb="23">
      <t>カンケイ</t>
    </rPh>
    <rPh sb="27" eb="29">
      <t>ジツム</t>
    </rPh>
    <rPh sb="29" eb="31">
      <t>ケイケン</t>
    </rPh>
    <rPh sb="38" eb="40">
      <t>キサイ</t>
    </rPh>
    <phoneticPr fontId="6"/>
  </si>
  <si>
    <r>
      <t xml:space="preserve">　　講師歴
</t>
    </r>
    <r>
      <rPr>
        <sz val="9"/>
        <rFont val="ＭＳ 明朝"/>
        <family val="1"/>
        <charset val="128"/>
      </rPr>
      <t xml:space="preserve">
※過去の主な講師
　歴について
  記載。</t>
    </r>
    <rPh sb="8" eb="10">
      <t>カコ</t>
    </rPh>
    <rPh sb="11" eb="12">
      <t>オモ</t>
    </rPh>
    <rPh sb="13" eb="15">
      <t>コウシ</t>
    </rPh>
    <rPh sb="17" eb="18">
      <t>レキ</t>
    </rPh>
    <rPh sb="25" eb="26">
      <t>キ</t>
    </rPh>
    <rPh sb="26" eb="27">
      <t>サイ</t>
    </rPh>
    <phoneticPr fontId="6"/>
  </si>
  <si>
    <t>役職</t>
    <rPh sb="0" eb="2">
      <t>ヤクショク</t>
    </rPh>
    <phoneticPr fontId="20"/>
  </si>
  <si>
    <t>②代表者氏名・役職</t>
    <rPh sb="1" eb="3">
      <t>ダイヒョウ</t>
    </rPh>
    <rPh sb="3" eb="4">
      <t>シャ</t>
    </rPh>
    <rPh sb="4" eb="6">
      <t>シメイ</t>
    </rPh>
    <rPh sb="7" eb="9">
      <t>ヤクショク</t>
    </rPh>
    <phoneticPr fontId="6"/>
  </si>
  <si>
    <t>※３</t>
  </si>
  <si>
    <t>認定・不認定通知書などの送付物に関して、③所在地と異なる住所への送付を希望する場合のみ記載してください。</t>
    <rPh sb="0" eb="2">
      <t>ニンテイ</t>
    </rPh>
    <rPh sb="3" eb="6">
      <t>フニンテイ</t>
    </rPh>
    <rPh sb="6" eb="9">
      <t>ツウチショ</t>
    </rPh>
    <rPh sb="12" eb="15">
      <t>ソウフブツ</t>
    </rPh>
    <rPh sb="16" eb="17">
      <t>カン</t>
    </rPh>
    <rPh sb="21" eb="24">
      <t>ショザイチ</t>
    </rPh>
    <rPh sb="25" eb="26">
      <t>コト</t>
    </rPh>
    <rPh sb="28" eb="30">
      <t>ジュウショ</t>
    </rPh>
    <rPh sb="32" eb="34">
      <t>ソウフ</t>
    </rPh>
    <rPh sb="35" eb="37">
      <t>キボウ</t>
    </rPh>
    <rPh sb="39" eb="41">
      <t>バアイ</t>
    </rPh>
    <rPh sb="43" eb="45">
      <t>キサイ</t>
    </rPh>
    <phoneticPr fontId="20"/>
  </si>
  <si>
    <t>④送付先住所
※３</t>
    <rPh sb="1" eb="4">
      <t>ソウフサキ</t>
    </rPh>
    <rPh sb="4" eb="6">
      <t>ジュウショ</t>
    </rPh>
    <phoneticPr fontId="20"/>
  </si>
  <si>
    <t>本制度で申請した講座が認定された場合、その講座情報について、経済産業省デジタル人材育成プラットフォームポータルサイト「マナビＤＸ(https://manabi-dx.ipa.go.jp/)」への掲載を希望します。
申請書等に虚偽の記入があった場合には、掲載を取り消される場合があることを了承します。
また、経済産業省及び独立行政法人情報処理推進機構は、講座情報の掲載後であっても掲載を予告なく取消しできるものとし、講座情報の掲載を取消したことにより、講座提供者又は受講者その他の第三者に生じた損害について、一切責任を負わないことを了承します。</t>
    <rPh sb="0" eb="3">
      <t>ホンセイド</t>
    </rPh>
    <rPh sb="4" eb="6">
      <t>シンセイ</t>
    </rPh>
    <rPh sb="11" eb="13">
      <t>ニンテイ</t>
    </rPh>
    <rPh sb="16" eb="18">
      <t>バアイ</t>
    </rPh>
    <rPh sb="21" eb="23">
      <t>コウザ</t>
    </rPh>
    <rPh sb="107" eb="110">
      <t>シンセイショ</t>
    </rPh>
    <rPh sb="110" eb="111">
      <t>トウ</t>
    </rPh>
    <phoneticPr fontId="20"/>
  </si>
  <si>
    <t>１６．マナビDXへの掲載に関する確認事項</t>
    <rPh sb="10" eb="12">
      <t>ケイサイ</t>
    </rPh>
    <rPh sb="13" eb="14">
      <t>カン</t>
    </rPh>
    <rPh sb="16" eb="20">
      <t>カクニンジコウ</t>
    </rPh>
    <phoneticPr fontId="20"/>
  </si>
  <si>
    <r>
      <rPr>
        <sz val="11"/>
        <rFont val="ＭＳ Ｐゴシック"/>
        <family val="3"/>
        <charset val="128"/>
      </rPr>
      <t>１５．公的制度の利用に関する確認事項</t>
    </r>
    <r>
      <rPr>
        <sz val="10"/>
        <rFont val="ＭＳ Ｐ明朝"/>
        <family val="1"/>
        <charset val="128"/>
      </rPr>
      <t>　</t>
    </r>
    <rPh sb="3" eb="5">
      <t>コウテキ</t>
    </rPh>
    <rPh sb="5" eb="7">
      <t>セイド</t>
    </rPh>
    <rPh sb="8" eb="10">
      <t>リヨウ</t>
    </rPh>
    <rPh sb="11" eb="12">
      <t>カン</t>
    </rPh>
    <rPh sb="14" eb="16">
      <t>カクニン</t>
    </rPh>
    <rPh sb="16" eb="18">
      <t>ジコウ</t>
    </rPh>
    <phoneticPr fontId="6"/>
  </si>
  <si>
    <t xml:space="preserve">１１．所管官庁の指導及び助言への対応 </t>
    <rPh sb="3" eb="5">
      <t>ショカン</t>
    </rPh>
    <rPh sb="5" eb="7">
      <t>カンチョウ</t>
    </rPh>
    <rPh sb="8" eb="10">
      <t>シドウ</t>
    </rPh>
    <rPh sb="10" eb="11">
      <t>オヨ</t>
    </rPh>
    <rPh sb="12" eb="14">
      <t>ジョゲン</t>
    </rPh>
    <rPh sb="16" eb="18">
      <t>タイオウ</t>
    </rPh>
    <phoneticPr fontId="6"/>
  </si>
  <si>
    <t>１２．確認事項</t>
    <rPh sb="3" eb="5">
      <t>カクニン</t>
    </rPh>
    <rPh sb="5" eb="7">
      <t>ジコウ</t>
    </rPh>
    <phoneticPr fontId="6"/>
  </si>
  <si>
    <t>⑨申請担当者所属・氏名</t>
    <rPh sb="1" eb="3">
      <t>シンセイ</t>
    </rPh>
    <rPh sb="3" eb="6">
      <t>タントウシャ</t>
    </rPh>
    <rPh sb="6" eb="8">
      <t>ショゾク</t>
    </rPh>
    <rPh sb="9" eb="11">
      <t>シメイ</t>
    </rPh>
    <phoneticPr fontId="6"/>
  </si>
  <si>
    <t>⑤主要事業</t>
    <rPh sb="1" eb="3">
      <t>シュヨウ</t>
    </rPh>
    <rPh sb="3" eb="5">
      <t>ジギョウ</t>
    </rPh>
    <phoneticPr fontId="20"/>
  </si>
  <si>
    <t>⑥従業員数</t>
    <rPh sb="1" eb="4">
      <t>ジュウギョウイン</t>
    </rPh>
    <rPh sb="4" eb="5">
      <t>スウ</t>
    </rPh>
    <phoneticPr fontId="6"/>
  </si>
  <si>
    <t>⑦URL</t>
    <phoneticPr fontId="6"/>
  </si>
  <si>
    <t>⑧認定講座の保有状況</t>
    <rPh sb="1" eb="3">
      <t>ニンテイ</t>
    </rPh>
    <rPh sb="3" eb="5">
      <t>コウザ</t>
    </rPh>
    <rPh sb="6" eb="8">
      <t>ホユウ</t>
    </rPh>
    <rPh sb="8" eb="10">
      <t>ジョウキョウ</t>
    </rPh>
    <phoneticPr fontId="6"/>
  </si>
  <si>
    <t>⑨申請区分</t>
    <rPh sb="1" eb="3">
      <t>シンセイ</t>
    </rPh>
    <rPh sb="3" eb="5">
      <t>クブン</t>
    </rPh>
    <phoneticPr fontId="20"/>
  </si>
  <si>
    <t>厚生労働省の専門実践教育訓練給付金への申請も併せて行う場合、以下の設問にも回答してください。</t>
    <rPh sb="0" eb="2">
      <t>コウセイ</t>
    </rPh>
    <rPh sb="2" eb="5">
      <t>ロウドウショウ</t>
    </rPh>
    <rPh sb="6" eb="8">
      <t>センモン</t>
    </rPh>
    <rPh sb="8" eb="10">
      <t>ジッセン</t>
    </rPh>
    <rPh sb="10" eb="12">
      <t>キョウイク</t>
    </rPh>
    <rPh sb="12" eb="14">
      <t>クンレン</t>
    </rPh>
    <rPh sb="14" eb="17">
      <t>キュウフキン</t>
    </rPh>
    <rPh sb="19" eb="21">
      <t>シンセイ</t>
    </rPh>
    <rPh sb="22" eb="23">
      <t>アワ</t>
    </rPh>
    <rPh sb="25" eb="26">
      <t>オコナ</t>
    </rPh>
    <rPh sb="27" eb="29">
      <t>バアイ</t>
    </rPh>
    <rPh sb="30" eb="32">
      <t>イカ</t>
    </rPh>
    <rPh sb="33" eb="35">
      <t>セツモン</t>
    </rPh>
    <rPh sb="37" eb="39">
      <t>カイトウ</t>
    </rPh>
    <phoneticPr fontId="20"/>
  </si>
  <si>
    <t>(</t>
    <phoneticPr fontId="73"/>
  </si>
  <si>
    <t>)</t>
    <phoneticPr fontId="73"/>
  </si>
  <si>
    <t>１．申請者(教育訓練施設)</t>
    <rPh sb="2" eb="5">
      <t>シンセイシャ</t>
    </rPh>
    <rPh sb="6" eb="8">
      <t>キョウイク</t>
    </rPh>
    <rPh sb="8" eb="10">
      <t>クンレン</t>
    </rPh>
    <rPh sb="10" eb="12">
      <t>シセツ</t>
    </rPh>
    <phoneticPr fontId="20"/>
  </si>
  <si>
    <t>一般及び特定
一般教育訓練</t>
    <rPh sb="0" eb="2">
      <t>イッパン</t>
    </rPh>
    <rPh sb="2" eb="3">
      <t>オヨ</t>
    </rPh>
    <rPh sb="4" eb="6">
      <t>トクテイ</t>
    </rPh>
    <rPh sb="7" eb="9">
      <t>イッパン</t>
    </rPh>
    <rPh sb="9" eb="11">
      <t>キョウイク</t>
    </rPh>
    <rPh sb="11" eb="13">
      <t>クンレン</t>
    </rPh>
    <phoneticPr fontId="20"/>
  </si>
  <si>
    <t>(ふりがな)</t>
    <phoneticPr fontId="20"/>
  </si>
  <si>
    <t>専門実践
教育訓練</t>
    <rPh sb="0" eb="2">
      <t>センモン</t>
    </rPh>
    <rPh sb="2" eb="4">
      <t>ジッセン</t>
    </rPh>
    <rPh sb="5" eb="7">
      <t>キョウイク</t>
    </rPh>
    <rPh sb="7" eb="9">
      <t>クンレン</t>
    </rPh>
    <phoneticPr fontId="20"/>
  </si>
  <si>
    <t>〒</t>
    <phoneticPr fontId="20"/>
  </si>
  <si>
    <t>Tel.　</t>
    <phoneticPr fontId="6"/>
  </si>
  <si>
    <t>指定講座を実施している全ての施設に設けている場合は｢あり｣を選択し、そうでなければ｢なし｣を選択してください。</t>
    <rPh sb="0" eb="2">
      <t>シテイ</t>
    </rPh>
    <rPh sb="2" eb="4">
      <t>コウザ</t>
    </rPh>
    <rPh sb="5" eb="7">
      <t>ジッシ</t>
    </rPh>
    <rPh sb="11" eb="12">
      <t>スベ</t>
    </rPh>
    <rPh sb="14" eb="16">
      <t>シセツ</t>
    </rPh>
    <rPh sb="17" eb="18">
      <t>モウ</t>
    </rPh>
    <rPh sb="22" eb="24">
      <t>バアイ</t>
    </rPh>
    <rPh sb="30" eb="32">
      <t>センタク</t>
    </rPh>
    <rPh sb="46" eb="48">
      <t>センタク</t>
    </rPh>
    <phoneticPr fontId="73"/>
  </si>
  <si>
    <t>既指定
講座数</t>
    <rPh sb="0" eb="1">
      <t>キ</t>
    </rPh>
    <rPh sb="1" eb="3">
      <t>シテイ</t>
    </rPh>
    <rPh sb="4" eb="7">
      <t>コウザスウ</t>
    </rPh>
    <phoneticPr fontId="20"/>
  </si>
  <si>
    <t>うち一般
教育訓練</t>
    <rPh sb="2" eb="4">
      <t>イッパン</t>
    </rPh>
    <rPh sb="5" eb="7">
      <t>キョウイク</t>
    </rPh>
    <rPh sb="7" eb="9">
      <t>クンレン</t>
    </rPh>
    <phoneticPr fontId="20"/>
  </si>
  <si>
    <t>うち特定一般
教育訓練</t>
    <rPh sb="2" eb="4">
      <t>トクテイ</t>
    </rPh>
    <rPh sb="4" eb="6">
      <t>イッパン</t>
    </rPh>
    <rPh sb="7" eb="9">
      <t>キョウイク</t>
    </rPh>
    <rPh sb="9" eb="11">
      <t>クンレン</t>
    </rPh>
    <phoneticPr fontId="20"/>
  </si>
  <si>
    <t>うち専門実践教育訓練</t>
    <rPh sb="2" eb="4">
      <t>センモン</t>
    </rPh>
    <rPh sb="4" eb="6">
      <t>ジッセン</t>
    </rPh>
    <rPh sb="6" eb="8">
      <t>キョウイク</t>
    </rPh>
    <rPh sb="8" eb="10">
      <t>クンレン</t>
    </rPh>
    <phoneticPr fontId="20"/>
  </si>
  <si>
    <t>一般教育訓練</t>
    <rPh sb="0" eb="2">
      <t>イッパン</t>
    </rPh>
    <rPh sb="2" eb="4">
      <t>キョウイク</t>
    </rPh>
    <rPh sb="4" eb="6">
      <t>クンレン</t>
    </rPh>
    <phoneticPr fontId="20"/>
  </si>
  <si>
    <t>新規希望</t>
    <rPh sb="0" eb="2">
      <t>シンキ</t>
    </rPh>
    <rPh sb="2" eb="4">
      <t>キボウ</t>
    </rPh>
    <phoneticPr fontId="20"/>
  </si>
  <si>
    <t>再指定希望</t>
    <rPh sb="0" eb="3">
      <t>サイシテイ</t>
    </rPh>
    <rPh sb="3" eb="5">
      <t>キボウ</t>
    </rPh>
    <phoneticPr fontId="20"/>
  </si>
  <si>
    <t>変更希望</t>
    <rPh sb="0" eb="2">
      <t>ヘンコウ</t>
    </rPh>
    <rPh sb="2" eb="4">
      <t>キボウ</t>
    </rPh>
    <phoneticPr fontId="20"/>
  </si>
  <si>
    <t>廃止候補</t>
    <rPh sb="0" eb="2">
      <t>ハイシ</t>
    </rPh>
    <rPh sb="2" eb="4">
      <t>コウホ</t>
    </rPh>
    <phoneticPr fontId="20"/>
  </si>
  <si>
    <t>特定一般教育訓練</t>
    <rPh sb="0" eb="2">
      <t>トクテイ</t>
    </rPh>
    <rPh sb="2" eb="4">
      <t>イッパン</t>
    </rPh>
    <rPh sb="4" eb="6">
      <t>キョウイク</t>
    </rPh>
    <rPh sb="6" eb="8">
      <t>クンレン</t>
    </rPh>
    <phoneticPr fontId="20"/>
  </si>
  <si>
    <t>一般教育訓練
から移行</t>
    <rPh sb="0" eb="2">
      <t>イッパン</t>
    </rPh>
    <rPh sb="2" eb="4">
      <t>キョウイク</t>
    </rPh>
    <rPh sb="4" eb="6">
      <t>クンレン</t>
    </rPh>
    <rPh sb="9" eb="11">
      <t>イコウ</t>
    </rPh>
    <phoneticPr fontId="20"/>
  </si>
  <si>
    <t>専門実践教育訓練</t>
    <rPh sb="0" eb="2">
      <t>センモン</t>
    </rPh>
    <rPh sb="2" eb="4">
      <t>ジッセン</t>
    </rPh>
    <rPh sb="4" eb="6">
      <t>キョウイク</t>
    </rPh>
    <rPh sb="6" eb="8">
      <t>クンレン</t>
    </rPh>
    <phoneticPr fontId="20"/>
  </si>
  <si>
    <t>２．教育訓練実施者（１．の設置者）</t>
    <rPh sb="2" eb="4">
      <t>キョウイク</t>
    </rPh>
    <rPh sb="4" eb="6">
      <t>クンレン</t>
    </rPh>
    <rPh sb="6" eb="9">
      <t>ジッシシャ</t>
    </rPh>
    <rPh sb="13" eb="16">
      <t>セッチシャ</t>
    </rPh>
    <phoneticPr fontId="6"/>
  </si>
  <si>
    <t>(ふりがな)</t>
    <phoneticPr fontId="6"/>
  </si>
  <si>
    <t>※２　施設所在地を管轄する公共職業安定所に確認の上、記入してください。</t>
    <rPh sb="27" eb="28">
      <t>ニュウ</t>
    </rPh>
    <phoneticPr fontId="6"/>
  </si>
  <si>
    <t>※４　※３における変更の有無に関わらず、上記全ての項目を記入してください。</t>
    <phoneticPr fontId="6"/>
  </si>
  <si>
    <t>※５　各電話番号欄には、フリーダイヤル以外の日中に連絡が取れる電話番号を記入してください。</t>
    <rPh sb="22" eb="24">
      <t>ニッチュウ</t>
    </rPh>
    <rPh sb="25" eb="27">
      <t>レンラク</t>
    </rPh>
    <rPh sb="28" eb="29">
      <t>ト</t>
    </rPh>
    <rPh sb="37" eb="38">
      <t>ニュウ</t>
    </rPh>
    <phoneticPr fontId="6"/>
  </si>
  <si>
    <t>e-mail</t>
    <phoneticPr fontId="20"/>
  </si>
  <si>
    <t>⑥託児所の有無</t>
    <rPh sb="1" eb="4">
      <t>タクジショ</t>
    </rPh>
    <rPh sb="5" eb="7">
      <t>ウム</t>
    </rPh>
    <phoneticPr fontId="6"/>
  </si>
  <si>
    <t>②管轄公共職業安定所番号(４桁)　※２</t>
    <rPh sb="1" eb="3">
      <t>カンカツ</t>
    </rPh>
    <rPh sb="3" eb="5">
      <t>コウキョウ</t>
    </rPh>
    <rPh sb="5" eb="7">
      <t>ショクギョウ</t>
    </rPh>
    <rPh sb="7" eb="9">
      <t>アンテイ</t>
    </rPh>
    <rPh sb="9" eb="10">
      <t>ジョ</t>
    </rPh>
    <rPh sb="10" eb="12">
      <t>バンゴウ</t>
    </rPh>
    <rPh sb="14" eb="15">
      <t>ケタ</t>
    </rPh>
    <phoneticPr fontId="20"/>
  </si>
  <si>
    <t>④所在地
　※３　</t>
    <rPh sb="1" eb="4">
      <t>ショザイチ</t>
    </rPh>
    <phoneticPr fontId="20"/>
  </si>
  <si>
    <t xml:space="preserve">①施設番号(７桁)
　※１ </t>
    <rPh sb="1" eb="3">
      <t>シセツ</t>
    </rPh>
    <rPh sb="3" eb="5">
      <t>バンゴウ</t>
    </rPh>
    <rPh sb="7" eb="8">
      <t>ケタ</t>
    </rPh>
    <phoneticPr fontId="20"/>
  </si>
  <si>
    <t>③施設の名称
　※３　　　</t>
    <rPh sb="1" eb="3">
      <t>シセツ</t>
    </rPh>
    <rPh sb="4" eb="6">
      <t>メイショウ</t>
    </rPh>
    <phoneticPr fontId="20"/>
  </si>
  <si>
    <t>施設長
(施設責任者)
役職・氏名</t>
    <rPh sb="12" eb="13">
      <t>ヤク</t>
    </rPh>
    <rPh sb="13" eb="14">
      <t>ショク</t>
    </rPh>
    <phoneticPr fontId="20"/>
  </si>
  <si>
    <t>⑤従業員数</t>
    <rPh sb="1" eb="4">
      <t>ジュウギョウイン</t>
    </rPh>
    <rPh sb="4" eb="5">
      <t>スウ</t>
    </rPh>
    <phoneticPr fontId="6"/>
  </si>
  <si>
    <t>⑦ホームページ
アドレス</t>
    <phoneticPr fontId="6"/>
  </si>
  <si>
    <t xml:space="preserve"> 氏名：</t>
    <rPh sb="1" eb="3">
      <t>シメイ</t>
    </rPh>
    <phoneticPr fontId="20"/>
  </si>
  <si>
    <t>⑤教育訓練実施者の教育訓練
事業の開始年月日</t>
    <rPh sb="1" eb="3">
      <t>キョウイク</t>
    </rPh>
    <rPh sb="3" eb="5">
      <t>クンレン</t>
    </rPh>
    <rPh sb="5" eb="8">
      <t>ジッシシャ</t>
    </rPh>
    <rPh sb="9" eb="11">
      <t>キョウイク</t>
    </rPh>
    <rPh sb="11" eb="13">
      <t>クンレン</t>
    </rPh>
    <rPh sb="14" eb="16">
      <t>ジギョウ</t>
    </rPh>
    <rPh sb="17" eb="19">
      <t>カイシ</t>
    </rPh>
    <rPh sb="19" eb="22">
      <t>ネンガッピ</t>
    </rPh>
    <phoneticPr fontId="6"/>
  </si>
  <si>
    <t>作成担当者
氏名・所属・連絡先</t>
    <rPh sb="0" eb="2">
      <t>サクセイ</t>
    </rPh>
    <rPh sb="2" eb="5">
      <t>タントウシャ</t>
    </rPh>
    <rPh sb="6" eb="8">
      <t>シメイ</t>
    </rPh>
    <rPh sb="9" eb="11">
      <t>ショゾク</t>
    </rPh>
    <rPh sb="12" eb="15">
      <t>レンラクサキ</t>
    </rPh>
    <phoneticPr fontId="6"/>
  </si>
  <si>
    <t>④法人番号
　(13桁)</t>
    <rPh sb="1" eb="3">
      <t>ホウジン</t>
    </rPh>
    <rPh sb="3" eb="5">
      <t>バンゴウ</t>
    </rPh>
    <rPh sb="10" eb="11">
      <t>ケタ</t>
    </rPh>
    <phoneticPr fontId="6"/>
  </si>
  <si>
    <t>③所在地
　※３</t>
    <rPh sb="1" eb="4">
      <t>ショザイチ</t>
    </rPh>
    <phoneticPr fontId="20"/>
  </si>
  <si>
    <t>①名称
　※３</t>
    <rPh sb="1" eb="3">
      <t>メイショウ</t>
    </rPh>
    <phoneticPr fontId="6"/>
  </si>
  <si>
    <t>⑧講座指定状況等</t>
    <rPh sb="1" eb="3">
      <t>コウザ</t>
    </rPh>
    <rPh sb="3" eb="5">
      <t>シテイ</t>
    </rPh>
    <rPh sb="5" eb="7">
      <t>ジョウキョウ</t>
    </rPh>
    <rPh sb="7" eb="8">
      <t>ナド</t>
    </rPh>
    <phoneticPr fontId="6"/>
  </si>
  <si>
    <t>②代表者
役職・氏名※３</t>
    <rPh sb="1" eb="4">
      <t>ダイヒョウシャ</t>
    </rPh>
    <rPh sb="5" eb="7">
      <t>ヤクショク</t>
    </rPh>
    <rPh sb="8" eb="10">
      <t>シメイ</t>
    </rPh>
    <phoneticPr fontId="6"/>
  </si>
  <si>
    <t>法人番号</t>
    <rPh sb="0" eb="2">
      <t>ホウジン</t>
    </rPh>
    <rPh sb="2" eb="4">
      <t>バンゴウ</t>
    </rPh>
    <phoneticPr fontId="20"/>
  </si>
  <si>
    <t>　　はい</t>
  </si>
  <si>
    <t>　　いいえ</t>
  </si>
  <si>
    <t>申請日:</t>
    <rPh sb="0" eb="2">
      <t>シンセイ</t>
    </rPh>
    <rPh sb="2" eb="3">
      <t>ビ</t>
    </rPh>
    <phoneticPr fontId="20"/>
  </si>
  <si>
    <t>制限を設けている理由(法律の根拠がある場合、その旨を記入すること）</t>
    <rPh sb="0" eb="2">
      <t>セイゲン</t>
    </rPh>
    <rPh sb="3" eb="4">
      <t>モウ</t>
    </rPh>
    <rPh sb="8" eb="10">
      <t>リユウ</t>
    </rPh>
    <rPh sb="11" eb="13">
      <t>ホウリツ</t>
    </rPh>
    <rPh sb="14" eb="16">
      <t>コンキョ</t>
    </rPh>
    <rPh sb="19" eb="21">
      <t>バアイ</t>
    </rPh>
    <rPh sb="24" eb="25">
      <t>ムネ</t>
    </rPh>
    <rPh sb="26" eb="28">
      <t>キニュウ</t>
    </rPh>
    <phoneticPr fontId="73"/>
  </si>
  <si>
    <t xml:space="preserve"> (2) 修了認定の判断基準
　（出席率や試験合格率、補講・追試の有無等を記載してください）</t>
    <rPh sb="5" eb="7">
      <t>シュウリョウ</t>
    </rPh>
    <rPh sb="7" eb="9">
      <t>ニンテイ</t>
    </rPh>
    <rPh sb="10" eb="12">
      <t>ハンダン</t>
    </rPh>
    <rPh sb="12" eb="14">
      <t>キジュン</t>
    </rPh>
    <rPh sb="21" eb="23">
      <t>シケン</t>
    </rPh>
    <rPh sb="23" eb="26">
      <t>ゴウカクリツ</t>
    </rPh>
    <rPh sb="27" eb="29">
      <t>ホコウ</t>
    </rPh>
    <rPh sb="30" eb="32">
      <t>ツイシ</t>
    </rPh>
    <rPh sb="33" eb="35">
      <t>ウム</t>
    </rPh>
    <rPh sb="35" eb="36">
      <t>トウ</t>
    </rPh>
    <rPh sb="37" eb="39">
      <t>キサイ</t>
    </rPh>
    <phoneticPr fontId="6"/>
  </si>
  <si>
    <t xml:space="preserve"> (1) 一企業内の職業訓練の一環として、自社内の社員のみを対象とする講座や、特定の会員のみに受講者を限定する講座ではない。</t>
    <rPh sb="5" eb="8">
      <t>イチキギョウ</t>
    </rPh>
    <rPh sb="8" eb="9">
      <t>ナイ</t>
    </rPh>
    <rPh sb="10" eb="12">
      <t>ショクギョウ</t>
    </rPh>
    <rPh sb="12" eb="14">
      <t>クンレン</t>
    </rPh>
    <rPh sb="15" eb="17">
      <t>イッカン</t>
    </rPh>
    <rPh sb="21" eb="24">
      <t>ジシャナイ</t>
    </rPh>
    <rPh sb="25" eb="27">
      <t>シャイン</t>
    </rPh>
    <rPh sb="30" eb="32">
      <t>タイショウ</t>
    </rPh>
    <rPh sb="35" eb="37">
      <t>コウザ</t>
    </rPh>
    <rPh sb="39" eb="41">
      <t>トクテイ</t>
    </rPh>
    <rPh sb="42" eb="44">
      <t>カイイン</t>
    </rPh>
    <rPh sb="47" eb="50">
      <t>ジュコウシャ</t>
    </rPh>
    <rPh sb="51" eb="53">
      <t>ゲンテイ</t>
    </rPh>
    <rPh sb="55" eb="57">
      <t>コウザ</t>
    </rPh>
    <phoneticPr fontId="6"/>
  </si>
  <si>
    <t xml:space="preserve"> (2) 特定の団体所属者等に限定せず広く労働者一般に対して講座募集の広報を行っている</t>
    <rPh sb="5" eb="7">
      <t>トクテイ</t>
    </rPh>
    <rPh sb="8" eb="10">
      <t>ダンタイ</t>
    </rPh>
    <rPh sb="10" eb="12">
      <t>ショゾク</t>
    </rPh>
    <rPh sb="12" eb="13">
      <t>シャ</t>
    </rPh>
    <rPh sb="13" eb="14">
      <t>トウ</t>
    </rPh>
    <rPh sb="15" eb="17">
      <t>ゲンテイ</t>
    </rPh>
    <rPh sb="19" eb="20">
      <t>ヒロ</t>
    </rPh>
    <rPh sb="21" eb="24">
      <t>ロウドウシャ</t>
    </rPh>
    <rPh sb="24" eb="26">
      <t>イッパン</t>
    </rPh>
    <rPh sb="27" eb="28">
      <t>タイ</t>
    </rPh>
    <rPh sb="30" eb="32">
      <t>コウザ</t>
    </rPh>
    <rPh sb="32" eb="34">
      <t>ボシュウ</t>
    </rPh>
    <rPh sb="35" eb="37">
      <t>コウホウ</t>
    </rPh>
    <rPh sb="38" eb="39">
      <t>オコナ</t>
    </rPh>
    <phoneticPr fontId="6"/>
  </si>
  <si>
    <t xml:space="preserve"> (4) 採用試験を目標とする教育訓練ではない。また、公的職業資格の取得を目標とする国又は地方公共団体の許認可・指定を受けて実施される教育訓練以外の場合、医療、美容等身体・精神に直接施術・作用する内容が含まれていない。</t>
    <rPh sb="5" eb="7">
      <t>サイヨウ</t>
    </rPh>
    <rPh sb="7" eb="9">
      <t>シケン</t>
    </rPh>
    <rPh sb="10" eb="12">
      <t>モクヒョウ</t>
    </rPh>
    <rPh sb="15" eb="17">
      <t>キョウイク</t>
    </rPh>
    <rPh sb="17" eb="19">
      <t>クンレン</t>
    </rPh>
    <rPh sb="27" eb="29">
      <t>コウテキ</t>
    </rPh>
    <rPh sb="29" eb="31">
      <t>ショクギョウ</t>
    </rPh>
    <rPh sb="31" eb="33">
      <t>シカク</t>
    </rPh>
    <rPh sb="34" eb="36">
      <t>シュトク</t>
    </rPh>
    <rPh sb="37" eb="39">
      <t>モクヒョウ</t>
    </rPh>
    <rPh sb="42" eb="43">
      <t>クニ</t>
    </rPh>
    <rPh sb="43" eb="44">
      <t>マタ</t>
    </rPh>
    <rPh sb="45" eb="47">
      <t>チホウ</t>
    </rPh>
    <rPh sb="47" eb="49">
      <t>コウキョウ</t>
    </rPh>
    <rPh sb="49" eb="51">
      <t>ダンタイ</t>
    </rPh>
    <rPh sb="52" eb="55">
      <t>キョニンカ</t>
    </rPh>
    <rPh sb="56" eb="58">
      <t>シテイ</t>
    </rPh>
    <rPh sb="59" eb="60">
      <t>ウ</t>
    </rPh>
    <rPh sb="62" eb="64">
      <t>ジッシ</t>
    </rPh>
    <rPh sb="67" eb="69">
      <t>キョウイク</t>
    </rPh>
    <rPh sb="69" eb="71">
      <t>クンレン</t>
    </rPh>
    <rPh sb="71" eb="73">
      <t>イガイ</t>
    </rPh>
    <rPh sb="74" eb="76">
      <t>バアイ</t>
    </rPh>
    <rPh sb="77" eb="79">
      <t>イリョウ</t>
    </rPh>
    <rPh sb="80" eb="82">
      <t>ビヨウ</t>
    </rPh>
    <rPh sb="82" eb="83">
      <t>トウ</t>
    </rPh>
    <rPh sb="83" eb="85">
      <t>シンタイ</t>
    </rPh>
    <rPh sb="86" eb="88">
      <t>セイシン</t>
    </rPh>
    <rPh sb="89" eb="91">
      <t>チョクセツ</t>
    </rPh>
    <rPh sb="91" eb="93">
      <t>セジュツ</t>
    </rPh>
    <rPh sb="94" eb="96">
      <t>サヨウ</t>
    </rPh>
    <rPh sb="98" eb="100">
      <t>ナイヨウ</t>
    </rPh>
    <rPh sb="101" eb="102">
      <t>フク</t>
    </rPh>
    <phoneticPr fontId="6"/>
  </si>
  <si>
    <t>１２．資格取得状況・就職状況等</t>
    <rPh sb="3" eb="5">
      <t>シカク</t>
    </rPh>
    <rPh sb="5" eb="7">
      <t>シュトク</t>
    </rPh>
    <rPh sb="7" eb="9">
      <t>ジョウキョウ</t>
    </rPh>
    <rPh sb="10" eb="12">
      <t>シュウショク</t>
    </rPh>
    <rPh sb="12" eb="14">
      <t>ジョウキョウ</t>
    </rPh>
    <rPh sb="14" eb="15">
      <t>トウ</t>
    </rPh>
    <phoneticPr fontId="73"/>
  </si>
  <si>
    <t>合計</t>
    <rPh sb="0" eb="2">
      <t>ゴウケイ</t>
    </rPh>
    <phoneticPr fontId="73"/>
  </si>
  <si>
    <t>申請する講座が、従前は複数の講座として開講していた場合には、新規指定を希望する講座に組み込まれているすべての講座に実績を記入してください。欄が足りない場合、行を追加して使用してください。</t>
    <rPh sb="0" eb="2">
      <t>シンセイ</t>
    </rPh>
    <rPh sb="4" eb="6">
      <t>コウザ</t>
    </rPh>
    <rPh sb="8" eb="10">
      <t>ジュウゼン</t>
    </rPh>
    <rPh sb="11" eb="13">
      <t>フクスウ</t>
    </rPh>
    <rPh sb="14" eb="16">
      <t>コウザ</t>
    </rPh>
    <rPh sb="19" eb="21">
      <t>カイコウ</t>
    </rPh>
    <rPh sb="25" eb="27">
      <t>バアイ</t>
    </rPh>
    <rPh sb="30" eb="32">
      <t>シンキ</t>
    </rPh>
    <rPh sb="32" eb="34">
      <t>シテイ</t>
    </rPh>
    <rPh sb="35" eb="37">
      <t>キボウ</t>
    </rPh>
    <rPh sb="39" eb="41">
      <t>コウザ</t>
    </rPh>
    <rPh sb="42" eb="43">
      <t>ク</t>
    </rPh>
    <rPh sb="44" eb="45">
      <t>コ</t>
    </rPh>
    <rPh sb="54" eb="56">
      <t>コウザ</t>
    </rPh>
    <rPh sb="57" eb="59">
      <t>ジッセキ</t>
    </rPh>
    <rPh sb="60" eb="62">
      <t>キニュウ</t>
    </rPh>
    <rPh sb="69" eb="70">
      <t>ラン</t>
    </rPh>
    <rPh sb="71" eb="72">
      <t>タ</t>
    </rPh>
    <rPh sb="75" eb="77">
      <t>バアイ</t>
    </rPh>
    <rPh sb="78" eb="79">
      <t>ギョウ</t>
    </rPh>
    <rPh sb="80" eb="82">
      <t>ツイカ</t>
    </rPh>
    <rPh sb="84" eb="86">
      <t>シヨウ</t>
    </rPh>
    <phoneticPr fontId="73"/>
  </si>
  <si>
    <t>※計算式にご注意ください。</t>
    <rPh sb="1" eb="4">
      <t>ケイサンシキ</t>
    </rPh>
    <rPh sb="6" eb="8">
      <t>チュウイ</t>
    </rPh>
    <phoneticPr fontId="73"/>
  </si>
  <si>
    <t>１３．販売活動等の内容</t>
    <rPh sb="3" eb="5">
      <t>ハンバイ</t>
    </rPh>
    <rPh sb="5" eb="7">
      <t>カツドウ</t>
    </rPh>
    <rPh sb="7" eb="8">
      <t>トウ</t>
    </rPh>
    <rPh sb="9" eb="11">
      <t>ナイヨウ</t>
    </rPh>
    <phoneticPr fontId="73"/>
  </si>
  <si>
    <t>（１）販売活動等（※２）の内容</t>
    <rPh sb="3" eb="5">
      <t>ハンバイ</t>
    </rPh>
    <rPh sb="5" eb="7">
      <t>カツドウ</t>
    </rPh>
    <rPh sb="7" eb="8">
      <t>トウ</t>
    </rPh>
    <rPh sb="13" eb="15">
      <t>ナイヨウ</t>
    </rPh>
    <phoneticPr fontId="73"/>
  </si>
  <si>
    <t>①販売活動等の態様</t>
    <rPh sb="1" eb="3">
      <t>ハンバイ</t>
    </rPh>
    <rPh sb="3" eb="5">
      <t>カツドウ</t>
    </rPh>
    <rPh sb="5" eb="6">
      <t>トウ</t>
    </rPh>
    <rPh sb="7" eb="9">
      <t>タイヨウ</t>
    </rPh>
    <phoneticPr fontId="73"/>
  </si>
  <si>
    <t>②具体的な販売活動等の内容・方法</t>
    <rPh sb="1" eb="4">
      <t>グタイテキ</t>
    </rPh>
    <rPh sb="5" eb="7">
      <t>ハンバイ</t>
    </rPh>
    <rPh sb="7" eb="9">
      <t>カツドウ</t>
    </rPh>
    <rPh sb="9" eb="10">
      <t>トウ</t>
    </rPh>
    <rPh sb="11" eb="13">
      <t>ナイヨウ</t>
    </rPh>
    <rPh sb="14" eb="16">
      <t>ホウホウ</t>
    </rPh>
    <phoneticPr fontId="73"/>
  </si>
  <si>
    <t>③販売活動等（自社で行うもの）の適正実施の確認・管理、監督の方法</t>
    <rPh sb="1" eb="3">
      <t>ハンバイ</t>
    </rPh>
    <rPh sb="3" eb="5">
      <t>カツドウ</t>
    </rPh>
    <rPh sb="5" eb="6">
      <t>トウ</t>
    </rPh>
    <rPh sb="7" eb="9">
      <t>ジシャ</t>
    </rPh>
    <rPh sb="10" eb="11">
      <t>オコナ</t>
    </rPh>
    <rPh sb="16" eb="18">
      <t>テキセイ</t>
    </rPh>
    <rPh sb="18" eb="20">
      <t>ジッシ</t>
    </rPh>
    <rPh sb="21" eb="23">
      <t>カクニン</t>
    </rPh>
    <rPh sb="24" eb="26">
      <t>カンリ</t>
    </rPh>
    <rPh sb="27" eb="29">
      <t>カントク</t>
    </rPh>
    <rPh sb="30" eb="32">
      <t>ホウホウ</t>
    </rPh>
    <phoneticPr fontId="73"/>
  </si>
  <si>
    <t>④契約締結時における販売代理店等の審査方法</t>
    <rPh sb="1" eb="3">
      <t>ケイヤク</t>
    </rPh>
    <rPh sb="3" eb="5">
      <t>テイケツ</t>
    </rPh>
    <rPh sb="5" eb="6">
      <t>ジ</t>
    </rPh>
    <rPh sb="10" eb="12">
      <t>ハンバイ</t>
    </rPh>
    <rPh sb="12" eb="15">
      <t>ダイリテン</t>
    </rPh>
    <rPh sb="15" eb="16">
      <t>トウ</t>
    </rPh>
    <rPh sb="17" eb="19">
      <t>シンサ</t>
    </rPh>
    <rPh sb="19" eb="21">
      <t>ホウホウ</t>
    </rPh>
    <phoneticPr fontId="73"/>
  </si>
  <si>
    <t>⑤販売代理店等の販売実態の把握方法（台帳整備の内容等）</t>
    <rPh sb="1" eb="3">
      <t>ハンバイ</t>
    </rPh>
    <rPh sb="3" eb="6">
      <t>ダイリテン</t>
    </rPh>
    <rPh sb="6" eb="7">
      <t>トウ</t>
    </rPh>
    <rPh sb="8" eb="10">
      <t>ハンバイ</t>
    </rPh>
    <rPh sb="10" eb="12">
      <t>ジッタイ</t>
    </rPh>
    <rPh sb="13" eb="15">
      <t>ハアク</t>
    </rPh>
    <rPh sb="15" eb="17">
      <t>ホウホウ</t>
    </rPh>
    <rPh sb="18" eb="20">
      <t>ダイチョウ</t>
    </rPh>
    <rPh sb="20" eb="22">
      <t>セイビ</t>
    </rPh>
    <rPh sb="23" eb="25">
      <t>ナイヨウ</t>
    </rPh>
    <rPh sb="25" eb="26">
      <t>トウ</t>
    </rPh>
    <phoneticPr fontId="73"/>
  </si>
  <si>
    <t>⑥販売代理店等に対する特定一般教育訓練給付制度の周知方法</t>
    <rPh sb="1" eb="3">
      <t>ハンバイ</t>
    </rPh>
    <rPh sb="3" eb="6">
      <t>ダイリテン</t>
    </rPh>
    <rPh sb="6" eb="7">
      <t>トウ</t>
    </rPh>
    <rPh sb="8" eb="9">
      <t>タイ</t>
    </rPh>
    <rPh sb="11" eb="13">
      <t>トクテイ</t>
    </rPh>
    <rPh sb="13" eb="15">
      <t>イッパン</t>
    </rPh>
    <rPh sb="15" eb="17">
      <t>キョウイク</t>
    </rPh>
    <rPh sb="17" eb="19">
      <t>クンレン</t>
    </rPh>
    <rPh sb="19" eb="21">
      <t>キュウフ</t>
    </rPh>
    <rPh sb="21" eb="23">
      <t>セイド</t>
    </rPh>
    <rPh sb="24" eb="26">
      <t>シュウチ</t>
    </rPh>
    <rPh sb="26" eb="28">
      <t>ホウホウ</t>
    </rPh>
    <phoneticPr fontId="73"/>
  </si>
  <si>
    <t>⑦販売代理店等が用いるパンフレット、マニュアル等の入手・確認方法</t>
    <rPh sb="1" eb="3">
      <t>ハンバイ</t>
    </rPh>
    <rPh sb="3" eb="6">
      <t>ダイリテン</t>
    </rPh>
    <rPh sb="6" eb="7">
      <t>トウ</t>
    </rPh>
    <rPh sb="8" eb="9">
      <t>モチ</t>
    </rPh>
    <rPh sb="23" eb="24">
      <t>トウ</t>
    </rPh>
    <rPh sb="25" eb="27">
      <t>ニュウシュ</t>
    </rPh>
    <rPh sb="28" eb="30">
      <t>カクニン</t>
    </rPh>
    <rPh sb="30" eb="32">
      <t>ホウホウ</t>
    </rPh>
    <phoneticPr fontId="73"/>
  </si>
  <si>
    <t>⑧販売代理店等に対する定期的な点検・指導・監督方法</t>
    <rPh sb="1" eb="3">
      <t>ハンバイ</t>
    </rPh>
    <rPh sb="3" eb="6">
      <t>ダイリテン</t>
    </rPh>
    <rPh sb="6" eb="7">
      <t>トウ</t>
    </rPh>
    <rPh sb="8" eb="9">
      <t>タイ</t>
    </rPh>
    <rPh sb="11" eb="14">
      <t>テイキテキ</t>
    </rPh>
    <rPh sb="15" eb="17">
      <t>テンケン</t>
    </rPh>
    <rPh sb="18" eb="20">
      <t>シドウ</t>
    </rPh>
    <rPh sb="21" eb="23">
      <t>カントク</t>
    </rPh>
    <rPh sb="23" eb="25">
      <t>ホウホウ</t>
    </rPh>
    <phoneticPr fontId="73"/>
  </si>
  <si>
    <t>⑨その他販売代理店等による不適正な販売活動等を防止するための措置</t>
    <rPh sb="3" eb="4">
      <t>タ</t>
    </rPh>
    <rPh sb="4" eb="6">
      <t>ハンバイ</t>
    </rPh>
    <rPh sb="6" eb="9">
      <t>ダイリテン</t>
    </rPh>
    <rPh sb="9" eb="10">
      <t>トウ</t>
    </rPh>
    <rPh sb="13" eb="16">
      <t>フテキセイ</t>
    </rPh>
    <rPh sb="17" eb="19">
      <t>ハンバイ</t>
    </rPh>
    <rPh sb="19" eb="21">
      <t>カツドウ</t>
    </rPh>
    <rPh sb="21" eb="22">
      <t>トウ</t>
    </rPh>
    <rPh sb="23" eb="25">
      <t>ボウシ</t>
    </rPh>
    <rPh sb="30" eb="32">
      <t>ソチ</t>
    </rPh>
    <phoneticPr fontId="73"/>
  </si>
  <si>
    <t>（２）教育訓練施設における販売活動体制</t>
    <rPh sb="3" eb="5">
      <t>キョウイク</t>
    </rPh>
    <rPh sb="5" eb="7">
      <t>クンレン</t>
    </rPh>
    <rPh sb="7" eb="9">
      <t>シセツ</t>
    </rPh>
    <rPh sb="13" eb="15">
      <t>ハンバイ</t>
    </rPh>
    <rPh sb="15" eb="17">
      <t>カツドウ</t>
    </rPh>
    <rPh sb="17" eb="19">
      <t>タイセイ</t>
    </rPh>
    <phoneticPr fontId="73"/>
  </si>
  <si>
    <t>②教育効果を高めるため、講座運営（カリキュラム、教材、運営体制等）の見直しを行っていますか。※１</t>
    <rPh sb="1" eb="3">
      <t>キョウイク</t>
    </rPh>
    <rPh sb="3" eb="5">
      <t>コウカ</t>
    </rPh>
    <rPh sb="6" eb="7">
      <t>タカ</t>
    </rPh>
    <rPh sb="12" eb="14">
      <t>コウザ</t>
    </rPh>
    <rPh sb="14" eb="16">
      <t>ウンエイ</t>
    </rPh>
    <rPh sb="24" eb="26">
      <t>キョウザイ</t>
    </rPh>
    <rPh sb="27" eb="29">
      <t>ウンエイ</t>
    </rPh>
    <rPh sb="29" eb="31">
      <t>タイセイ</t>
    </rPh>
    <rPh sb="31" eb="32">
      <t>トウ</t>
    </rPh>
    <rPh sb="34" eb="36">
      <t>ミナオ</t>
    </rPh>
    <rPh sb="38" eb="39">
      <t>オコナ</t>
    </rPh>
    <phoneticPr fontId="73"/>
  </si>
  <si>
    <t>直近の講座運営の見直しの具体的内容、見直しの実施時期※２</t>
    <rPh sb="0" eb="2">
      <t>チョッキン</t>
    </rPh>
    <rPh sb="3" eb="5">
      <t>コウザ</t>
    </rPh>
    <rPh sb="5" eb="7">
      <t>ウンエイ</t>
    </rPh>
    <rPh sb="8" eb="10">
      <t>ミナオ</t>
    </rPh>
    <rPh sb="12" eb="15">
      <t>グタイテキ</t>
    </rPh>
    <rPh sb="15" eb="17">
      <t>ナイヨウ</t>
    </rPh>
    <rPh sb="18" eb="20">
      <t>ミナオ</t>
    </rPh>
    <rPh sb="22" eb="24">
      <t>ジッシ</t>
    </rPh>
    <rPh sb="24" eb="26">
      <t>ジキ</t>
    </rPh>
    <phoneticPr fontId="73"/>
  </si>
  <si>
    <t>（１）奨学金制度について（該当がある場合のみ記入）</t>
    <rPh sb="3" eb="6">
      <t>ショウガクキン</t>
    </rPh>
    <rPh sb="6" eb="8">
      <t>セイド</t>
    </rPh>
    <rPh sb="13" eb="15">
      <t>ガイトウ</t>
    </rPh>
    <rPh sb="18" eb="20">
      <t>バアイ</t>
    </rPh>
    <rPh sb="22" eb="24">
      <t>キニュウ</t>
    </rPh>
    <phoneticPr fontId="20"/>
  </si>
  <si>
    <t>①返済義務の有無について</t>
    <rPh sb="1" eb="3">
      <t>ヘンサイ</t>
    </rPh>
    <rPh sb="3" eb="5">
      <t>ギム</t>
    </rPh>
    <rPh sb="6" eb="8">
      <t>ウム</t>
    </rPh>
    <phoneticPr fontId="20"/>
  </si>
  <si>
    <t>②奨学金の条件・金額</t>
    <rPh sb="1" eb="4">
      <t>ショウガクキン</t>
    </rPh>
    <rPh sb="5" eb="7">
      <t>ジョウケン</t>
    </rPh>
    <rPh sb="8" eb="10">
      <t>キンガク</t>
    </rPh>
    <phoneticPr fontId="20"/>
  </si>
  <si>
    <t>③返済方法・期限</t>
    <rPh sb="1" eb="3">
      <t>ヘンサイ</t>
    </rPh>
    <rPh sb="3" eb="5">
      <t>ホウホウ</t>
    </rPh>
    <rPh sb="6" eb="8">
      <t>キゲン</t>
    </rPh>
    <phoneticPr fontId="20"/>
  </si>
  <si>
    <t>（２）入学料・受講料の割引又は還元措置について（該当がある場合のみ記入）</t>
    <rPh sb="3" eb="6">
      <t>ニュウガクリョウ</t>
    </rPh>
    <rPh sb="7" eb="10">
      <t>ジュコウリョウ</t>
    </rPh>
    <rPh sb="11" eb="13">
      <t>ワリビキ</t>
    </rPh>
    <rPh sb="13" eb="14">
      <t>マタ</t>
    </rPh>
    <rPh sb="15" eb="19">
      <t>カンゲンソチ</t>
    </rPh>
    <rPh sb="24" eb="26">
      <t>ガイトウ</t>
    </rPh>
    <rPh sb="29" eb="31">
      <t>バアイ</t>
    </rPh>
    <rPh sb="33" eb="35">
      <t>キニュウ</t>
    </rPh>
    <phoneticPr fontId="20"/>
  </si>
  <si>
    <t>その他受講者
が負担する
経費</t>
    <phoneticPr fontId="6"/>
  </si>
  <si>
    <t>①割引又は還元の条件・金額</t>
    <rPh sb="1" eb="3">
      <t>ワリビキ</t>
    </rPh>
    <rPh sb="3" eb="4">
      <t>マタ</t>
    </rPh>
    <rPh sb="5" eb="7">
      <t>カンゲン</t>
    </rPh>
    <rPh sb="8" eb="10">
      <t>ジョウケン</t>
    </rPh>
    <rPh sb="11" eb="13">
      <t>キンガク</t>
    </rPh>
    <phoneticPr fontId="20"/>
  </si>
  <si>
    <t>②割引又は還元を行う期間</t>
    <rPh sb="1" eb="3">
      <t>ワリビキ</t>
    </rPh>
    <rPh sb="3" eb="4">
      <t>マタ</t>
    </rPh>
    <rPh sb="5" eb="7">
      <t>カンゲン</t>
    </rPh>
    <rPh sb="8" eb="9">
      <t>オコナ</t>
    </rPh>
    <rPh sb="10" eb="12">
      <t>キカン</t>
    </rPh>
    <phoneticPr fontId="20"/>
  </si>
  <si>
    <t>４．教材費の内訳</t>
    <rPh sb="2" eb="5">
      <t>キョウザイヒ</t>
    </rPh>
    <rPh sb="6" eb="8">
      <t>ウチワケ</t>
    </rPh>
    <phoneticPr fontId="6"/>
  </si>
  <si>
    <t>安定所番号</t>
    <rPh sb="0" eb="3">
      <t>アンテイジョ</t>
    </rPh>
    <rPh sb="3" eb="5">
      <t>バンゴウ</t>
    </rPh>
    <phoneticPr fontId="20"/>
  </si>
  <si>
    <t>受講証明書</t>
    <rPh sb="0" eb="2">
      <t>ジュコウ</t>
    </rPh>
    <rPh sb="2" eb="5">
      <t>ショウメイショ</t>
    </rPh>
    <phoneticPr fontId="20"/>
  </si>
  <si>
    <t>修了証明書</t>
    <rPh sb="0" eb="2">
      <t>シュウリョウ</t>
    </rPh>
    <rPh sb="2" eb="5">
      <t>ショウメイショ</t>
    </rPh>
    <phoneticPr fontId="20"/>
  </si>
  <si>
    <t>実施の有無</t>
    <rPh sb="0" eb="2">
      <t>ジッシ</t>
    </rPh>
    <rPh sb="3" eb="5">
      <t>ウム</t>
    </rPh>
    <phoneticPr fontId="20"/>
  </si>
  <si>
    <t>スクーリング実施場所・時期・期間・回数・実施条件等</t>
    <rPh sb="6" eb="8">
      <t>ジッシ</t>
    </rPh>
    <rPh sb="8" eb="10">
      <t>バショ</t>
    </rPh>
    <rPh sb="11" eb="13">
      <t>ジキ</t>
    </rPh>
    <rPh sb="14" eb="16">
      <t>キカン</t>
    </rPh>
    <rPh sb="17" eb="19">
      <t>カイスウ</t>
    </rPh>
    <rPh sb="20" eb="22">
      <t>ジッシ</t>
    </rPh>
    <rPh sb="22" eb="24">
      <t>ジョウケン</t>
    </rPh>
    <rPh sb="24" eb="25">
      <t>トウ</t>
    </rPh>
    <phoneticPr fontId="20"/>
  </si>
  <si>
    <t>施設名称</t>
    <phoneticPr fontId="6"/>
  </si>
  <si>
    <t>通学</t>
    <rPh sb="0" eb="2">
      <t>ツウガク</t>
    </rPh>
    <phoneticPr fontId="20"/>
  </si>
  <si>
    <t>通信</t>
    <rPh sb="0" eb="2">
      <t>ツウシン</t>
    </rPh>
    <phoneticPr fontId="20"/>
  </si>
  <si>
    <t>一部eラーニング</t>
    <rPh sb="0" eb="2">
      <t>イチブ</t>
    </rPh>
    <phoneticPr fontId="20"/>
  </si>
  <si>
    <t xml:space="preserve"> (5)企業からの送り出しによる者のみを対象とする教育訓練、専ら企業人材の育成を目的とする教育訓練のいずれか又はいずれにも該当するか。</t>
    <phoneticPr fontId="6"/>
  </si>
  <si>
    <t>他の教育訓練施設との兼務：</t>
    <rPh sb="0" eb="1">
      <t>ホカ</t>
    </rPh>
    <rPh sb="2" eb="4">
      <t>キョウイク</t>
    </rPh>
    <rPh sb="4" eb="6">
      <t>クンレン</t>
    </rPh>
    <rPh sb="6" eb="8">
      <t>シセツ</t>
    </rPh>
    <rPh sb="10" eb="12">
      <t>ケンム</t>
    </rPh>
    <phoneticPr fontId="20"/>
  </si>
  <si>
    <t>指導者との兼務：</t>
    <rPh sb="0" eb="3">
      <t>シドウシャ</t>
    </rPh>
    <rPh sb="5" eb="7">
      <t>ケンム</t>
    </rPh>
    <phoneticPr fontId="20"/>
  </si>
  <si>
    <t>⑤託児所の有無</t>
    <rPh sb="1" eb="4">
      <t>タクジショ</t>
    </rPh>
    <rPh sb="5" eb="7">
      <t>ウム</t>
    </rPh>
    <phoneticPr fontId="20"/>
  </si>
  <si>
    <t>①受講生に対し受給資格者証の交付確認、受講・修了証明書、領収書等の適正な発行、支給申請書の給付等、専門実践教育訓練に係る事務等の適正な実施に関し協力を行う（又は行う予定である）</t>
    <rPh sb="1" eb="4">
      <t>ジュコウセイ</t>
    </rPh>
    <rPh sb="5" eb="6">
      <t>タイ</t>
    </rPh>
    <rPh sb="7" eb="9">
      <t>ジュキュウ</t>
    </rPh>
    <rPh sb="9" eb="12">
      <t>シカクシャ</t>
    </rPh>
    <rPh sb="12" eb="13">
      <t>ショウ</t>
    </rPh>
    <rPh sb="14" eb="16">
      <t>コウフ</t>
    </rPh>
    <rPh sb="16" eb="18">
      <t>カクニン</t>
    </rPh>
    <rPh sb="19" eb="21">
      <t>ジュコウ</t>
    </rPh>
    <rPh sb="22" eb="24">
      <t>シュウリョウ</t>
    </rPh>
    <rPh sb="24" eb="27">
      <t>ショウメイショ</t>
    </rPh>
    <rPh sb="28" eb="31">
      <t>リョウシュウショ</t>
    </rPh>
    <rPh sb="31" eb="32">
      <t>トウ</t>
    </rPh>
    <rPh sb="33" eb="35">
      <t>テキセイ</t>
    </rPh>
    <rPh sb="36" eb="38">
      <t>ハッコウ</t>
    </rPh>
    <rPh sb="39" eb="44">
      <t>シキュウシンセイショ</t>
    </rPh>
    <rPh sb="45" eb="47">
      <t>キュウフ</t>
    </rPh>
    <rPh sb="47" eb="48">
      <t>トウ</t>
    </rPh>
    <rPh sb="49" eb="51">
      <t>センモン</t>
    </rPh>
    <rPh sb="51" eb="53">
      <t>ジッセン</t>
    </rPh>
    <rPh sb="53" eb="55">
      <t>キョウイク</t>
    </rPh>
    <rPh sb="55" eb="57">
      <t>クンレン</t>
    </rPh>
    <rPh sb="58" eb="59">
      <t>カカ</t>
    </rPh>
    <rPh sb="60" eb="63">
      <t>ジムトウ</t>
    </rPh>
    <rPh sb="64" eb="66">
      <t>テキセイ</t>
    </rPh>
    <rPh sb="67" eb="69">
      <t>ジッシ</t>
    </rPh>
    <rPh sb="70" eb="71">
      <t>カン</t>
    </rPh>
    <rPh sb="72" eb="74">
      <t>キョウリョク</t>
    </rPh>
    <rPh sb="75" eb="76">
      <t>オコナ</t>
    </rPh>
    <rPh sb="78" eb="79">
      <t>マタ</t>
    </rPh>
    <rPh sb="80" eb="81">
      <t>オコナ</t>
    </rPh>
    <rPh sb="82" eb="84">
      <t>ヨテイ</t>
    </rPh>
    <phoneticPr fontId="20"/>
  </si>
  <si>
    <t>②厚生労働省が行う調査、報告又は文書の提出の求めに応じるとともに、厚生労働省の助言および指導を受け入れ、必要とされる対応を行う予定である（又は行う予定である）</t>
    <rPh sb="1" eb="3">
      <t>コウセイ</t>
    </rPh>
    <rPh sb="3" eb="6">
      <t>ロウドウショウ</t>
    </rPh>
    <rPh sb="7" eb="8">
      <t>オコナ</t>
    </rPh>
    <rPh sb="9" eb="11">
      <t>チョウサ</t>
    </rPh>
    <rPh sb="12" eb="14">
      <t>ホウコク</t>
    </rPh>
    <rPh sb="14" eb="15">
      <t>マタ</t>
    </rPh>
    <rPh sb="16" eb="18">
      <t>ブンショ</t>
    </rPh>
    <rPh sb="19" eb="21">
      <t>テイシュツ</t>
    </rPh>
    <rPh sb="22" eb="23">
      <t>モト</t>
    </rPh>
    <rPh sb="25" eb="26">
      <t>オウ</t>
    </rPh>
    <rPh sb="33" eb="35">
      <t>コウセイ</t>
    </rPh>
    <rPh sb="35" eb="38">
      <t>ロウドウショウ</t>
    </rPh>
    <rPh sb="39" eb="41">
      <t>ジョゲン</t>
    </rPh>
    <rPh sb="44" eb="46">
      <t>シドウ</t>
    </rPh>
    <rPh sb="47" eb="48">
      <t>ウ</t>
    </rPh>
    <rPh sb="49" eb="50">
      <t>イ</t>
    </rPh>
    <rPh sb="52" eb="54">
      <t>ヒツヨウ</t>
    </rPh>
    <rPh sb="58" eb="60">
      <t>タイオウ</t>
    </rPh>
    <rPh sb="61" eb="62">
      <t>オコナ</t>
    </rPh>
    <rPh sb="63" eb="65">
      <t>ヨテイ</t>
    </rPh>
    <rPh sb="69" eb="70">
      <t>マタ</t>
    </rPh>
    <rPh sb="71" eb="72">
      <t>オコナ</t>
    </rPh>
    <rPh sb="73" eb="75">
      <t>ヨテイ</t>
    </rPh>
    <phoneticPr fontId="20"/>
  </si>
  <si>
    <t>区分</t>
    <rPh sb="0" eb="2">
      <t>クブン</t>
    </rPh>
    <phoneticPr fontId="20"/>
  </si>
  <si>
    <t xml:space="preserve"> (6)  実施方法</t>
    <rPh sb="6" eb="8">
      <t>ジッシ</t>
    </rPh>
    <rPh sb="8" eb="10">
      <t>ホウホウ</t>
    </rPh>
    <phoneticPr fontId="20"/>
  </si>
  <si>
    <t>昼間（平日）</t>
    <rPh sb="0" eb="2">
      <t>ヒルマ</t>
    </rPh>
    <rPh sb="3" eb="5">
      <t>ヘイジツ</t>
    </rPh>
    <phoneticPr fontId="20"/>
  </si>
  <si>
    <t>夜間（平日）</t>
    <rPh sb="0" eb="2">
      <t>ヤカン</t>
    </rPh>
    <rPh sb="3" eb="5">
      <t>ヘイジツ</t>
    </rPh>
    <phoneticPr fontId="20"/>
  </si>
  <si>
    <t>昼間（平日）・土日</t>
    <rPh sb="0" eb="2">
      <t>ヒルマ</t>
    </rPh>
    <rPh sb="3" eb="5">
      <t>ヘイジツ</t>
    </rPh>
    <rPh sb="7" eb="9">
      <t>ドニチ</t>
    </rPh>
    <phoneticPr fontId="20"/>
  </si>
  <si>
    <t>夜間（平日）・土日</t>
    <rPh sb="0" eb="2">
      <t>ヤカン</t>
    </rPh>
    <rPh sb="3" eb="5">
      <t>ヘイジツ</t>
    </rPh>
    <rPh sb="7" eb="9">
      <t>ドニチ</t>
    </rPh>
    <phoneticPr fontId="20"/>
  </si>
  <si>
    <r>
      <t xml:space="preserve"> (1)  講座の教育内容
</t>
    </r>
    <r>
      <rPr>
        <sz val="10"/>
        <rFont val="ＭＳ Ｐ明朝"/>
        <family val="1"/>
        <charset val="128"/>
      </rPr>
      <t>（60字以内で記載してください）</t>
    </r>
    <rPh sb="6" eb="8">
      <t>コウザ</t>
    </rPh>
    <rPh sb="9" eb="11">
      <t>キョウイク</t>
    </rPh>
    <rPh sb="11" eb="13">
      <t>ナイヨウ</t>
    </rPh>
    <rPh sb="17" eb="18">
      <t>ジ</t>
    </rPh>
    <rPh sb="18" eb="20">
      <t>イナイ</t>
    </rPh>
    <rPh sb="21" eb="23">
      <t>キサイ</t>
    </rPh>
    <phoneticPr fontId="20"/>
  </si>
  <si>
    <t>eラーニング</t>
    <phoneticPr fontId="20"/>
  </si>
  <si>
    <t>（１）販売活動等管理責任者</t>
    <rPh sb="3" eb="5">
      <t>ハンバイ</t>
    </rPh>
    <rPh sb="5" eb="7">
      <t>カツドウ</t>
    </rPh>
    <rPh sb="7" eb="8">
      <t>トウ</t>
    </rPh>
    <rPh sb="8" eb="10">
      <t>カンリ</t>
    </rPh>
    <rPh sb="10" eb="13">
      <t>セキニンシャ</t>
    </rPh>
    <phoneticPr fontId="73"/>
  </si>
  <si>
    <t>担当部署名</t>
    <rPh sb="0" eb="2">
      <t>タントウ</t>
    </rPh>
    <rPh sb="2" eb="5">
      <t>ブショメイ</t>
    </rPh>
    <phoneticPr fontId="20"/>
  </si>
  <si>
    <t>(②)講座運営・販売活動等に係る
苦情受付窓口</t>
    <rPh sb="3" eb="5">
      <t>コウザ</t>
    </rPh>
    <rPh sb="5" eb="7">
      <t>ウンエイ</t>
    </rPh>
    <rPh sb="8" eb="12">
      <t>ハンバイカツドウ</t>
    </rPh>
    <rPh sb="12" eb="13">
      <t>トウ</t>
    </rPh>
    <rPh sb="14" eb="15">
      <t>カカ</t>
    </rPh>
    <rPh sb="17" eb="19">
      <t>クジョウ</t>
    </rPh>
    <rPh sb="19" eb="21">
      <t>ウケツケ</t>
    </rPh>
    <rPh sb="21" eb="23">
      <t>マドグチ</t>
    </rPh>
    <phoneticPr fontId="20"/>
  </si>
  <si>
    <t>担当者人数</t>
    <rPh sb="0" eb="3">
      <t>タントウシャ</t>
    </rPh>
    <rPh sb="3" eb="5">
      <t>ニンズウ</t>
    </rPh>
    <phoneticPr fontId="20"/>
  </si>
  <si>
    <t>15．講座運営の管理（教育訓練効果の検証）</t>
    <rPh sb="3" eb="5">
      <t>コウザ</t>
    </rPh>
    <rPh sb="5" eb="7">
      <t>ウンエイ</t>
    </rPh>
    <rPh sb="8" eb="10">
      <t>カンリ</t>
    </rPh>
    <rPh sb="11" eb="13">
      <t>キョウイク</t>
    </rPh>
    <rPh sb="13" eb="15">
      <t>クンレン</t>
    </rPh>
    <rPh sb="15" eb="17">
      <t>コウカ</t>
    </rPh>
    <rPh sb="18" eb="20">
      <t>ケンショウ</t>
    </rPh>
    <phoneticPr fontId="73"/>
  </si>
  <si>
    <t>　　TEL：</t>
    <phoneticPr fontId="20"/>
  </si>
  <si>
    <t>　　FAX：</t>
    <phoneticPr fontId="20"/>
  </si>
  <si>
    <t>出席率</t>
    <rPh sb="0" eb="3">
      <t>シュッセキリツ</t>
    </rPh>
    <phoneticPr fontId="20"/>
  </si>
  <si>
    <t>試験合格率</t>
    <rPh sb="0" eb="2">
      <t>シケン</t>
    </rPh>
    <rPh sb="2" eb="5">
      <t>ゴウカクリツ</t>
    </rPh>
    <phoneticPr fontId="20"/>
  </si>
  <si>
    <t>補講・追試の
有無</t>
    <rPh sb="0" eb="2">
      <t>ホコウ</t>
    </rPh>
    <rPh sb="3" eb="5">
      <t>ツイシ</t>
    </rPh>
    <rPh sb="7" eb="9">
      <t>ウム</t>
    </rPh>
    <phoneticPr fontId="20"/>
  </si>
  <si>
    <t>「通学」の場合</t>
    <rPh sb="1" eb="3">
      <t>ツウガク</t>
    </rPh>
    <rPh sb="5" eb="7">
      <t>バアイ</t>
    </rPh>
    <phoneticPr fontId="20"/>
  </si>
  <si>
    <t>「通信」の場合</t>
    <rPh sb="1" eb="3">
      <t>ツウシン</t>
    </rPh>
    <rPh sb="5" eb="7">
      <t>バアイ</t>
    </rPh>
    <phoneticPr fontId="20"/>
  </si>
  <si>
    <t>経産省認定番号
[再認定講座のみ]</t>
    <rPh sb="0" eb="3">
      <t>ケイサンショウ</t>
    </rPh>
    <rPh sb="3" eb="5">
      <t>ニンテイ</t>
    </rPh>
    <rPh sb="5" eb="7">
      <t>バンゴウ</t>
    </rPh>
    <rPh sb="9" eb="10">
      <t>サイ</t>
    </rPh>
    <rPh sb="10" eb="12">
      <t>ニンテイ</t>
    </rPh>
    <phoneticPr fontId="6"/>
  </si>
  <si>
    <t>厚労省指定番号
[再認定講座のみ]</t>
    <rPh sb="0" eb="3">
      <t>コウロウショウ</t>
    </rPh>
    <rPh sb="3" eb="5">
      <t>シテイ</t>
    </rPh>
    <rPh sb="5" eb="7">
      <t>バンゴウ</t>
    </rPh>
    <rPh sb="9" eb="10">
      <t>サイ</t>
    </rPh>
    <rPh sb="10" eb="12">
      <t>ニンテイ</t>
    </rPh>
    <phoneticPr fontId="6"/>
  </si>
  <si>
    <t>①講座の教育実績・効果等について達成目標を定めた上で、検証を行っていますか。※１</t>
    <rPh sb="1" eb="3">
      <t>コウザ</t>
    </rPh>
    <rPh sb="4" eb="6">
      <t>キョウイク</t>
    </rPh>
    <rPh sb="6" eb="8">
      <t>ジッセキ</t>
    </rPh>
    <rPh sb="9" eb="12">
      <t>コウカトウ</t>
    </rPh>
    <rPh sb="16" eb="18">
      <t>タッセイ</t>
    </rPh>
    <rPh sb="18" eb="20">
      <t>モクヒョウ</t>
    </rPh>
    <rPh sb="21" eb="22">
      <t>サダ</t>
    </rPh>
    <rPh sb="24" eb="25">
      <t>ウエ</t>
    </rPh>
    <rPh sb="27" eb="29">
      <t>ケンショウ</t>
    </rPh>
    <rPh sb="30" eb="31">
      <t>オコナ</t>
    </rPh>
    <phoneticPr fontId="73"/>
  </si>
  <si>
    <t>③様式第１号の仮番号（新規）／</t>
    <rPh sb="1" eb="3">
      <t>ヨウシキ</t>
    </rPh>
    <phoneticPr fontId="6"/>
  </si>
  <si>
    <t>仮番号（再認定・再指定）</t>
    <rPh sb="8" eb="11">
      <t>サイシテイ</t>
    </rPh>
    <phoneticPr fontId="20"/>
  </si>
  <si>
    <t>３．確認事項　</t>
    <rPh sb="2" eb="4">
      <t>カクニン</t>
    </rPh>
    <rPh sb="4" eb="6">
      <t>ジコウ</t>
    </rPh>
    <phoneticPr fontId="6"/>
  </si>
  <si>
    <t>（3）受講にあたり、性別限定や年齢制限の有無</t>
    <rPh sb="3" eb="5">
      <t>ジュコウ</t>
    </rPh>
    <rPh sb="10" eb="12">
      <t>セイベツ</t>
    </rPh>
    <rPh sb="12" eb="14">
      <t>ゲンテイ</t>
    </rPh>
    <rPh sb="15" eb="17">
      <t>ネンレイ</t>
    </rPh>
    <rPh sb="17" eb="19">
      <t>セイゲン</t>
    </rPh>
    <rPh sb="20" eb="22">
      <t>ウム</t>
    </rPh>
    <phoneticPr fontId="6"/>
  </si>
  <si>
    <t>（6）受講認定基準（6ヶ月毎の出席率・定期試験、進級試験等具体的な基準）</t>
    <rPh sb="3" eb="5">
      <t>ジュコウ</t>
    </rPh>
    <rPh sb="5" eb="7">
      <t>ニンテイ</t>
    </rPh>
    <rPh sb="7" eb="9">
      <t>キジュン</t>
    </rPh>
    <rPh sb="12" eb="14">
      <t>ゲツゴト</t>
    </rPh>
    <rPh sb="15" eb="18">
      <t>シュッセキリツ</t>
    </rPh>
    <rPh sb="19" eb="21">
      <t>テイキ</t>
    </rPh>
    <rPh sb="21" eb="23">
      <t>シケン</t>
    </rPh>
    <rPh sb="24" eb="26">
      <t>シンキュウ</t>
    </rPh>
    <rPh sb="26" eb="28">
      <t>シケン</t>
    </rPh>
    <rPh sb="28" eb="29">
      <t>トウ</t>
    </rPh>
    <rPh sb="29" eb="32">
      <t>グタイテキ</t>
    </rPh>
    <rPh sb="33" eb="35">
      <t>キジュン</t>
    </rPh>
    <phoneticPr fontId="6"/>
  </si>
  <si>
    <t>（7）受講認定基準に係る、教育目標に対する技能・知識のレベル到達度把握・測定方法</t>
    <rPh sb="3" eb="5">
      <t>ジュコウ</t>
    </rPh>
    <rPh sb="5" eb="7">
      <t>ニンテイ</t>
    </rPh>
    <rPh sb="7" eb="9">
      <t>キジュン</t>
    </rPh>
    <rPh sb="10" eb="11">
      <t>カカ</t>
    </rPh>
    <rPh sb="13" eb="15">
      <t>キョウイク</t>
    </rPh>
    <rPh sb="15" eb="17">
      <t>モクヒョウ</t>
    </rPh>
    <rPh sb="18" eb="19">
      <t>タイ</t>
    </rPh>
    <rPh sb="21" eb="23">
      <t>ギノウ</t>
    </rPh>
    <rPh sb="24" eb="26">
      <t>チシキ</t>
    </rPh>
    <rPh sb="30" eb="33">
      <t>トウタツド</t>
    </rPh>
    <rPh sb="33" eb="35">
      <t>ハアク</t>
    </rPh>
    <rPh sb="36" eb="38">
      <t>ソクテイ</t>
    </rPh>
    <rPh sb="38" eb="40">
      <t>ホウホウ</t>
    </rPh>
    <phoneticPr fontId="6"/>
  </si>
  <si>
    <t>（8）受講者に対する習熟度・理解度についての具体的な助言・指導方法</t>
    <rPh sb="3" eb="6">
      <t>ジュコウシャ</t>
    </rPh>
    <rPh sb="7" eb="8">
      <t>タイ</t>
    </rPh>
    <rPh sb="10" eb="12">
      <t>シュウジュク</t>
    </rPh>
    <rPh sb="12" eb="13">
      <t>ド</t>
    </rPh>
    <rPh sb="14" eb="17">
      <t>リカイド</t>
    </rPh>
    <rPh sb="22" eb="24">
      <t>グタイ</t>
    </rPh>
    <rPh sb="24" eb="25">
      <t>テキ</t>
    </rPh>
    <rPh sb="26" eb="28">
      <t>ジョゲン</t>
    </rPh>
    <rPh sb="29" eb="31">
      <t>シドウ</t>
    </rPh>
    <rPh sb="31" eb="33">
      <t>ホウホウ</t>
    </rPh>
    <phoneticPr fontId="6"/>
  </si>
  <si>
    <t>（9）当該知識・技術がいかなる業種・職種において、どのように活用可能か。</t>
    <rPh sb="3" eb="5">
      <t>トウガイ</t>
    </rPh>
    <rPh sb="5" eb="7">
      <t>チシキ</t>
    </rPh>
    <rPh sb="8" eb="10">
      <t>ギジュツ</t>
    </rPh>
    <rPh sb="15" eb="17">
      <t>ギョウシュ</t>
    </rPh>
    <rPh sb="18" eb="20">
      <t>ショクシュ</t>
    </rPh>
    <rPh sb="30" eb="32">
      <t>カツヨウ</t>
    </rPh>
    <rPh sb="32" eb="34">
      <t>カノウ</t>
    </rPh>
    <phoneticPr fontId="6"/>
  </si>
  <si>
    <t>（11）スクーリングの実施状況</t>
    <rPh sb="11" eb="13">
      <t>ジッシ</t>
    </rPh>
    <rPh sb="13" eb="15">
      <t>ジョウキョウ</t>
    </rPh>
    <phoneticPr fontId="6"/>
  </si>
  <si>
    <t xml:space="preserve">※1　申請講座に限らず、施設全体での取り組み状況を記入してください。
</t>
    <phoneticPr fontId="20"/>
  </si>
  <si>
    <t>※2　申請講座において、過去3年以内に実施された場合に限り、記入してください。</t>
    <phoneticPr fontId="20"/>
  </si>
  <si>
    <t>その他の場合、
詳細を記入</t>
    <rPh sb="2" eb="3">
      <t>タ</t>
    </rPh>
    <rPh sb="4" eb="6">
      <t>バアイ</t>
    </rPh>
    <rPh sb="8" eb="10">
      <t>ショウサイ</t>
    </rPh>
    <rPh sb="11" eb="13">
      <t>キニュウ</t>
    </rPh>
    <phoneticPr fontId="20"/>
  </si>
  <si>
    <t xml:space="preserve"> (4) 授業を行う
　　場合の具体的
　　な措置
</t>
    <rPh sb="5" eb="7">
      <t>ジュギョウ</t>
    </rPh>
    <rPh sb="8" eb="9">
      <t>オコナ</t>
    </rPh>
    <rPh sb="13" eb="15">
      <t>バアイ</t>
    </rPh>
    <rPh sb="16" eb="19">
      <t>グタイテキ</t>
    </rPh>
    <rPh sb="23" eb="25">
      <t>ソチ</t>
    </rPh>
    <phoneticPr fontId="6"/>
  </si>
  <si>
    <t>（ふりがな）</t>
    <phoneticPr fontId="20"/>
  </si>
  <si>
    <t>氏　名：</t>
    <phoneticPr fontId="20"/>
  </si>
  <si>
    <t>所　属：</t>
    <phoneticPr fontId="20"/>
  </si>
  <si>
    <t>５．教育訓練実施者（複数事業者が連携して実施する場合は、代表実施機関）の前営業年度における教育研修等の実施に係る実績
（申請日の前営業年度における４件について記載してください。今回申請する講座と類似のものがある場合は、優先して記載してください。前年度の実施実績が４件に満たない場合は、全ての講座を記載してください。）</t>
    <rPh sb="2" eb="4">
      <t>キョウイク</t>
    </rPh>
    <rPh sb="4" eb="6">
      <t>クンレン</t>
    </rPh>
    <rPh sb="6" eb="8">
      <t>ジッシ</t>
    </rPh>
    <rPh sb="8" eb="9">
      <t>シャ</t>
    </rPh>
    <rPh sb="10" eb="12">
      <t>フクスウ</t>
    </rPh>
    <rPh sb="12" eb="15">
      <t>ジギョウシャ</t>
    </rPh>
    <rPh sb="16" eb="18">
      <t>レンケイ</t>
    </rPh>
    <rPh sb="20" eb="22">
      <t>ジッシ</t>
    </rPh>
    <rPh sb="24" eb="26">
      <t>バアイ</t>
    </rPh>
    <rPh sb="28" eb="30">
      <t>ダイヒョウ</t>
    </rPh>
    <rPh sb="30" eb="32">
      <t>ジッシ</t>
    </rPh>
    <rPh sb="32" eb="34">
      <t>キカン</t>
    </rPh>
    <rPh sb="36" eb="37">
      <t>マエ</t>
    </rPh>
    <rPh sb="37" eb="39">
      <t>エイギョウ</t>
    </rPh>
    <rPh sb="38" eb="39">
      <t>チョクエイ</t>
    </rPh>
    <rPh sb="39" eb="41">
      <t>ネンド</t>
    </rPh>
    <phoneticPr fontId="6"/>
  </si>
  <si>
    <t xml:space="preserve"> (10)　実施実績（累計）　※１</t>
    <rPh sb="8" eb="10">
      <t>ジッセキ</t>
    </rPh>
    <rPh sb="11" eb="13">
      <t>ルイケイ</t>
    </rPh>
    <phoneticPr fontId="6"/>
  </si>
  <si>
    <t xml:space="preserve"> (14)　申請講座のパッケージ等の状況
　　　　　　　　　　　※２</t>
    <rPh sb="6" eb="8">
      <t>シンセイ</t>
    </rPh>
    <rPh sb="8" eb="10">
      <t>コウザ</t>
    </rPh>
    <rPh sb="16" eb="17">
      <t>トウ</t>
    </rPh>
    <rPh sb="18" eb="20">
      <t>ジョウキョウ</t>
    </rPh>
    <phoneticPr fontId="6"/>
  </si>
  <si>
    <t>　</t>
    <phoneticPr fontId="20"/>
  </si>
  <si>
    <t xml:space="preserve"> (16) 申請にあたり、新たに追加・変更
　　した内容　※３</t>
    <rPh sb="6" eb="8">
      <t>シンセイ</t>
    </rPh>
    <rPh sb="13" eb="14">
      <t>アラ</t>
    </rPh>
    <rPh sb="16" eb="18">
      <t>ツイカ</t>
    </rPh>
    <rPh sb="19" eb="21">
      <t>ヘンコウ</t>
    </rPh>
    <rPh sb="26" eb="28">
      <t>ナイヨウ</t>
    </rPh>
    <phoneticPr fontId="6"/>
  </si>
  <si>
    <t>単元／章　※１</t>
    <rPh sb="0" eb="2">
      <t>タンゲン</t>
    </rPh>
    <rPh sb="3" eb="4">
      <t>ショウ</t>
    </rPh>
    <phoneticPr fontId="6"/>
  </si>
  <si>
    <t>ｅﾗｰﾆﾝｸﾞ等メディアの活用状況　
※２</t>
    <rPh sb="7" eb="8">
      <t>トウ</t>
    </rPh>
    <rPh sb="13" eb="15">
      <t>カツヨウ</t>
    </rPh>
    <rPh sb="15" eb="17">
      <t>ジョウキョウ</t>
    </rPh>
    <phoneticPr fontId="6"/>
  </si>
  <si>
    <t xml:space="preserve"> (4) アンケートの公表先
(ホームページ等での公表が必要です）</t>
    <rPh sb="11" eb="13">
      <t>コウヒョウ</t>
    </rPh>
    <rPh sb="13" eb="14">
      <t>サキ</t>
    </rPh>
    <rPh sb="22" eb="23">
      <t>トウ</t>
    </rPh>
    <rPh sb="25" eb="27">
      <t>コウヒョウ</t>
    </rPh>
    <rPh sb="28" eb="30">
      <t>ヒツヨウ</t>
    </rPh>
    <phoneticPr fontId="6"/>
  </si>
  <si>
    <t>８．教育訓練の成果及び改善点の把握 （修了時のアンケート調査）※</t>
    <rPh sb="2" eb="4">
      <t>キョウイク</t>
    </rPh>
    <rPh sb="4" eb="6">
      <t>クンレン</t>
    </rPh>
    <rPh sb="7" eb="9">
      <t>セイカ</t>
    </rPh>
    <rPh sb="9" eb="10">
      <t>オヨ</t>
    </rPh>
    <rPh sb="11" eb="14">
      <t>カイゼンテン</t>
    </rPh>
    <rPh sb="19" eb="21">
      <t>シュウリョウ</t>
    </rPh>
    <rPh sb="21" eb="22">
      <t>ジ</t>
    </rPh>
    <rPh sb="28" eb="30">
      <t>チョウサ</t>
    </rPh>
    <phoneticPr fontId="6"/>
  </si>
  <si>
    <t>受講費用の設定の参考としたもの
（類似講座の費用の具体例等）</t>
    <rPh sb="0" eb="2">
      <t>ジュコウ</t>
    </rPh>
    <rPh sb="2" eb="4">
      <t>ヒヨウ</t>
    </rPh>
    <rPh sb="5" eb="7">
      <t>セッテイ</t>
    </rPh>
    <rPh sb="8" eb="10">
      <t>サンコウ</t>
    </rPh>
    <rPh sb="17" eb="19">
      <t>ルイジ</t>
    </rPh>
    <rPh sb="19" eb="21">
      <t>コウザ</t>
    </rPh>
    <rPh sb="22" eb="24">
      <t>ヒヨウ</t>
    </rPh>
    <rPh sb="25" eb="27">
      <t>グタイ</t>
    </rPh>
    <rPh sb="27" eb="28">
      <t>レイ</t>
    </rPh>
    <rPh sb="28" eb="29">
      <t>トウ</t>
    </rPh>
    <phoneticPr fontId="6"/>
  </si>
  <si>
    <t>③参画する実施機関の役割※4</t>
    <rPh sb="1" eb="3">
      <t>サンカク</t>
    </rPh>
    <rPh sb="5" eb="7">
      <t>ジッシ</t>
    </rPh>
    <rPh sb="7" eb="9">
      <t>キカン</t>
    </rPh>
    <rPh sb="10" eb="12">
      <t>ヤクワリ</t>
    </rPh>
    <phoneticPr fontId="20"/>
  </si>
  <si>
    <t>※４</t>
    <phoneticPr fontId="20"/>
  </si>
  <si>
    <r>
      <t xml:space="preserve">３ー１．教育訓練実施者の概要（代表機関） </t>
    </r>
    <r>
      <rPr>
        <sz val="9"/>
        <rFont val="ＭＳ Ｐゴシック"/>
        <family val="3"/>
        <charset val="128"/>
      </rPr>
      <t>※5</t>
    </r>
    <rPh sb="4" eb="6">
      <t>キョウイク</t>
    </rPh>
    <rPh sb="6" eb="8">
      <t>クンレン</t>
    </rPh>
    <rPh sb="8" eb="10">
      <t>ジッシ</t>
    </rPh>
    <rPh sb="10" eb="11">
      <t>シャ</t>
    </rPh>
    <rPh sb="12" eb="14">
      <t>ガイヨウ</t>
    </rPh>
    <rPh sb="15" eb="17">
      <t>ダイヒョウ</t>
    </rPh>
    <rPh sb="17" eb="19">
      <t>キカン</t>
    </rPh>
    <phoneticPr fontId="6"/>
  </si>
  <si>
    <t>⑦当該教育訓練実施者の教育訓練事業の開始年月日　※6</t>
    <rPh sb="1" eb="3">
      <t>トウガイ</t>
    </rPh>
    <rPh sb="3" eb="5">
      <t>キョウイク</t>
    </rPh>
    <rPh sb="5" eb="7">
      <t>クンレン</t>
    </rPh>
    <rPh sb="7" eb="10">
      <t>ジッシシャ</t>
    </rPh>
    <rPh sb="11" eb="13">
      <t>キョウイク</t>
    </rPh>
    <rPh sb="13" eb="15">
      <t>クンレン</t>
    </rPh>
    <rPh sb="15" eb="17">
      <t>ジギョウ</t>
    </rPh>
    <rPh sb="18" eb="20">
      <t>カイシ</t>
    </rPh>
    <rPh sb="20" eb="23">
      <t>ネンガッピ</t>
    </rPh>
    <phoneticPr fontId="6"/>
  </si>
  <si>
    <t>※5　 代表実施機関は、主体的に講座を運営する者（受講生の募集・受付、受講料の収受、苦情対応を行う者）とする</t>
    <phoneticPr fontId="20"/>
  </si>
  <si>
    <t>※6　申請する教育訓練に限らず、申請者が教育訓練事業を開始した日以降、申請の日までに定款で定める１営業年度以上の事業実績を有し、かつ、その間安定して運営されている実績が必要です。
ただし、申請日において教育訓練事業を既に実施しており、審査期間中に１営業年度以上の実績が確実に見込まれる場合など、例外的に実績があるものとして取り扱う場合があります。個々の事案による判断が必要となるため、具体的には事務局に相談ください。</t>
    <phoneticPr fontId="20"/>
  </si>
  <si>
    <t>※１　原則として、申請の日から遡って１年以内の期間内に申請講座と同じ課程の教育訓練を実施し、終了していることが必要です。ただし、申請日において講座を既に実施しており、審査期間中に　終了することが確実に見込まれる場合など、例外的に実績があるものとして取り扱う場合があります。個々の事案による判断が必要となるため、
　　　具体的には事務局に相談ください。</t>
    <phoneticPr fontId="20"/>
  </si>
  <si>
    <t>　厚生労働省「専門実践教育訓練給付金制度」へ申請される方は以下も記載してください。</t>
    <rPh sb="1" eb="3">
      <t>コウセイ</t>
    </rPh>
    <rPh sb="3" eb="6">
      <t>ロウドウショウ</t>
    </rPh>
    <rPh sb="7" eb="9">
      <t>センモン</t>
    </rPh>
    <rPh sb="9" eb="11">
      <t>ジッセン</t>
    </rPh>
    <rPh sb="11" eb="13">
      <t>キョウイク</t>
    </rPh>
    <rPh sb="13" eb="15">
      <t>クンレン</t>
    </rPh>
    <rPh sb="15" eb="18">
      <t>キュウフキン</t>
    </rPh>
    <rPh sb="18" eb="20">
      <t>セイド</t>
    </rPh>
    <rPh sb="22" eb="24">
      <t>シンセイ</t>
    </rPh>
    <rPh sb="27" eb="28">
      <t>カタ</t>
    </rPh>
    <rPh sb="29" eb="31">
      <t>イカ</t>
    </rPh>
    <rPh sb="32" eb="34">
      <t>キサイ</t>
    </rPh>
    <phoneticPr fontId="20"/>
  </si>
  <si>
    <t>※</t>
    <phoneticPr fontId="6"/>
  </si>
  <si>
    <t xml:space="preserve"> (5) フォローアップ調査結果の
　　公表先
(ホームページ等での公表が必要）</t>
    <rPh sb="12" eb="14">
      <t>チョウサ</t>
    </rPh>
    <rPh sb="14" eb="16">
      <t>ケッカ</t>
    </rPh>
    <rPh sb="20" eb="22">
      <t>コウヒョウ</t>
    </rPh>
    <rPh sb="22" eb="23">
      <t>サキ</t>
    </rPh>
    <rPh sb="31" eb="32">
      <t>トウ</t>
    </rPh>
    <rPh sb="34" eb="36">
      <t>コウヒョウ</t>
    </rPh>
    <rPh sb="37" eb="39">
      <t>ヒツヨウ</t>
    </rPh>
    <phoneticPr fontId="6"/>
  </si>
  <si>
    <t>検証の具体的実施方法および内容（実施体制・実施頻度、検証に用いる情報等
※２</t>
    <rPh sb="0" eb="2">
      <t>ケンショウ</t>
    </rPh>
    <rPh sb="3" eb="6">
      <t>グタイテキ</t>
    </rPh>
    <rPh sb="6" eb="8">
      <t>ジッシ</t>
    </rPh>
    <rPh sb="8" eb="10">
      <t>ホウホウ</t>
    </rPh>
    <rPh sb="13" eb="15">
      <t>ナイヨウ</t>
    </rPh>
    <rPh sb="16" eb="18">
      <t>ジッシ</t>
    </rPh>
    <rPh sb="18" eb="20">
      <t>タイセイ</t>
    </rPh>
    <rPh sb="21" eb="23">
      <t>ジッシ</t>
    </rPh>
    <rPh sb="23" eb="25">
      <t>ヒンド</t>
    </rPh>
    <rPh sb="26" eb="28">
      <t>ケンショウ</t>
    </rPh>
    <rPh sb="29" eb="30">
      <t>モチ</t>
    </rPh>
    <rPh sb="32" eb="34">
      <t>ジョウホウ</t>
    </rPh>
    <rPh sb="34" eb="35">
      <t>トウ</t>
    </rPh>
    <phoneticPr fontId="73"/>
  </si>
  <si>
    <r>
      <t>　</t>
    </r>
    <r>
      <rPr>
        <b/>
        <u/>
        <sz val="11"/>
        <color rgb="FFFF0000"/>
        <rFont val="ＭＳ Ｐゴシック"/>
        <family val="3"/>
        <charset val="128"/>
      </rPr>
      <t>※厚生労働省「専門実践教育訓練給付金制度」への申請も併せて行う場合は、ご回答ください。</t>
    </r>
    <r>
      <rPr>
        <b/>
        <sz val="11"/>
        <color rgb="FFFF0000"/>
        <rFont val="ＭＳ Ｐゴシック"/>
        <family val="3"/>
        <charset val="128"/>
      </rPr>
      <t xml:space="preserve">
３．教育訓練経費の奨学金制度（教育訓練施設又は教育訓練実施者にて独自に運営しているものに限る）および割引・還元措置</t>
    </r>
    <rPh sb="47" eb="49">
      <t>キョウイク</t>
    </rPh>
    <rPh sb="49" eb="51">
      <t>クンレン</t>
    </rPh>
    <rPh sb="51" eb="53">
      <t>ケイヒ</t>
    </rPh>
    <rPh sb="54" eb="57">
      <t>ショウガクキン</t>
    </rPh>
    <rPh sb="57" eb="59">
      <t>セイド</t>
    </rPh>
    <rPh sb="60" eb="62">
      <t>キョウイク</t>
    </rPh>
    <rPh sb="62" eb="64">
      <t>クンレン</t>
    </rPh>
    <rPh sb="64" eb="66">
      <t>シセツ</t>
    </rPh>
    <rPh sb="66" eb="67">
      <t>マタ</t>
    </rPh>
    <rPh sb="68" eb="70">
      <t>キョウイク</t>
    </rPh>
    <rPh sb="70" eb="72">
      <t>クンレン</t>
    </rPh>
    <rPh sb="72" eb="75">
      <t>ジッシシャ</t>
    </rPh>
    <rPh sb="77" eb="79">
      <t>ドクジ</t>
    </rPh>
    <rPh sb="80" eb="82">
      <t>ウンエイ</t>
    </rPh>
    <rPh sb="89" eb="90">
      <t>カギ</t>
    </rPh>
    <rPh sb="95" eb="97">
      <t>ワリビキ</t>
    </rPh>
    <rPh sb="98" eb="102">
      <t>カンゲンソチ</t>
    </rPh>
    <phoneticPr fontId="20"/>
  </si>
  <si>
    <t>＜教育訓練事業の売上高＞※7</t>
    <phoneticPr fontId="20"/>
  </si>
  <si>
    <t>②各期純利益の赤字（▲）に関する特別な理由
※8</t>
    <rPh sb="1" eb="3">
      <t>カクキ</t>
    </rPh>
    <rPh sb="3" eb="6">
      <t>ジュンリエキ</t>
    </rPh>
    <rPh sb="7" eb="9">
      <t>アカジ</t>
    </rPh>
    <rPh sb="13" eb="14">
      <t>カン</t>
    </rPh>
    <rPh sb="16" eb="18">
      <t>トクベツ</t>
    </rPh>
    <rPh sb="19" eb="21">
      <t>リユウ</t>
    </rPh>
    <phoneticPr fontId="6"/>
  </si>
  <si>
    <t>※7　教育訓練事業だけの売上を計上していない場合、「-（ハイフン）」を記載してください。</t>
    <rPh sb="3" eb="5">
      <t>キョウイク</t>
    </rPh>
    <rPh sb="5" eb="7">
      <t>クンレン</t>
    </rPh>
    <rPh sb="7" eb="9">
      <t>ジギョウ</t>
    </rPh>
    <rPh sb="12" eb="14">
      <t>ウリアゲ</t>
    </rPh>
    <rPh sb="15" eb="17">
      <t>ケイジョウ</t>
    </rPh>
    <rPh sb="22" eb="24">
      <t>バアイ</t>
    </rPh>
    <rPh sb="35" eb="37">
      <t>キサイ</t>
    </rPh>
    <phoneticPr fontId="20"/>
  </si>
  <si>
    <t>※8　直近３期の当期純利益が赤字となっている場合には、その理由を具体的に記載してください。</t>
    <rPh sb="3" eb="5">
      <t>チョッキン</t>
    </rPh>
    <rPh sb="6" eb="7">
      <t>キ</t>
    </rPh>
    <rPh sb="8" eb="10">
      <t>トウキ</t>
    </rPh>
    <rPh sb="10" eb="13">
      <t>ジュンリエキ</t>
    </rPh>
    <rPh sb="14" eb="16">
      <t>アカジ</t>
    </rPh>
    <rPh sb="22" eb="24">
      <t>バアイ</t>
    </rPh>
    <rPh sb="29" eb="31">
      <t>リユウ</t>
    </rPh>
    <rPh sb="32" eb="35">
      <t>グタイテキ</t>
    </rPh>
    <rPh sb="36" eb="38">
      <t>キサイ</t>
    </rPh>
    <phoneticPr fontId="20"/>
  </si>
  <si>
    <t>⑦当該教育訓練実施者の教育訓練事業の開始年月日　</t>
    <rPh sb="1" eb="3">
      <t>トウガイ</t>
    </rPh>
    <rPh sb="3" eb="5">
      <t>キョウイク</t>
    </rPh>
    <rPh sb="5" eb="7">
      <t>クンレン</t>
    </rPh>
    <rPh sb="7" eb="10">
      <t>ジッシシャ</t>
    </rPh>
    <rPh sb="11" eb="13">
      <t>キョウイク</t>
    </rPh>
    <rPh sb="13" eb="15">
      <t>クンレン</t>
    </rPh>
    <rPh sb="15" eb="17">
      <t>ジギョウ</t>
    </rPh>
    <rPh sb="18" eb="20">
      <t>カイシ</t>
    </rPh>
    <rPh sb="20" eb="23">
      <t>ネンガッピ</t>
    </rPh>
    <phoneticPr fontId="6"/>
  </si>
  <si>
    <t>⑦当該教育訓練実施者の教育訓練事業の開始年月日</t>
    <rPh sb="1" eb="3">
      <t>トウガイ</t>
    </rPh>
    <rPh sb="3" eb="5">
      <t>キョウイク</t>
    </rPh>
    <rPh sb="5" eb="7">
      <t>クンレン</t>
    </rPh>
    <rPh sb="7" eb="10">
      <t>ジッシシャ</t>
    </rPh>
    <rPh sb="11" eb="13">
      <t>キョウイク</t>
    </rPh>
    <rPh sb="13" eb="15">
      <t>クンレン</t>
    </rPh>
    <rPh sb="15" eb="17">
      <t>ジギョウ</t>
    </rPh>
    <rPh sb="18" eb="20">
      <t>カイシ</t>
    </rPh>
    <rPh sb="20" eb="23">
      <t>ネンガッピ</t>
    </rPh>
    <phoneticPr fontId="6"/>
  </si>
  <si>
    <t>必須区分No</t>
    <rPh sb="0" eb="2">
      <t>ヒッス</t>
    </rPh>
    <rPh sb="2" eb="4">
      <t>クブン</t>
    </rPh>
    <phoneticPr fontId="6"/>
  </si>
  <si>
    <t>任意区分No</t>
    <rPh sb="0" eb="2">
      <t>ニンイ</t>
    </rPh>
    <rPh sb="2" eb="4">
      <t>クブン</t>
    </rPh>
    <phoneticPr fontId="6"/>
  </si>
  <si>
    <t xml:space="preserve"> (3)　総授業時間（20時間以下は対象外)</t>
    <rPh sb="5" eb="6">
      <t>ソウ</t>
    </rPh>
    <rPh sb="6" eb="8">
      <t>ジュギョウ</t>
    </rPh>
    <rPh sb="8" eb="10">
      <t>ジカン</t>
    </rPh>
    <rPh sb="13" eb="15">
      <t>ジカン</t>
    </rPh>
    <rPh sb="15" eb="17">
      <t>イカ</t>
    </rPh>
    <rPh sb="18" eb="21">
      <t>タイショウガイ</t>
    </rPh>
    <phoneticPr fontId="6"/>
  </si>
  <si>
    <t>④教育訓練実施者は、当該教育訓練の販売、募集、勧誘等の管理について全責任を有する。販売代理店等（名称及び契約関係の如何を問わず、当該教育訓練を販売する者のすべて。）が行う販売活動についても一切の責任を負う。</t>
    <phoneticPr fontId="20"/>
  </si>
  <si>
    <t>※１　販売活動等とは、広告、宣伝も含めた当該教育訓練講座の販売、募集、勧誘の活動等を指します。</t>
    <phoneticPr fontId="20"/>
  </si>
  <si>
    <t>※２　販売代理店等とは、契約関係の有無及びいかなる名称によるかを問わず、販売代理店、販売取次店、販売代理員その他当該教育訓練講座を販売する者全てを指します。</t>
    <phoneticPr fontId="20"/>
  </si>
  <si>
    <r>
      <t xml:space="preserve">職歴
</t>
    </r>
    <r>
      <rPr>
        <sz val="9"/>
        <rFont val="ＭＳ 明朝"/>
        <family val="1"/>
        <charset val="128"/>
      </rPr>
      <t xml:space="preserve">
※直近の職歴について記載。</t>
    </r>
    <rPh sb="0" eb="2">
      <t>ショクレキ</t>
    </rPh>
    <rPh sb="5" eb="7">
      <t>チョッキン</t>
    </rPh>
    <rPh sb="8" eb="10">
      <t>ショクレキ</t>
    </rPh>
    <rPh sb="14" eb="16">
      <t>キサイ</t>
    </rPh>
    <phoneticPr fontId="6"/>
  </si>
  <si>
    <r>
      <t xml:space="preserve">実務経験
</t>
    </r>
    <r>
      <rPr>
        <sz val="9"/>
        <rFont val="ＭＳ 明朝"/>
        <family val="1"/>
        <charset val="128"/>
      </rPr>
      <t>※当該教育訓練の内容に関係する　実務経験につい　　　　て記載。</t>
    </r>
    <rPh sb="0" eb="2">
      <t>ジツム</t>
    </rPh>
    <rPh sb="2" eb="4">
      <t>ケイケン</t>
    </rPh>
    <rPh sb="7" eb="9">
      <t>トウガイ</t>
    </rPh>
    <rPh sb="9" eb="11">
      <t>キョウイク</t>
    </rPh>
    <rPh sb="11" eb="13">
      <t>クンレン</t>
    </rPh>
    <rPh sb="14" eb="16">
      <t>ナイヨウ</t>
    </rPh>
    <rPh sb="17" eb="19">
      <t>カンケイ</t>
    </rPh>
    <rPh sb="22" eb="24">
      <t>ジツム</t>
    </rPh>
    <rPh sb="24" eb="26">
      <t>ケイケン</t>
    </rPh>
    <rPh sb="34" eb="36">
      <t>キサイ</t>
    </rPh>
    <phoneticPr fontId="6"/>
  </si>
  <si>
    <r>
      <t xml:space="preserve">職歴
</t>
    </r>
    <r>
      <rPr>
        <sz val="9"/>
        <rFont val="ＭＳ 明朝"/>
        <family val="1"/>
        <charset val="128"/>
      </rPr>
      <t xml:space="preserve">
※直近の職歴に
  ついて記載。</t>
    </r>
    <rPh sb="0" eb="2">
      <t>ショクレキ</t>
    </rPh>
    <rPh sb="5" eb="7">
      <t>チョッキン</t>
    </rPh>
    <rPh sb="8" eb="10">
      <t>ショクレキ</t>
    </rPh>
    <rPh sb="17" eb="19">
      <t>キサイ</t>
    </rPh>
    <phoneticPr fontId="6"/>
  </si>
  <si>
    <r>
      <rPr>
        <sz val="8"/>
        <rFont val="ＭＳ Ｐ明朝"/>
        <family val="1"/>
        <charset val="128"/>
      </rPr>
      <t>認定番号</t>
    </r>
    <r>
      <rPr>
        <sz val="10"/>
        <rFont val="ＭＳ Ｐ明朝"/>
        <family val="1"/>
        <charset val="128"/>
      </rPr>
      <t xml:space="preserve">
</t>
    </r>
    <r>
      <rPr>
        <sz val="6"/>
        <rFont val="ＭＳ Ｐ明朝"/>
        <family val="1"/>
        <charset val="128"/>
      </rPr>
      <t>[再認定講座のみ]</t>
    </r>
    <rPh sb="0" eb="2">
      <t>ニンテイ</t>
    </rPh>
    <rPh sb="2" eb="4">
      <t>バンゴウ</t>
    </rPh>
    <rPh sb="6" eb="7">
      <t>サイ</t>
    </rPh>
    <rPh sb="7" eb="9">
      <t>ニンテイ</t>
    </rPh>
    <rPh sb="9" eb="11">
      <t>コウザ</t>
    </rPh>
    <phoneticPr fontId="6"/>
  </si>
  <si>
    <t xml:space="preserve"> (4) 講師の専門能力を高めるための
　　　支援をおこなっていますか</t>
    <phoneticPr fontId="20"/>
  </si>
  <si>
    <t xml:space="preserve"> (3) 講師に対して、能力又は業績の
　　　評価を行っていますか</t>
    <rPh sb="26" eb="27">
      <t>オコナ</t>
    </rPh>
    <phoneticPr fontId="20"/>
  </si>
  <si>
    <r>
      <t xml:space="preserve">
　　 行っていますか。 </t>
    </r>
    <r>
      <rPr>
        <sz val="8"/>
        <rFont val="ＭＳ Ｐ明朝"/>
        <family val="1"/>
        <charset val="128"/>
      </rPr>
      <t>※１</t>
    </r>
    <rPh sb="4" eb="5">
      <t>オコナ</t>
    </rPh>
    <phoneticPr fontId="6"/>
  </si>
  <si>
    <t>人）</t>
    <rPh sb="0" eb="1">
      <t>ニン</t>
    </rPh>
    <phoneticPr fontId="20"/>
  </si>
  <si>
    <r>
      <t xml:space="preserve">11．教育訓練に関する確認事項    </t>
    </r>
    <r>
      <rPr>
        <sz val="9"/>
        <rFont val="ＭＳ Ｐゴシック"/>
        <family val="3"/>
        <charset val="128"/>
      </rPr>
      <t>※「はい」、「いいえ」いずれかを選択してください。</t>
    </r>
    <rPh sb="3" eb="5">
      <t>キョウイク</t>
    </rPh>
    <rPh sb="5" eb="7">
      <t>クンレン</t>
    </rPh>
    <rPh sb="8" eb="9">
      <t>カン</t>
    </rPh>
    <rPh sb="11" eb="13">
      <t>カクニン</t>
    </rPh>
    <rPh sb="13" eb="15">
      <t>ジコウ</t>
    </rPh>
    <phoneticPr fontId="73"/>
  </si>
  <si>
    <t>施設別教育訓練講座票</t>
    <rPh sb="0" eb="3">
      <t>シセツベツ</t>
    </rPh>
    <rPh sb="3" eb="5">
      <t>キョウイク</t>
    </rPh>
    <rPh sb="5" eb="7">
      <t>クンレン</t>
    </rPh>
    <rPh sb="7" eb="9">
      <t>コウザ</t>
    </rPh>
    <rPh sb="9" eb="10">
      <t>ヒョウ</t>
    </rPh>
    <phoneticPr fontId="20"/>
  </si>
  <si>
    <t>様式第1号</t>
    <rPh sb="0" eb="2">
      <t>ヨウシキ</t>
    </rPh>
    <rPh sb="2" eb="3">
      <t>ダイ</t>
    </rPh>
    <rPh sb="4" eb="5">
      <t>ゴウ</t>
    </rPh>
    <phoneticPr fontId="20"/>
  </si>
  <si>
    <t>様式第１号</t>
    <rPh sb="0" eb="2">
      <t>ヨウシキ</t>
    </rPh>
    <phoneticPr fontId="6"/>
  </si>
  <si>
    <t>様 式 第 2 号</t>
    <rPh sb="0" eb="1">
      <t>サマ</t>
    </rPh>
    <rPh sb="2" eb="3">
      <t>シキ</t>
    </rPh>
    <rPh sb="4" eb="5">
      <t>ダイ</t>
    </rPh>
    <rPh sb="8" eb="9">
      <t>ゴウ</t>
    </rPh>
    <phoneticPr fontId="20"/>
  </si>
  <si>
    <t>経済産業省が行う調査、報告又は文書の提出の求めに応じるとともに、経済産業省の助言及び指導を受け入れ、必要とされる対応を行うことに承諾します。</t>
    <rPh sb="0" eb="2">
      <t>ケイザイ</t>
    </rPh>
    <rPh sb="2" eb="5">
      <t>サンギョウショウ</t>
    </rPh>
    <rPh sb="6" eb="7">
      <t>オコナ</t>
    </rPh>
    <rPh sb="8" eb="10">
      <t>チョウサ</t>
    </rPh>
    <rPh sb="11" eb="13">
      <t>ホウコク</t>
    </rPh>
    <rPh sb="13" eb="14">
      <t>マタ</t>
    </rPh>
    <rPh sb="15" eb="17">
      <t>ブンショ</t>
    </rPh>
    <rPh sb="18" eb="20">
      <t>テイシュツ</t>
    </rPh>
    <rPh sb="21" eb="22">
      <t>モト</t>
    </rPh>
    <rPh sb="24" eb="25">
      <t>オウ</t>
    </rPh>
    <rPh sb="38" eb="40">
      <t>ジョゲン</t>
    </rPh>
    <rPh sb="40" eb="41">
      <t>オヨ</t>
    </rPh>
    <rPh sb="42" eb="44">
      <t>シドウ</t>
    </rPh>
    <rPh sb="45" eb="46">
      <t>ウ</t>
    </rPh>
    <rPh sb="46" eb="47">
      <t>イ</t>
    </rPh>
    <rPh sb="49" eb="51">
      <t>ヒツヨウ</t>
    </rPh>
    <rPh sb="55" eb="57">
      <t>タイオウ</t>
    </rPh>
    <rPh sb="58" eb="59">
      <t>オコナ</t>
    </rPh>
    <rPh sb="63" eb="65">
      <t>ショウダク</t>
    </rPh>
    <phoneticPr fontId="6"/>
  </si>
  <si>
    <t xml:space="preserve"> (5) 当該教育訓練の実施者として参画するいずれの法人の役員のうちにも、(１)～(４)に該当する者がいない。</t>
    <rPh sb="29" eb="31">
      <t>ヤクイン</t>
    </rPh>
    <rPh sb="45" eb="47">
      <t>ガイトウ</t>
    </rPh>
    <rPh sb="49" eb="50">
      <t>シャ</t>
    </rPh>
    <phoneticPr fontId="6"/>
  </si>
  <si>
    <t xml:space="preserve"> (6) 以下のいずれにも該当しない。
- 法の規定により、罰金以上の刑に処せられ、その執行を終わり、又は執行を受けることがなくなった日から起算して５年を経過しない者
- 納付すべき所得税、法人税、消費税、道府県民税、市町村民税、都民税、特別区民税、 事業税、地方消費税、不動産取得税、固定資産税、事業所税及び都市計画税、社会保険料並びに労働保険料等の納付が適正に行われていない者
- 公序良俗に反する事業や活動を行っている者
- 当該教育訓練の運営における不適正な行為等により本制度の認定を取り消され、その取消しの日から５年を経過しない者</t>
    <rPh sb="5" eb="7">
      <t>イカ</t>
    </rPh>
    <rPh sb="13" eb="15">
      <t>ガイトウ</t>
    </rPh>
    <phoneticPr fontId="6"/>
  </si>
  <si>
    <t>様式第6号</t>
    <phoneticPr fontId="6"/>
  </si>
  <si>
    <t>様式第7号</t>
    <rPh sb="0" eb="1">
      <t>サマ</t>
    </rPh>
    <rPh sb="1" eb="2">
      <t>シキ</t>
    </rPh>
    <rPh sb="2" eb="3">
      <t>ダイ</t>
    </rPh>
    <rPh sb="4" eb="5">
      <t>ゴウ</t>
    </rPh>
    <phoneticPr fontId="6"/>
  </si>
  <si>
    <t>・講座内で使用する全ての教材について記載。自社制作で市販されていない教材などについても記載。（価格はゼロとすること）</t>
    <phoneticPr fontId="20"/>
  </si>
  <si>
    <r>
      <t xml:space="preserve">実務経験
</t>
    </r>
    <r>
      <rPr>
        <sz val="9"/>
        <rFont val="ＭＳ 明朝"/>
        <family val="1"/>
        <charset val="128"/>
      </rPr>
      <t>※当該教育訓練の内容に関係する実務経験について記載。</t>
    </r>
    <rPh sb="0" eb="2">
      <t>ジツム</t>
    </rPh>
    <rPh sb="2" eb="4">
      <t>ケイケン</t>
    </rPh>
    <rPh sb="7" eb="9">
      <t>トウガイ</t>
    </rPh>
    <rPh sb="9" eb="11">
      <t>キョウイク</t>
    </rPh>
    <rPh sb="11" eb="13">
      <t>クンレン</t>
    </rPh>
    <rPh sb="14" eb="16">
      <t>ナイヨウ</t>
    </rPh>
    <rPh sb="17" eb="19">
      <t>カンケイ</t>
    </rPh>
    <rPh sb="21" eb="23">
      <t>ジツム</t>
    </rPh>
    <rPh sb="23" eb="25">
      <t>ケイケン</t>
    </rPh>
    <rPh sb="29" eb="31">
      <t>キサイ</t>
    </rPh>
    <phoneticPr fontId="6"/>
  </si>
  <si>
    <t>必須の教材費の合計額
　（本様式1．(3)の合計欄と同額になること）</t>
    <rPh sb="0" eb="2">
      <t>ヒッス</t>
    </rPh>
    <rPh sb="3" eb="6">
      <t>キョウザイヒ</t>
    </rPh>
    <rPh sb="7" eb="9">
      <t>ゴウケイ</t>
    </rPh>
    <rPh sb="9" eb="10">
      <t>ガク</t>
    </rPh>
    <rPh sb="13" eb="14">
      <t>ホン</t>
    </rPh>
    <rPh sb="14" eb="16">
      <t>ヨウシキ</t>
    </rPh>
    <rPh sb="22" eb="24">
      <t>ゴウケイ</t>
    </rPh>
    <rPh sb="24" eb="25">
      <t>ラン</t>
    </rPh>
    <rPh sb="26" eb="28">
      <t>ドウガク</t>
    </rPh>
    <phoneticPr fontId="6"/>
  </si>
  <si>
    <t>任意の教材費の合計額
　（本様式１．(7)の合計欄と同額になること）</t>
    <rPh sb="0" eb="2">
      <t>ニンイ</t>
    </rPh>
    <rPh sb="3" eb="6">
      <t>キョウザイヒ</t>
    </rPh>
    <rPh sb="7" eb="9">
      <t>ゴウケイ</t>
    </rPh>
    <rPh sb="9" eb="10">
      <t>ガク</t>
    </rPh>
    <rPh sb="13" eb="14">
      <t>ホン</t>
    </rPh>
    <rPh sb="14" eb="16">
      <t>ヨウシキ</t>
    </rPh>
    <rPh sb="22" eb="24">
      <t>ゴウケイ</t>
    </rPh>
    <rPh sb="24" eb="25">
      <t>ラン</t>
    </rPh>
    <rPh sb="26" eb="28">
      <t>ドウガク</t>
    </rPh>
    <phoneticPr fontId="6"/>
  </si>
  <si>
    <t>様式第4号(10.)の
担当講師番号</t>
    <phoneticPr fontId="20"/>
  </si>
  <si>
    <t>※2  必須、任意の教材費は、本様式4.教材費の内訳から自動計算されます。</t>
    <rPh sb="4" eb="6">
      <t>ヒッス</t>
    </rPh>
    <rPh sb="7" eb="9">
      <t>ニンイ</t>
    </rPh>
    <rPh sb="10" eb="12">
      <t>キョウザイ</t>
    </rPh>
    <rPh sb="12" eb="13">
      <t>ヒ</t>
    </rPh>
    <rPh sb="15" eb="18">
      <t>ホンヨウシキ</t>
    </rPh>
    <rPh sb="20" eb="22">
      <t>キョウザイ</t>
    </rPh>
    <rPh sb="22" eb="23">
      <t>ヒ</t>
    </rPh>
    <rPh sb="24" eb="26">
      <t>ウチワケ</t>
    </rPh>
    <rPh sb="28" eb="30">
      <t>ジドウ</t>
    </rPh>
    <rPh sb="30" eb="32">
      <t>ケイサン</t>
    </rPh>
    <phoneticPr fontId="20"/>
  </si>
  <si>
    <t>2.開発技術_1.システムズエンジニアリング</t>
    <rPh sb="2" eb="4">
      <t>カイハツ</t>
    </rPh>
    <rPh sb="4" eb="6">
      <t>ギジュツ</t>
    </rPh>
    <phoneticPr fontId="20"/>
  </si>
  <si>
    <t>3.管理技術_1.新技術評価・管理</t>
    <rPh sb="2" eb="4">
      <t>カンリ</t>
    </rPh>
    <rPh sb="9" eb="12">
      <t>シンギジュツ</t>
    </rPh>
    <rPh sb="12" eb="14">
      <t>ヒョウカ</t>
    </rPh>
    <rPh sb="15" eb="17">
      <t>カンリ</t>
    </rPh>
    <phoneticPr fontId="20"/>
  </si>
  <si>
    <t>様式第2号</t>
    <rPh sb="0" eb="2">
      <t>ヨウシキ</t>
    </rPh>
    <rPh sb="2" eb="3">
      <t>ダイ</t>
    </rPh>
    <rPh sb="4" eb="5">
      <t>ゴウ</t>
    </rPh>
    <phoneticPr fontId="20"/>
  </si>
  <si>
    <t>様式第3号</t>
    <rPh sb="0" eb="2">
      <t>ヨウシキ</t>
    </rPh>
    <rPh sb="2" eb="3">
      <t>ダイ</t>
    </rPh>
    <rPh sb="4" eb="5">
      <t>ゴウ</t>
    </rPh>
    <phoneticPr fontId="20"/>
  </si>
  <si>
    <t>様式第4号</t>
    <rPh sb="0" eb="2">
      <t>ヨウシキ</t>
    </rPh>
    <rPh sb="2" eb="3">
      <t>ダイ</t>
    </rPh>
    <rPh sb="4" eb="5">
      <t>ゴウ</t>
    </rPh>
    <phoneticPr fontId="20"/>
  </si>
  <si>
    <t>様式第5号</t>
    <rPh sb="0" eb="2">
      <t>ヨウシキ</t>
    </rPh>
    <rPh sb="2" eb="3">
      <t>ダイ</t>
    </rPh>
    <rPh sb="4" eb="5">
      <t>ゴウ</t>
    </rPh>
    <phoneticPr fontId="20"/>
  </si>
  <si>
    <t>様式第6・7号</t>
    <rPh sb="0" eb="2">
      <t>ヨウシキ</t>
    </rPh>
    <rPh sb="2" eb="3">
      <t>ダイ</t>
    </rPh>
    <rPh sb="6" eb="7">
      <t>ゴウ</t>
    </rPh>
    <phoneticPr fontId="20"/>
  </si>
  <si>
    <t>以下の様式にご記入ください。複数の講座を申請する場合には、申請講座毎に必要な様式がございます。</t>
    <rPh sb="0" eb="2">
      <t>イカ</t>
    </rPh>
    <rPh sb="3" eb="5">
      <t>ヨウシキ</t>
    </rPh>
    <rPh sb="7" eb="9">
      <t>キニュウ</t>
    </rPh>
    <rPh sb="14" eb="16">
      <t>フクスウ</t>
    </rPh>
    <rPh sb="17" eb="19">
      <t>コウザ</t>
    </rPh>
    <rPh sb="20" eb="22">
      <t>シンセイ</t>
    </rPh>
    <rPh sb="24" eb="26">
      <t>バアイ</t>
    </rPh>
    <rPh sb="29" eb="31">
      <t>シンセイ</t>
    </rPh>
    <rPh sb="31" eb="33">
      <t>コウザ</t>
    </rPh>
    <rPh sb="33" eb="34">
      <t>ゴト</t>
    </rPh>
    <rPh sb="35" eb="37">
      <t>ヒツヨウ</t>
    </rPh>
    <rPh sb="38" eb="40">
      <t>ヨウシキ</t>
    </rPh>
    <phoneticPr fontId="20"/>
  </si>
  <si>
    <t>専門実践教育訓練　様式第12号</t>
    <rPh sb="0" eb="2">
      <t>センモン</t>
    </rPh>
    <rPh sb="2" eb="4">
      <t>ジッセン</t>
    </rPh>
    <rPh sb="4" eb="6">
      <t>キョウイク</t>
    </rPh>
    <rPh sb="6" eb="8">
      <t>クンレン</t>
    </rPh>
    <rPh sb="9" eb="11">
      <t>ヨウシキ</t>
    </rPh>
    <rPh sb="11" eb="12">
      <t>ダイ</t>
    </rPh>
    <rPh sb="14" eb="15">
      <t>ゴウ</t>
    </rPh>
    <phoneticPr fontId="20"/>
  </si>
  <si>
    <t>③指定講座の入学料・受講料について割引、還元等を行った場合には、当該割引、還元等の額を控除した後の額が、教育訓練給付の対象となることを理解している。したがって、指定講座の受講費用額を証明する書類の発行に当たっては、入学料および受講料から割り引き、還元した額を控除した後の額を記載している（又はする予定である）</t>
    <rPh sb="1" eb="3">
      <t>シテイ</t>
    </rPh>
    <rPh sb="3" eb="5">
      <t>コウザ</t>
    </rPh>
    <rPh sb="6" eb="9">
      <t>ニュウガクリョウ</t>
    </rPh>
    <rPh sb="10" eb="13">
      <t>ジュコウリョウ</t>
    </rPh>
    <rPh sb="17" eb="19">
      <t>ワリビキ</t>
    </rPh>
    <rPh sb="20" eb="22">
      <t>カンゲン</t>
    </rPh>
    <rPh sb="22" eb="23">
      <t>トウ</t>
    </rPh>
    <rPh sb="24" eb="25">
      <t>オコナ</t>
    </rPh>
    <rPh sb="27" eb="29">
      <t>バアイ</t>
    </rPh>
    <rPh sb="32" eb="34">
      <t>トウガイ</t>
    </rPh>
    <rPh sb="34" eb="36">
      <t>ワリビキ</t>
    </rPh>
    <rPh sb="37" eb="39">
      <t>カンゲン</t>
    </rPh>
    <rPh sb="39" eb="40">
      <t>トウ</t>
    </rPh>
    <rPh sb="41" eb="42">
      <t>ガク</t>
    </rPh>
    <rPh sb="43" eb="45">
      <t>コウジョ</t>
    </rPh>
    <rPh sb="47" eb="48">
      <t>アト</t>
    </rPh>
    <rPh sb="49" eb="50">
      <t>ガク</t>
    </rPh>
    <rPh sb="52" eb="54">
      <t>キョウイク</t>
    </rPh>
    <rPh sb="54" eb="56">
      <t>クンレン</t>
    </rPh>
    <rPh sb="56" eb="58">
      <t>キュウフ</t>
    </rPh>
    <rPh sb="59" eb="61">
      <t>タイショウ</t>
    </rPh>
    <rPh sb="67" eb="69">
      <t>リカイ</t>
    </rPh>
    <rPh sb="85" eb="87">
      <t>ジュコウ</t>
    </rPh>
    <rPh sb="87" eb="89">
      <t>ヒヨウ</t>
    </rPh>
    <rPh sb="89" eb="90">
      <t>ガク</t>
    </rPh>
    <rPh sb="91" eb="93">
      <t>ショウメイ</t>
    </rPh>
    <rPh sb="95" eb="97">
      <t>ショルイ</t>
    </rPh>
    <rPh sb="98" eb="100">
      <t>ハッコウ</t>
    </rPh>
    <rPh sb="101" eb="102">
      <t>ア</t>
    </rPh>
    <rPh sb="107" eb="110">
      <t>ニュウガクリョウ</t>
    </rPh>
    <rPh sb="113" eb="116">
      <t>ジュコウリョウ</t>
    </rPh>
    <rPh sb="118" eb="119">
      <t>ワ</t>
    </rPh>
    <rPh sb="120" eb="121">
      <t>ビ</t>
    </rPh>
    <rPh sb="123" eb="125">
      <t>カンゲン</t>
    </rPh>
    <rPh sb="127" eb="128">
      <t>ガク</t>
    </rPh>
    <rPh sb="129" eb="131">
      <t>コウジョ</t>
    </rPh>
    <rPh sb="133" eb="134">
      <t>アト</t>
    </rPh>
    <rPh sb="135" eb="136">
      <t>ガク</t>
    </rPh>
    <rPh sb="137" eb="139">
      <t>キサイ</t>
    </rPh>
    <rPh sb="144" eb="145">
      <t>マタ</t>
    </rPh>
    <rPh sb="148" eb="150">
      <t>ヨテイ</t>
    </rPh>
    <phoneticPr fontId="20"/>
  </si>
  <si>
    <t>専門実践教育訓練　様式第14号</t>
    <rPh sb="0" eb="2">
      <t>センモン</t>
    </rPh>
    <rPh sb="2" eb="4">
      <t>ジッセン</t>
    </rPh>
    <rPh sb="4" eb="6">
      <t>キョウイク</t>
    </rPh>
    <rPh sb="6" eb="8">
      <t>クンレン</t>
    </rPh>
    <rPh sb="9" eb="11">
      <t>ヨウシキ</t>
    </rPh>
    <rPh sb="11" eb="12">
      <t>ダイ</t>
    </rPh>
    <rPh sb="14" eb="15">
      <t>ゴウ</t>
    </rPh>
    <phoneticPr fontId="20"/>
  </si>
  <si>
    <t>様式第5号</t>
    <rPh sb="0" eb="2">
      <t>ヨウシキ</t>
    </rPh>
    <rPh sb="2" eb="3">
      <t>ダイ</t>
    </rPh>
    <rPh sb="4" eb="5">
      <t>ゴウ</t>
    </rPh>
    <phoneticPr fontId="6"/>
  </si>
  <si>
    <t>第四次産業革命スキル習得講座認定制度への申請について（総括票）
（専門実践教育訓練実施状況調査票（総括票））</t>
    <rPh sb="1" eb="2">
      <t>ヨン</t>
    </rPh>
    <rPh sb="14" eb="16">
      <t>ニンテイ</t>
    </rPh>
    <rPh sb="16" eb="18">
      <t>セイド</t>
    </rPh>
    <rPh sb="20" eb="22">
      <t>シンセイ</t>
    </rPh>
    <rPh sb="27" eb="29">
      <t>ソウカツ</t>
    </rPh>
    <rPh sb="29" eb="30">
      <t>ヒョウ</t>
    </rPh>
    <rPh sb="51" eb="52">
      <t>ヒョウ</t>
    </rPh>
    <phoneticPr fontId="6"/>
  </si>
  <si>
    <t>第四次産業革命スキル習得講座　講師等経歴書</t>
    <rPh sb="1" eb="2">
      <t>ヨン</t>
    </rPh>
    <rPh sb="15" eb="17">
      <t>コウシ</t>
    </rPh>
    <rPh sb="17" eb="18">
      <t>トウ</t>
    </rPh>
    <phoneticPr fontId="6"/>
  </si>
  <si>
    <t>第四次産業革命スキル習得講座　講座運営管理状況調査票
（専門実践教育訓練　運営管理状況調査票）</t>
    <rPh sb="0" eb="1">
      <t>ダイ</t>
    </rPh>
    <rPh sb="1" eb="2">
      <t>ヨン</t>
    </rPh>
    <rPh sb="2" eb="3">
      <t>ジ</t>
    </rPh>
    <rPh sb="3" eb="5">
      <t>サンギョウ</t>
    </rPh>
    <rPh sb="5" eb="7">
      <t>カクメイ</t>
    </rPh>
    <rPh sb="10" eb="12">
      <t>シュウトク</t>
    </rPh>
    <rPh sb="12" eb="14">
      <t>コウザ</t>
    </rPh>
    <rPh sb="15" eb="17">
      <t>コウザ</t>
    </rPh>
    <rPh sb="17" eb="19">
      <t>ウンエイ</t>
    </rPh>
    <rPh sb="19" eb="21">
      <t>カンリ</t>
    </rPh>
    <rPh sb="21" eb="23">
      <t>ジョウキョウ</t>
    </rPh>
    <rPh sb="23" eb="25">
      <t>チョウサ</t>
    </rPh>
    <rPh sb="25" eb="26">
      <t>ヒョウ</t>
    </rPh>
    <rPh sb="37" eb="39">
      <t>ウンエイ</t>
    </rPh>
    <rPh sb="39" eb="41">
      <t>カンリ</t>
    </rPh>
    <rPh sb="41" eb="43">
      <t>ジョウキョウ</t>
    </rPh>
    <rPh sb="43" eb="46">
      <t>チョウサヒョウ</t>
    </rPh>
    <phoneticPr fontId="6"/>
  </si>
  <si>
    <t>・申請した施設以外での実施は、認定講座と認められません。（レンタル教室等の施設も申請可能ですが、相当期間の賃貸契約を締結しているなど、安定・継続的に運営されていることが客観的に判断できる場合に限ります。</t>
    <rPh sb="1" eb="3">
      <t>シンセイ</t>
    </rPh>
    <rPh sb="5" eb="7">
      <t>シセツ</t>
    </rPh>
    <rPh sb="7" eb="9">
      <t>イガイ</t>
    </rPh>
    <rPh sb="11" eb="13">
      <t>ジッシ</t>
    </rPh>
    <rPh sb="15" eb="19">
      <t>ニンテイコウザ</t>
    </rPh>
    <rPh sb="20" eb="21">
      <t>ミト</t>
    </rPh>
    <rPh sb="33" eb="35">
      <t>キョウシツ</t>
    </rPh>
    <rPh sb="35" eb="36">
      <t>トウ</t>
    </rPh>
    <rPh sb="37" eb="39">
      <t>シセツ</t>
    </rPh>
    <rPh sb="40" eb="42">
      <t>シンセイ</t>
    </rPh>
    <rPh sb="42" eb="44">
      <t>カノウ</t>
    </rPh>
    <rPh sb="48" eb="50">
      <t>ソウトウ</t>
    </rPh>
    <rPh sb="50" eb="52">
      <t>キカン</t>
    </rPh>
    <rPh sb="53" eb="55">
      <t>チンタイ</t>
    </rPh>
    <rPh sb="55" eb="57">
      <t>ケイヤク</t>
    </rPh>
    <rPh sb="58" eb="60">
      <t>テイケツ</t>
    </rPh>
    <rPh sb="67" eb="69">
      <t>アンテイ</t>
    </rPh>
    <rPh sb="70" eb="72">
      <t>ケイゾク</t>
    </rPh>
    <rPh sb="72" eb="73">
      <t>テキ</t>
    </rPh>
    <rPh sb="74" eb="76">
      <t>ウンエイ</t>
    </rPh>
    <rPh sb="84" eb="86">
      <t>キャッカン</t>
    </rPh>
    <rPh sb="86" eb="87">
      <t>テキ</t>
    </rPh>
    <rPh sb="88" eb="90">
      <t>ハンダン</t>
    </rPh>
    <rPh sb="93" eb="95">
      <t>バアイ</t>
    </rPh>
    <rPh sb="96" eb="97">
      <t>カギ</t>
    </rPh>
    <phoneticPr fontId="20"/>
  </si>
  <si>
    <r>
      <t>・赤字部分（安定所番号、⑤託児所の有無）に関しましては、</t>
    </r>
    <r>
      <rPr>
        <b/>
        <u/>
        <sz val="13"/>
        <color rgb="FFFF0000"/>
        <rFont val="ＭＳ Ｐゴシック"/>
        <family val="3"/>
        <charset val="128"/>
      </rPr>
      <t>厚生労働省「専門実践教育訓練給付制度」へも併せて申請する場合に記載いただく項目です。</t>
    </r>
    <rPh sb="1" eb="3">
      <t>アカジ</t>
    </rPh>
    <rPh sb="3" eb="5">
      <t>ブブン</t>
    </rPh>
    <rPh sb="6" eb="9">
      <t>アンテイジョ</t>
    </rPh>
    <rPh sb="9" eb="11">
      <t>バンゴウ</t>
    </rPh>
    <rPh sb="13" eb="16">
      <t>タクジショ</t>
    </rPh>
    <rPh sb="17" eb="19">
      <t>ウム</t>
    </rPh>
    <rPh sb="21" eb="22">
      <t>カン</t>
    </rPh>
    <rPh sb="28" eb="30">
      <t>コウセイ</t>
    </rPh>
    <rPh sb="30" eb="33">
      <t>ロウドウショウ</t>
    </rPh>
    <rPh sb="34" eb="36">
      <t>センモン</t>
    </rPh>
    <rPh sb="36" eb="38">
      <t>ジッセン</t>
    </rPh>
    <rPh sb="38" eb="40">
      <t>キョウイク</t>
    </rPh>
    <rPh sb="40" eb="42">
      <t>クンレン</t>
    </rPh>
    <rPh sb="42" eb="44">
      <t>キュウフ</t>
    </rPh>
    <rPh sb="44" eb="46">
      <t>セイド</t>
    </rPh>
    <rPh sb="49" eb="50">
      <t>アワ</t>
    </rPh>
    <rPh sb="52" eb="54">
      <t>シンセイ</t>
    </rPh>
    <rPh sb="56" eb="58">
      <t>バアイ</t>
    </rPh>
    <rPh sb="59" eb="61">
      <t>キサイ</t>
    </rPh>
    <rPh sb="65" eb="67">
      <t>コウモク</t>
    </rPh>
    <phoneticPr fontId="20"/>
  </si>
  <si>
    <t>専門実践教育訓練実施状況調査票（総括票）</t>
    <rPh sb="0" eb="2">
      <t>センモン</t>
    </rPh>
    <rPh sb="2" eb="4">
      <t>ジッセン</t>
    </rPh>
    <rPh sb="4" eb="6">
      <t>キョウイク</t>
    </rPh>
    <rPh sb="6" eb="8">
      <t>クンレン</t>
    </rPh>
    <rPh sb="8" eb="10">
      <t>ジッシ</t>
    </rPh>
    <rPh sb="10" eb="12">
      <t>ジョウキョウ</t>
    </rPh>
    <rPh sb="12" eb="15">
      <t>チョウサヒョウ</t>
    </rPh>
    <rPh sb="16" eb="18">
      <t>ソウカツ</t>
    </rPh>
    <rPh sb="18" eb="19">
      <t>ヒョウ</t>
    </rPh>
    <phoneticPr fontId="20"/>
  </si>
  <si>
    <t>1.技術要素_1.In-Carの自動運転技術_1.認知系技術</t>
    <rPh sb="2" eb="4">
      <t>ギジュツ</t>
    </rPh>
    <rPh sb="4" eb="6">
      <t>ヨウソ</t>
    </rPh>
    <rPh sb="16" eb="20">
      <t>ジドウウンテン</t>
    </rPh>
    <rPh sb="20" eb="22">
      <t>ギジュツ</t>
    </rPh>
    <rPh sb="25" eb="27">
      <t>ニンチ</t>
    </rPh>
    <rPh sb="27" eb="28">
      <t>ケイ</t>
    </rPh>
    <rPh sb="28" eb="30">
      <t>ギジュツ</t>
    </rPh>
    <phoneticPr fontId="20"/>
  </si>
  <si>
    <t>1.技術要素_1.In-Carの自動運転技術_2.判断系技術</t>
    <rPh sb="25" eb="27">
      <t>ハンダン</t>
    </rPh>
    <phoneticPr fontId="20"/>
  </si>
  <si>
    <t>1.技術要素_1.In-Car の自動運転技術_3.操作系技術</t>
    <rPh sb="17" eb="19">
      <t>ジドウ</t>
    </rPh>
    <rPh sb="19" eb="21">
      <t>ウンテン</t>
    </rPh>
    <rPh sb="21" eb="23">
      <t>ギジュツ</t>
    </rPh>
    <rPh sb="26" eb="28">
      <t>ソウサ</t>
    </rPh>
    <rPh sb="28" eb="29">
      <t>ケイ</t>
    </rPh>
    <rPh sb="29" eb="31">
      <t>ギジュツ</t>
    </rPh>
    <phoneticPr fontId="20"/>
  </si>
  <si>
    <t>1.技術要素_2.In-Car の関連強化技術_1.HMI</t>
    <rPh sb="17" eb="19">
      <t>カンレン</t>
    </rPh>
    <rPh sb="19" eb="21">
      <t>キョウカ</t>
    </rPh>
    <phoneticPr fontId="20"/>
  </si>
  <si>
    <t>1.技術要素_2.In-Car の関連強化技術_2.安全関連系</t>
    <rPh sb="17" eb="19">
      <t>カンレン</t>
    </rPh>
    <rPh sb="19" eb="21">
      <t>キョウカ</t>
    </rPh>
    <rPh sb="26" eb="28">
      <t>アンゼン</t>
    </rPh>
    <rPh sb="28" eb="30">
      <t>カンレン</t>
    </rPh>
    <rPh sb="30" eb="31">
      <t>ケイ</t>
    </rPh>
    <phoneticPr fontId="20"/>
  </si>
  <si>
    <t>1.技術要素_2.In-Car の関連強化技術_3.車載セキュリティ関係</t>
    <rPh sb="17" eb="19">
      <t>カンレン</t>
    </rPh>
    <rPh sb="19" eb="21">
      <t>キョウカ</t>
    </rPh>
    <rPh sb="26" eb="28">
      <t>シャサイ</t>
    </rPh>
    <rPh sb="34" eb="36">
      <t>カンケイ</t>
    </rPh>
    <phoneticPr fontId="20"/>
  </si>
  <si>
    <t>1.技術要素_3.In-Car の基盤技術_1.組込みソフトウェア基盤</t>
    <rPh sb="17" eb="19">
      <t>キバン</t>
    </rPh>
    <rPh sb="19" eb="21">
      <t>ギジュツ</t>
    </rPh>
    <rPh sb="24" eb="26">
      <t>クミコミ</t>
    </rPh>
    <rPh sb="33" eb="35">
      <t>キバン</t>
    </rPh>
    <phoneticPr fontId="20"/>
  </si>
  <si>
    <t>1.技術要素_3.In-Car の基盤技術_2.自動車メカ制御基盤</t>
    <rPh sb="17" eb="19">
      <t>キバン</t>
    </rPh>
    <rPh sb="19" eb="21">
      <t>ギジュツ</t>
    </rPh>
    <rPh sb="24" eb="27">
      <t>ジドウシャ</t>
    </rPh>
    <rPh sb="29" eb="31">
      <t>セイギョ</t>
    </rPh>
    <rPh sb="31" eb="33">
      <t>キバン</t>
    </rPh>
    <phoneticPr fontId="20"/>
  </si>
  <si>
    <t>1.技術要素_4.Out-Car を含む汎用基盤技術_1.AI・データ解析</t>
    <rPh sb="18" eb="19">
      <t>フクム</t>
    </rPh>
    <rPh sb="20" eb="22">
      <t>ハンヨウ</t>
    </rPh>
    <rPh sb="22" eb="24">
      <t>キバン</t>
    </rPh>
    <rPh sb="24" eb="26">
      <t>ギジュツ</t>
    </rPh>
    <rPh sb="35" eb="37">
      <t>カイセキ</t>
    </rPh>
    <phoneticPr fontId="20"/>
  </si>
  <si>
    <t>1.技術要素_4.Out-Car を含む汎用基盤技術_2.通信系</t>
    <rPh sb="18" eb="19">
      <t>フクム</t>
    </rPh>
    <rPh sb="20" eb="22">
      <t>ハンヨウ</t>
    </rPh>
    <rPh sb="22" eb="24">
      <t>キバン</t>
    </rPh>
    <rPh sb="24" eb="26">
      <t>ギジュツ</t>
    </rPh>
    <rPh sb="29" eb="32">
      <t>ツウシンケイ</t>
    </rPh>
    <phoneticPr fontId="20"/>
  </si>
  <si>
    <t>1.技術要素_5.Out-Car を含む応用技術_1.モビリティサービス系</t>
    <rPh sb="18" eb="19">
      <t>フクム</t>
    </rPh>
    <rPh sb="20" eb="22">
      <t>オウヨウ</t>
    </rPh>
    <rPh sb="22" eb="24">
      <t>ギジュツ</t>
    </rPh>
    <rPh sb="36" eb="37">
      <t>ケイ</t>
    </rPh>
    <phoneticPr fontId="20"/>
  </si>
  <si>
    <t>1.技術要素_5.Out-Car を含む応用技術_2.地図情報系</t>
    <rPh sb="18" eb="19">
      <t>フクム</t>
    </rPh>
    <rPh sb="20" eb="22">
      <t>オウヨウ</t>
    </rPh>
    <rPh sb="22" eb="24">
      <t>ギジュツ</t>
    </rPh>
    <rPh sb="27" eb="29">
      <t>チズ</t>
    </rPh>
    <rPh sb="29" eb="31">
      <t>ジョウホウ</t>
    </rPh>
    <rPh sb="31" eb="32">
      <t>ケイ</t>
    </rPh>
    <phoneticPr fontId="20"/>
  </si>
  <si>
    <t>第四次産業革命スキル習得講座　訓練経費内訳票（専門実践教育訓練　実施状況調査（訓練経費内訳票））</t>
    <rPh sb="0" eb="1">
      <t>ダイ</t>
    </rPh>
    <rPh sb="1" eb="2">
      <t>ヨン</t>
    </rPh>
    <rPh sb="2" eb="3">
      <t>ジ</t>
    </rPh>
    <rPh sb="3" eb="5">
      <t>サンギョウ</t>
    </rPh>
    <rPh sb="5" eb="7">
      <t>カクメイ</t>
    </rPh>
    <rPh sb="10" eb="12">
      <t>シュウトク</t>
    </rPh>
    <rPh sb="12" eb="14">
      <t>コウザ</t>
    </rPh>
    <rPh sb="15" eb="17">
      <t>クンレン</t>
    </rPh>
    <rPh sb="17" eb="19">
      <t>ケイヒ</t>
    </rPh>
    <rPh sb="19" eb="21">
      <t>ウチワケ</t>
    </rPh>
    <rPh sb="21" eb="22">
      <t>ヒョウ</t>
    </rPh>
    <rPh sb="39" eb="41">
      <t>クンレン</t>
    </rPh>
    <rPh sb="41" eb="43">
      <t>ケイヒ</t>
    </rPh>
    <rPh sb="43" eb="45">
      <t>ウチワケ</t>
    </rPh>
    <rPh sb="45" eb="46">
      <t>ヒョウ</t>
    </rPh>
    <phoneticPr fontId="6"/>
  </si>
  <si>
    <t>第四次産業革命スキル習得講座　施設別教育訓練講座票（専門実践教育訓練　教室別教育訓練講座票）</t>
    <rPh sb="0" eb="7">
      <t>ダイヨジサンギョウカクメイ</t>
    </rPh>
    <rPh sb="10" eb="14">
      <t>シュウトクコウザ</t>
    </rPh>
    <rPh sb="15" eb="17">
      <t>シセツ</t>
    </rPh>
    <rPh sb="22" eb="24">
      <t>コウザ</t>
    </rPh>
    <rPh sb="35" eb="37">
      <t>キョウシツ</t>
    </rPh>
    <rPh sb="37" eb="38">
      <t>ベツ</t>
    </rPh>
    <rPh sb="38" eb="40">
      <t>キョウイク</t>
    </rPh>
    <rPh sb="40" eb="42">
      <t>クンレン</t>
    </rPh>
    <rPh sb="42" eb="44">
      <t>コウザ</t>
    </rPh>
    <rPh sb="44" eb="45">
      <t>ヒョウ</t>
    </rPh>
    <phoneticPr fontId="6"/>
  </si>
  <si>
    <t>厚生労働省「専門実践教育訓練給付金制度」も併せて申請される場合はご記入ください。</t>
    <rPh sb="0" eb="2">
      <t>コウセイ</t>
    </rPh>
    <rPh sb="2" eb="5">
      <t>ロウドウショウ</t>
    </rPh>
    <rPh sb="6" eb="8">
      <t>センモン</t>
    </rPh>
    <rPh sb="8" eb="10">
      <t>ジッセン</t>
    </rPh>
    <rPh sb="10" eb="12">
      <t>キョウイク</t>
    </rPh>
    <rPh sb="12" eb="14">
      <t>クンレン</t>
    </rPh>
    <rPh sb="14" eb="17">
      <t>キュウフキン</t>
    </rPh>
    <rPh sb="17" eb="19">
      <t>セイド</t>
    </rPh>
    <rPh sb="21" eb="22">
      <t>アワ</t>
    </rPh>
    <rPh sb="24" eb="26">
      <t>シンセイ</t>
    </rPh>
    <rPh sb="29" eb="31">
      <t>バアイ</t>
    </rPh>
    <rPh sb="33" eb="35">
      <t>キニュウ</t>
    </rPh>
    <phoneticPr fontId="20"/>
  </si>
  <si>
    <t>専門実践教育訓練　様式第13号</t>
    <rPh sb="0" eb="8">
      <t>センモンジッセンキョウイククンレン</t>
    </rPh>
    <rPh sb="9" eb="11">
      <t>ヨウシキ</t>
    </rPh>
    <rPh sb="11" eb="12">
      <t>ダイ</t>
    </rPh>
    <rPh sb="14" eb="15">
      <t>ゴウ</t>
    </rPh>
    <phoneticPr fontId="20"/>
  </si>
  <si>
    <t>専門実践教育訓練　様式第1７号</t>
    <rPh sb="0" eb="8">
      <t>センモンジッセンキョウイククンレン</t>
    </rPh>
    <rPh sb="9" eb="11">
      <t>ヨウシキ</t>
    </rPh>
    <rPh sb="11" eb="12">
      <t>ダイ</t>
    </rPh>
    <rPh sb="14" eb="15">
      <t>ゴウ</t>
    </rPh>
    <phoneticPr fontId="20"/>
  </si>
  <si>
    <t>専門実践教育訓練　様式第16号</t>
    <rPh sb="0" eb="1">
      <t>セン</t>
    </rPh>
    <rPh sb="1" eb="2">
      <t>モン</t>
    </rPh>
    <rPh sb="2" eb="3">
      <t>ジツ</t>
    </rPh>
    <rPh sb="3" eb="4">
      <t>セン</t>
    </rPh>
    <rPh sb="4" eb="5">
      <t>キョウ</t>
    </rPh>
    <rPh sb="5" eb="6">
      <t>イク</t>
    </rPh>
    <rPh sb="6" eb="7">
      <t>クン</t>
    </rPh>
    <rPh sb="7" eb="8">
      <t>ネリ</t>
    </rPh>
    <rPh sb="9" eb="10">
      <t>サマ</t>
    </rPh>
    <rPh sb="10" eb="11">
      <t>シキ</t>
    </rPh>
    <rPh sb="11" eb="12">
      <t>ダイ</t>
    </rPh>
    <rPh sb="14" eb="15">
      <t>ゴウ</t>
    </rPh>
    <phoneticPr fontId="20"/>
  </si>
  <si>
    <t>様式第4号</t>
    <phoneticPr fontId="20"/>
  </si>
  <si>
    <t>申請講座毎に記入が必要です。複数の講座を申請する場合には、様式第4号から第7号までを、申請講座の数だけご記入ください。</t>
    <rPh sb="0" eb="2">
      <t>シンセイ</t>
    </rPh>
    <rPh sb="2" eb="4">
      <t>コウザ</t>
    </rPh>
    <rPh sb="4" eb="5">
      <t>ゴト</t>
    </rPh>
    <rPh sb="6" eb="8">
      <t>キニュウ</t>
    </rPh>
    <rPh sb="9" eb="11">
      <t>ヒツヨウ</t>
    </rPh>
    <rPh sb="29" eb="31">
      <t>ヨウシキ</t>
    </rPh>
    <rPh sb="31" eb="32">
      <t>ダイ</t>
    </rPh>
    <rPh sb="33" eb="34">
      <t>ゴウ</t>
    </rPh>
    <rPh sb="36" eb="37">
      <t>ダイ</t>
    </rPh>
    <rPh sb="38" eb="39">
      <t>ゴウ</t>
    </rPh>
    <rPh sb="43" eb="45">
      <t>シンセイ</t>
    </rPh>
    <rPh sb="45" eb="47">
      <t>コウザ</t>
    </rPh>
    <rPh sb="48" eb="49">
      <t>カズ</t>
    </rPh>
    <phoneticPr fontId="20"/>
  </si>
  <si>
    <t>申請書・総括票（共通）</t>
    <phoneticPr fontId="20"/>
  </si>
  <si>
    <t>総括票（専門実践教育訓練給付金）</t>
    <phoneticPr fontId="20"/>
  </si>
  <si>
    <t>ビジネス変革</t>
    <rPh sb="4" eb="6">
      <t>ヘンカク</t>
    </rPh>
    <phoneticPr fontId="20"/>
  </si>
  <si>
    <t>データ活用</t>
    <rPh sb="3" eb="5">
      <t>カツヨウ</t>
    </rPh>
    <phoneticPr fontId="20"/>
  </si>
  <si>
    <t>テクノロジー</t>
    <phoneticPr fontId="20"/>
  </si>
  <si>
    <t>ビジネス変革</t>
    <rPh sb="4" eb="6">
      <t>ヘンカク</t>
    </rPh>
    <phoneticPr fontId="19"/>
  </si>
  <si>
    <t>データ活用</t>
    <rPh sb="3" eb="5">
      <t>カツヨウ</t>
    </rPh>
    <phoneticPr fontId="19"/>
  </si>
  <si>
    <t>テクノロジー</t>
  </si>
  <si>
    <t>セキュリティ</t>
  </si>
  <si>
    <t>a</t>
    <phoneticPr fontId="20"/>
  </si>
  <si>
    <t>_ビジネス変革</t>
    <phoneticPr fontId="20"/>
  </si>
  <si>
    <t>_データ活用</t>
    <phoneticPr fontId="20"/>
  </si>
  <si>
    <t>_テクノロジー</t>
    <phoneticPr fontId="20"/>
  </si>
  <si>
    <t>_セキュリティ</t>
    <phoneticPr fontId="20"/>
  </si>
  <si>
    <t>_パーソナルスキル</t>
    <phoneticPr fontId="20"/>
  </si>
  <si>
    <t>戦略・マネジメントシステム</t>
    <rPh sb="0" eb="2">
      <t>センリャク</t>
    </rPh>
    <phoneticPr fontId="19"/>
  </si>
  <si>
    <t>データ・AIの戦略的活用</t>
  </si>
  <si>
    <t>ソフトウェア開発</t>
    <rPh sb="6" eb="8">
      <t>カイハツ</t>
    </rPh>
    <phoneticPr fontId="19"/>
  </si>
  <si>
    <t>セキュリティマネジメント</t>
    <phoneticPr fontId="20"/>
  </si>
  <si>
    <t>ビジネスモデル・プロセス</t>
  </si>
  <si>
    <t>デザイン</t>
  </si>
  <si>
    <t>AI・データサイエンス</t>
  </si>
  <si>
    <t>データエンジニアリング</t>
  </si>
  <si>
    <t>デジタルテクノロジー</t>
  </si>
  <si>
    <t>セキュリティマネジメント</t>
  </si>
  <si>
    <t>b</t>
    <phoneticPr fontId="20"/>
  </si>
  <si>
    <t>戦略・マネジメント・システム</t>
  </si>
  <si>
    <t>データの戦略的活用</t>
  </si>
  <si>
    <t>ソフトウェア開発</t>
  </si>
  <si>
    <t>ヒューマンスキル</t>
  </si>
  <si>
    <t>ビジネス戦略策定・実行</t>
    <rPh sb="4" eb="6">
      <t>センリャク</t>
    </rPh>
    <rPh sb="6" eb="8">
      <t>サクテイ</t>
    </rPh>
    <rPh sb="9" eb="11">
      <t>ジッコウ</t>
    </rPh>
    <phoneticPr fontId="19"/>
  </si>
  <si>
    <t>ビジネス調査</t>
    <rPh sb="4" eb="6">
      <t>チョウサ</t>
    </rPh>
    <phoneticPr fontId="19"/>
  </si>
  <si>
    <t>顧客・ユーザー理解</t>
    <rPh sb="0" eb="2">
      <t>コキャク</t>
    </rPh>
    <rPh sb="7" eb="9">
      <t>リカイ</t>
    </rPh>
    <phoneticPr fontId="19"/>
  </si>
  <si>
    <t>データ理解・活用</t>
    <phoneticPr fontId="19"/>
  </si>
  <si>
    <t>数理統計・多変量解析・データ可視化</t>
    <rPh sb="0" eb="2">
      <t>スウリ</t>
    </rPh>
    <rPh sb="2" eb="4">
      <t>トウケイ</t>
    </rPh>
    <rPh sb="5" eb="8">
      <t>タヘンリョウ</t>
    </rPh>
    <rPh sb="8" eb="10">
      <t>カイセキ</t>
    </rPh>
    <rPh sb="14" eb="17">
      <t>カシカ</t>
    </rPh>
    <phoneticPr fontId="19"/>
  </si>
  <si>
    <t>データ活用基盤設計</t>
  </si>
  <si>
    <t>コンピュータサイエンス</t>
  </si>
  <si>
    <t>フィジカルコンピューティング</t>
  </si>
  <si>
    <t>セキュリティ体制構築・運営</t>
  </si>
  <si>
    <t>セキュア設計・開発・構築</t>
  </si>
  <si>
    <t>c</t>
    <phoneticPr fontId="20"/>
  </si>
  <si>
    <t>セキュリティ技術</t>
  </si>
  <si>
    <t>コンセプチュアルスキル</t>
  </si>
  <si>
    <t>プロダクトマネジメント</t>
  </si>
  <si>
    <t>ビジネスモデル設計</t>
    <rPh sb="7" eb="9">
      <t>セッケイ</t>
    </rPh>
    <phoneticPr fontId="19"/>
  </si>
  <si>
    <t>価値発見・定義</t>
    <rPh sb="0" eb="2">
      <t>カチ</t>
    </rPh>
    <rPh sb="2" eb="4">
      <t>ハッケン</t>
    </rPh>
    <rPh sb="5" eb="7">
      <t>テイギ</t>
    </rPh>
    <phoneticPr fontId="19"/>
  </si>
  <si>
    <t>データ・AI活用戦略</t>
    <rPh sb="6" eb="8">
      <t>カツヨウ</t>
    </rPh>
    <rPh sb="8" eb="10">
      <t>センリャク</t>
    </rPh>
    <phoneticPr fontId="19"/>
  </si>
  <si>
    <t>機械学習・深層学習</t>
  </si>
  <si>
    <t>データ活用基盤実装・運用</t>
  </si>
  <si>
    <t>チーム開発</t>
  </si>
  <si>
    <t>その他先端技術</t>
    <rPh sb="2" eb="3">
      <t>タ</t>
    </rPh>
    <rPh sb="3" eb="5">
      <t>センタン</t>
    </rPh>
    <rPh sb="5" eb="7">
      <t>ギジュツ</t>
    </rPh>
    <phoneticPr fontId="12"/>
  </si>
  <si>
    <t>セキュリティ運用・保守・監視</t>
  </si>
  <si>
    <t>d</t>
    <phoneticPr fontId="20"/>
  </si>
  <si>
    <t>変革マネジメント</t>
    <rPh sb="0" eb="2">
      <t>ヘンカク</t>
    </rPh>
    <phoneticPr fontId="19"/>
  </si>
  <si>
    <t>ビジネスアナリシス</t>
  </si>
  <si>
    <t>設計</t>
    <rPh sb="0" eb="2">
      <t>セッケイ</t>
    </rPh>
    <phoneticPr fontId="19"/>
  </si>
  <si>
    <t>データ・AI活用業務の設計・事業実装・評価</t>
    <rPh sb="6" eb="8">
      <t>カツヨウ</t>
    </rPh>
    <rPh sb="8" eb="10">
      <t>ギョウム</t>
    </rPh>
    <rPh sb="11" eb="13">
      <t>セッケイ</t>
    </rPh>
    <rPh sb="14" eb="16">
      <t>ジギョウ</t>
    </rPh>
    <rPh sb="16" eb="18">
      <t>ジッソウ</t>
    </rPh>
    <rPh sb="19" eb="21">
      <t>ヒョウカ</t>
    </rPh>
    <phoneticPr fontId="19"/>
  </si>
  <si>
    <t>ソフトウェア設計手法</t>
  </si>
  <si>
    <t>テクノロジートレンド</t>
  </si>
  <si>
    <t>インシデント対応と事業継続</t>
  </si>
  <si>
    <t>システムズエンジニアリング</t>
  </si>
  <si>
    <t>検証（ビジネス視点）</t>
    <rPh sb="0" eb="2">
      <t>ケンショウ</t>
    </rPh>
    <rPh sb="7" eb="9">
      <t>シテン</t>
    </rPh>
    <phoneticPr fontId="19"/>
  </si>
  <si>
    <t>検証（顧客・ユーザー視点）</t>
    <rPh sb="0" eb="2">
      <t>ケンショウ</t>
    </rPh>
    <rPh sb="3" eb="5">
      <t>コキャク</t>
    </rPh>
    <rPh sb="10" eb="12">
      <t>シテン</t>
    </rPh>
    <phoneticPr fontId="19"/>
  </si>
  <si>
    <t>ソフトウェア開発プロセス</t>
  </si>
  <si>
    <t>プライバシー保護</t>
  </si>
  <si>
    <t>エンタープライズアーキテクチャ</t>
  </si>
  <si>
    <t>マーケティング</t>
  </si>
  <si>
    <t>その他デザイン技術</t>
    <rPh sb="2" eb="3">
      <t>ホカ</t>
    </rPh>
    <rPh sb="7" eb="9">
      <t>ギジュツ</t>
    </rPh>
    <phoneticPr fontId="19"/>
  </si>
  <si>
    <t>Webアプリケーション基本技術</t>
  </si>
  <si>
    <t>プロジェクトマネジメント</t>
  </si>
  <si>
    <t>ブランディング</t>
  </si>
  <si>
    <t>フロントエンドシステム開発</t>
  </si>
  <si>
    <t>バックエンドシステム開発</t>
  </si>
  <si>
    <t>戦略・マネジメント・システム</t>
    <phoneticPr fontId="20"/>
  </si>
  <si>
    <t>ヒューマンスキル</t>
    <phoneticPr fontId="20"/>
  </si>
  <si>
    <t>クラウドインフラ活用</t>
  </si>
  <si>
    <t>ビジネス戦略策定・実行</t>
  </si>
  <si>
    <t>ビジネス調査</t>
  </si>
  <si>
    <t>顧客・ユーザー理解</t>
  </si>
  <si>
    <t>データ理解・活用</t>
  </si>
  <si>
    <t>数理統計・多変量解析・データ可視化</t>
  </si>
  <si>
    <t>データ活用基盤設計</t>
    <phoneticPr fontId="20"/>
  </si>
  <si>
    <t>リーダーシップ</t>
  </si>
  <si>
    <t>ゴール設定</t>
  </si>
  <si>
    <t>SREプロセス</t>
  </si>
  <si>
    <t>ビジネスモデル設計</t>
  </si>
  <si>
    <t>価値発見・定義</t>
  </si>
  <si>
    <t>データ・AI活用戦略</t>
  </si>
  <si>
    <t>その他先端技術</t>
  </si>
  <si>
    <t>コラボレーション</t>
  </si>
  <si>
    <t>創造的な問題解決</t>
  </si>
  <si>
    <t>サービス活用</t>
  </si>
  <si>
    <t>変革マネジメント</t>
  </si>
  <si>
    <t>設計</t>
  </si>
  <si>
    <t>データ・AI活用業務の設計・事業実装・評価</t>
  </si>
  <si>
    <t>批判的思考</t>
  </si>
  <si>
    <t>検証（ビジネス視点）</t>
  </si>
  <si>
    <t>検証（顧客・ユーザー視点）</t>
  </si>
  <si>
    <t>適応力</t>
  </si>
  <si>
    <t>エンタープライズアーキクチャ</t>
  </si>
  <si>
    <t>その他デザイン技術</t>
  </si>
  <si>
    <t>ビジネスアーキテクト</t>
    <phoneticPr fontId="20"/>
  </si>
  <si>
    <t>デザイナー</t>
    <phoneticPr fontId="20"/>
  </si>
  <si>
    <t>データサイエンティスト</t>
    <phoneticPr fontId="20"/>
  </si>
  <si>
    <t>ソフトウェアエンジニア</t>
    <phoneticPr fontId="20"/>
  </si>
  <si>
    <t>サイバーセキュリティ</t>
    <phoneticPr fontId="20"/>
  </si>
  <si>
    <t>ビジネスアーキテクト（新規事業開発）</t>
    <phoneticPr fontId="20"/>
  </si>
  <si>
    <t>新規事業開発</t>
    <phoneticPr fontId="20"/>
  </si>
  <si>
    <t>サービスデザイナー</t>
    <phoneticPr fontId="20"/>
  </si>
  <si>
    <t xml:space="preserve">データビジネスストラテジスト </t>
    <phoneticPr fontId="20"/>
  </si>
  <si>
    <t>フロントエンドエンジニア</t>
    <phoneticPr fontId="20"/>
  </si>
  <si>
    <t>サイバーセキュリティマネージャー</t>
    <phoneticPr fontId="20"/>
  </si>
  <si>
    <t>ビジネスアーキテクト（既存事業の高度化）</t>
    <phoneticPr fontId="20"/>
  </si>
  <si>
    <t>既存事業の高度化</t>
    <phoneticPr fontId="20"/>
  </si>
  <si>
    <t>ＵＸ／ＵＩデザイナー</t>
    <phoneticPr fontId="20"/>
  </si>
  <si>
    <t>データサイエンスプロフェッショナル</t>
    <phoneticPr fontId="20"/>
  </si>
  <si>
    <t>バックエンドエンジニア</t>
    <phoneticPr fontId="20"/>
  </si>
  <si>
    <t xml:space="preserve">サイバーセキュリテイエンジニア </t>
    <phoneticPr fontId="20"/>
  </si>
  <si>
    <t>ビジネスアーキテクト（社内業務の高度化・効率化）</t>
    <phoneticPr fontId="20"/>
  </si>
  <si>
    <t>社内業務の高度化・効率化</t>
    <phoneticPr fontId="20"/>
  </si>
  <si>
    <t>グラフィックデザイナー</t>
    <phoneticPr fontId="20"/>
  </si>
  <si>
    <t>データエンジニア</t>
    <phoneticPr fontId="20"/>
  </si>
  <si>
    <t>クラウドエンジニア／ＳＲＥ</t>
    <phoneticPr fontId="20"/>
  </si>
  <si>
    <t>フィジカルコンピューティングエンジニア</t>
    <phoneticPr fontId="20"/>
  </si>
  <si>
    <t>講義の内容と到達目標/
演習の内容と到達目標</t>
    <rPh sb="0" eb="2">
      <t>コウギ</t>
    </rPh>
    <rPh sb="3" eb="5">
      <t>ナイヨウ</t>
    </rPh>
    <rPh sb="6" eb="8">
      <t>トウタツ</t>
    </rPh>
    <rPh sb="8" eb="10">
      <t>モクヒョウ</t>
    </rPh>
    <phoneticPr fontId="6"/>
  </si>
  <si>
    <t>演習の有無</t>
    <rPh sb="0" eb="2">
      <t>エンシュウ</t>
    </rPh>
    <rPh sb="3" eb="5">
      <t>ウム</t>
    </rPh>
    <phoneticPr fontId="6"/>
  </si>
  <si>
    <t>実績の有無</t>
    <rPh sb="0" eb="2">
      <t>ジッセキ</t>
    </rPh>
    <rPh sb="3" eb="5">
      <t>ウム</t>
    </rPh>
    <phoneticPr fontId="20"/>
  </si>
  <si>
    <t>カテゴリー</t>
    <phoneticPr fontId="20"/>
  </si>
  <si>
    <t>サブカテゴリー</t>
    <phoneticPr fontId="20"/>
  </si>
  <si>
    <t>スキル項目</t>
    <rPh sb="3" eb="5">
      <t>コウモク</t>
    </rPh>
    <phoneticPr fontId="20"/>
  </si>
  <si>
    <t>（１）対象分野</t>
    <rPh sb="3" eb="5">
      <t>タイショウ</t>
    </rPh>
    <rPh sb="5" eb="7">
      <t>ブンヤ</t>
    </rPh>
    <phoneticPr fontId="20"/>
  </si>
  <si>
    <t>（2）講座全体を通じての到達目標</t>
    <rPh sb="3" eb="5">
      <t>コウザ</t>
    </rPh>
    <rPh sb="5" eb="7">
      <t>ゼンタイ</t>
    </rPh>
    <rPh sb="8" eb="9">
      <t>ツウ</t>
    </rPh>
    <rPh sb="12" eb="14">
      <t>トウタツ</t>
    </rPh>
    <rPh sb="14" eb="16">
      <t>モクヒョウ</t>
    </rPh>
    <phoneticPr fontId="6"/>
  </si>
  <si>
    <t xml:space="preserve"> ▼ 当該教育訓練における講座全体を通じての具体的な到達目標を記入</t>
    <rPh sb="3" eb="5">
      <t>トウガイ</t>
    </rPh>
    <rPh sb="5" eb="7">
      <t>キョウイク</t>
    </rPh>
    <rPh sb="7" eb="9">
      <t>クンレン</t>
    </rPh>
    <rPh sb="13" eb="15">
      <t>コウザ</t>
    </rPh>
    <rPh sb="15" eb="17">
      <t>ゼンタイ</t>
    </rPh>
    <rPh sb="18" eb="19">
      <t>ツウ</t>
    </rPh>
    <rPh sb="22" eb="25">
      <t>グタイテキ</t>
    </rPh>
    <rPh sb="26" eb="28">
      <t>トウタツ</t>
    </rPh>
    <rPh sb="28" eb="30">
      <t>モクヒョウ</t>
    </rPh>
    <rPh sb="31" eb="33">
      <t>キニュウ</t>
    </rPh>
    <phoneticPr fontId="6"/>
  </si>
  <si>
    <t>（3）ロール毎の到達目標等</t>
    <rPh sb="6" eb="7">
      <t>ゴト</t>
    </rPh>
    <rPh sb="8" eb="10">
      <t>トウタツ</t>
    </rPh>
    <rPh sb="10" eb="12">
      <t>モクヒョウ</t>
    </rPh>
    <rPh sb="12" eb="13">
      <t>トウ</t>
    </rPh>
    <phoneticPr fontId="20"/>
  </si>
  <si>
    <t>主たるロール</t>
    <rPh sb="0" eb="1">
      <t>シュ</t>
    </rPh>
    <phoneticPr fontId="20"/>
  </si>
  <si>
    <t>（4）目標等の公表先</t>
    <rPh sb="3" eb="5">
      <t>モクヒョウ</t>
    </rPh>
    <rPh sb="5" eb="6">
      <t>トウ</t>
    </rPh>
    <rPh sb="7" eb="9">
      <t>コウヒョウ</t>
    </rPh>
    <rPh sb="9" eb="10">
      <t>サキ</t>
    </rPh>
    <phoneticPr fontId="6"/>
  </si>
  <si>
    <t>5．受講者の要件等</t>
    <rPh sb="2" eb="5">
      <t>ジュコウシャ</t>
    </rPh>
    <phoneticPr fontId="6"/>
  </si>
  <si>
    <t>６．教育効果の把握方法 （修了評価）</t>
    <rPh sb="2" eb="4">
      <t>キョウイク</t>
    </rPh>
    <rPh sb="13" eb="15">
      <t>シュウリョウ</t>
    </rPh>
    <rPh sb="15" eb="17">
      <t>ヒョウカ</t>
    </rPh>
    <phoneticPr fontId="6"/>
  </si>
  <si>
    <t>（10）受講中・終了時における資格取得・就職へのバックアップ体制</t>
    <rPh sb="4" eb="7">
      <t>ジュコウチュウ</t>
    </rPh>
    <rPh sb="8" eb="11">
      <t>シュウリョウジ</t>
    </rPh>
    <rPh sb="15" eb="17">
      <t>シカク</t>
    </rPh>
    <rPh sb="17" eb="19">
      <t>シュトク</t>
    </rPh>
    <rPh sb="20" eb="22">
      <t>シュウショク</t>
    </rPh>
    <rPh sb="30" eb="32">
      <t>タイセイ</t>
    </rPh>
    <phoneticPr fontId="6"/>
  </si>
  <si>
    <t xml:space="preserve"> (3) 講座内容や教育訓練経費について、教育訓練給付対象者と非対称者を区別した取り扱いを行っていない（又は行わない予定である）。</t>
    <rPh sb="5" eb="7">
      <t>コウザ</t>
    </rPh>
    <rPh sb="7" eb="9">
      <t>ナイヨウ</t>
    </rPh>
    <rPh sb="10" eb="12">
      <t>キョウイク</t>
    </rPh>
    <rPh sb="12" eb="14">
      <t>クンレン</t>
    </rPh>
    <rPh sb="14" eb="16">
      <t>ケイヒ</t>
    </rPh>
    <rPh sb="21" eb="23">
      <t>キョウイク</t>
    </rPh>
    <rPh sb="23" eb="25">
      <t>クンレン</t>
    </rPh>
    <rPh sb="25" eb="27">
      <t>キュウフ</t>
    </rPh>
    <rPh sb="27" eb="30">
      <t>タイショウシャ</t>
    </rPh>
    <rPh sb="31" eb="34">
      <t>ヒタイショウ</t>
    </rPh>
    <rPh sb="34" eb="35">
      <t>シャ</t>
    </rPh>
    <rPh sb="36" eb="38">
      <t>クベツ</t>
    </rPh>
    <rPh sb="40" eb="41">
      <t>ト</t>
    </rPh>
    <rPh sb="42" eb="43">
      <t>アツカ</t>
    </rPh>
    <rPh sb="45" eb="46">
      <t>オコナ</t>
    </rPh>
    <rPh sb="52" eb="53">
      <t>マタ</t>
    </rPh>
    <rPh sb="54" eb="55">
      <t>オコナ</t>
    </rPh>
    <rPh sb="58" eb="60">
      <t>ヨテイ</t>
    </rPh>
    <phoneticPr fontId="6"/>
  </si>
  <si>
    <t>DX推進スキル標準　ロール対応表</t>
    <rPh sb="13" eb="15">
      <t>タイオウ</t>
    </rPh>
    <rPh sb="15" eb="16">
      <t>ヒョウ</t>
    </rPh>
    <phoneticPr fontId="20"/>
  </si>
  <si>
    <t>＜各スキル項目における具体的な学習項目例等について＞</t>
    <rPh sb="20" eb="21">
      <t>ナド</t>
    </rPh>
    <phoneticPr fontId="20"/>
  </si>
  <si>
    <t>　　　　　　　　　　　　　　　　　　　　　　　　　　　　　　　　　　　　人材類型
　　　　　　　　　　　　　　　　　　　　　　　　　　　　　　　　　　　　　　ロール
　　　　　　　スキル</t>
    <rPh sb="36" eb="38">
      <t>ジンザイ</t>
    </rPh>
    <rPh sb="38" eb="40">
      <t>ルイケイ</t>
    </rPh>
    <phoneticPr fontId="73"/>
  </si>
  <si>
    <t>ビジネスアーキテクト</t>
  </si>
  <si>
    <t>デザイナー</t>
  </si>
  <si>
    <t>データサイエンティスト</t>
  </si>
  <si>
    <t>サービス
デザイナー</t>
    <phoneticPr fontId="20"/>
  </si>
  <si>
    <t>ＵＸ／ＵＩ
デザイナー</t>
    <phoneticPr fontId="20"/>
  </si>
  <si>
    <t>グラフィック
デザイナー</t>
    <phoneticPr fontId="73"/>
  </si>
  <si>
    <t xml:space="preserve">データビジネス
ストラテジスト </t>
    <phoneticPr fontId="20"/>
  </si>
  <si>
    <t xml:space="preserve">データサイエンス
プロフェッショナル </t>
  </si>
  <si>
    <t>データエンジニア</t>
  </si>
  <si>
    <t>フロントエンド
エンジニア</t>
    <phoneticPr fontId="20"/>
  </si>
  <si>
    <t>バックエンド
エンジニア</t>
    <phoneticPr fontId="20"/>
  </si>
  <si>
    <t>クラウド
エンジニア／
ＳＲＥ</t>
    <phoneticPr fontId="20"/>
  </si>
  <si>
    <t>フィジカル
コンピューティング
エンジニア</t>
    <phoneticPr fontId="73"/>
  </si>
  <si>
    <t>サイバー
セキュリティ
マネージャー</t>
    <phoneticPr fontId="20"/>
  </si>
  <si>
    <t xml:space="preserve">サイバー
セキュリテイ
エンジニア </t>
    <phoneticPr fontId="73"/>
  </si>
  <si>
    <t>カテゴリー</t>
  </si>
  <si>
    <t>サブカテゴリー</t>
    <phoneticPr fontId="73"/>
  </si>
  <si>
    <t>講座との対応</t>
    <rPh sb="0" eb="2">
      <t>コウザ</t>
    </rPh>
    <rPh sb="4" eb="6">
      <t>タイオウ</t>
    </rPh>
    <phoneticPr fontId="73"/>
  </si>
  <si>
    <t>　　　　　　　　　　　　　　重要度　【凡例】a・・・高い実践力と専門性が必要　b・・・一定の実践力と専門性が必要　c・・・説明可能なレベルで理解が必要　d・・・位置づけや関連性の理解が必要</t>
    <rPh sb="14" eb="17">
      <t>ジュウヨウド</t>
    </rPh>
    <rPh sb="18" eb="22">
      <t>｢ハンレイ｣</t>
    </rPh>
    <phoneticPr fontId="20"/>
  </si>
  <si>
    <t>a</t>
  </si>
  <si>
    <t>d</t>
  </si>
  <si>
    <t>b</t>
  </si>
  <si>
    <t>c</t>
  </si>
  <si>
    <t>ビジネスモデル
・プロセス</t>
    <phoneticPr fontId="73"/>
  </si>
  <si>
    <t>ビジネスモデル設計</t>
    <rPh sb="7" eb="9">
      <t>セッケイ</t>
    </rPh>
    <phoneticPr fontId="20"/>
  </si>
  <si>
    <t>データ活用</t>
    <phoneticPr fontId="20"/>
  </si>
  <si>
    <t>データ・AIの
戦略的活用</t>
    <phoneticPr fontId="73"/>
  </si>
  <si>
    <t>データ・AI活用業務の設計・事業実装・ 評価</t>
  </si>
  <si>
    <t>AI・
データサイエンス</t>
    <phoneticPr fontId="73"/>
  </si>
  <si>
    <t>数理統計・多変量解析・データ可視化</t>
    <phoneticPr fontId="20"/>
  </si>
  <si>
    <t>データ
エンジニアリング</t>
    <phoneticPr fontId="20"/>
  </si>
  <si>
    <t>クラウドインフラ活用</t>
    <phoneticPr fontId="20"/>
  </si>
  <si>
    <t>デジタル
テクノロジー</t>
    <phoneticPr fontId="73"/>
  </si>
  <si>
    <t>その他先端技術</t>
    <rPh sb="2" eb="3">
      <t>タ</t>
    </rPh>
    <rPh sb="3" eb="5">
      <t>センタン</t>
    </rPh>
    <rPh sb="5" eb="7">
      <t>ギジュツ</t>
    </rPh>
    <phoneticPr fontId="20"/>
  </si>
  <si>
    <t>テクノロジートレンド</t>
    <phoneticPr fontId="20"/>
  </si>
  <si>
    <t>セキュリティ
マネジメント</t>
    <phoneticPr fontId="73"/>
  </si>
  <si>
    <t>セキュリティ体制構築・運営</t>
    <phoneticPr fontId="20"/>
  </si>
  <si>
    <t>インシデント対応と事業継続</t>
    <phoneticPr fontId="20"/>
  </si>
  <si>
    <t>セキュア設計・開発・構築</t>
    <phoneticPr fontId="20"/>
  </si>
  <si>
    <t>セキュリティ運用・保守・監視</t>
    <phoneticPr fontId="20"/>
  </si>
  <si>
    <t>左記スキル項目と対応するカリキュラム、単元等の具体的な箇所及び内容について、簡潔に記載してください。</t>
    <rPh sb="0" eb="2">
      <t>サキ</t>
    </rPh>
    <rPh sb="5" eb="7">
      <t>コウモク</t>
    </rPh>
    <rPh sb="8" eb="10">
      <t>タイオウ</t>
    </rPh>
    <rPh sb="19" eb="21">
      <t>タンゲン</t>
    </rPh>
    <rPh sb="21" eb="22">
      <t>ナド</t>
    </rPh>
    <rPh sb="23" eb="26">
      <t>グタイテキ</t>
    </rPh>
    <rPh sb="27" eb="29">
      <t>カショ</t>
    </rPh>
    <rPh sb="29" eb="30">
      <t>オヨ</t>
    </rPh>
    <rPh sb="31" eb="33">
      <t>ナイヨウ</t>
    </rPh>
    <rPh sb="38" eb="40">
      <t>カンケツ</t>
    </rPh>
    <rPh sb="41" eb="43">
      <t>キサイ</t>
    </rPh>
    <phoneticPr fontId="20"/>
  </si>
  <si>
    <t>＜各人材類型における「ロール」の定義について＞</t>
    <rPh sb="1" eb="2">
      <t>カク</t>
    </rPh>
    <rPh sb="2" eb="4">
      <t>ジンザイ</t>
    </rPh>
    <rPh sb="4" eb="6">
      <t>ルイケイ</t>
    </rPh>
    <rPh sb="16" eb="18">
      <t>テイギ</t>
    </rPh>
    <phoneticPr fontId="20"/>
  </si>
  <si>
    <t>①各スキル項目（C列）を確認し、当該講座と対応するスキル項目にチェックを付けてください（D列：「講座との対応」欄に「○」を付ける）
　スキル項目の詳細は以下よりご確認ください。</t>
    <rPh sb="1" eb="2">
      <t>カク</t>
    </rPh>
    <rPh sb="5" eb="7">
      <t>コウモク</t>
    </rPh>
    <rPh sb="12" eb="14">
      <t>カクニン</t>
    </rPh>
    <rPh sb="16" eb="18">
      <t>トウガイ</t>
    </rPh>
    <rPh sb="18" eb="20">
      <t>コウザ</t>
    </rPh>
    <rPh sb="21" eb="23">
      <t>タイオウ</t>
    </rPh>
    <rPh sb="28" eb="30">
      <t>コウモク</t>
    </rPh>
    <rPh sb="36" eb="37">
      <t>ツ</t>
    </rPh>
    <rPh sb="45" eb="46">
      <t>レツ</t>
    </rPh>
    <rPh sb="48" eb="50">
      <t>コウザ</t>
    </rPh>
    <rPh sb="52" eb="54">
      <t>タイオウ</t>
    </rPh>
    <rPh sb="55" eb="56">
      <t>ラン</t>
    </rPh>
    <rPh sb="61" eb="62">
      <t>ツ</t>
    </rPh>
    <rPh sb="70" eb="72">
      <t>コウモク</t>
    </rPh>
    <rPh sb="73" eb="75">
      <t>ショウサイ</t>
    </rPh>
    <rPh sb="76" eb="78">
      <t>イカ</t>
    </rPh>
    <rPh sb="81" eb="83">
      <t>カクニン</t>
    </rPh>
    <phoneticPr fontId="20"/>
  </si>
  <si>
    <t>専門実践教育訓練　様式第15号</t>
    <rPh sb="0" eb="2">
      <t>センモン</t>
    </rPh>
    <rPh sb="2" eb="4">
      <t>ジッセン</t>
    </rPh>
    <rPh sb="4" eb="6">
      <t>キョウイク</t>
    </rPh>
    <rPh sb="6" eb="8">
      <t>クンレン</t>
    </rPh>
    <rPh sb="9" eb="11">
      <t>ヨウシキ</t>
    </rPh>
    <rPh sb="11" eb="12">
      <t>ダイ</t>
    </rPh>
    <rPh sb="14" eb="15">
      <t>ゴウ</t>
    </rPh>
    <phoneticPr fontId="20"/>
  </si>
  <si>
    <t>セキュリティ技術</t>
    <rPh sb="6" eb="8">
      <t>ギジュツ</t>
    </rPh>
    <phoneticPr fontId="19"/>
  </si>
  <si>
    <t>データ・AIの戦略的活用</t>
    <phoneticPr fontId="20"/>
  </si>
  <si>
    <t>AI・データサイエンス</t>
    <phoneticPr fontId="20"/>
  </si>
  <si>
    <t>当該教育訓練が対象とする技術や手法等を活用して、専門を持つプロフェッショナルを目指して、要求された作業をすべて独力で遂行するレベル</t>
    <rPh sb="24" eb="26">
      <t>センモン</t>
    </rPh>
    <rPh sb="27" eb="28">
      <t>モ</t>
    </rPh>
    <rPh sb="39" eb="41">
      <t>メザ</t>
    </rPh>
    <rPh sb="44" eb="46">
      <t>ヨウキュウ</t>
    </rPh>
    <rPh sb="49" eb="51">
      <t>サギョウ</t>
    </rPh>
    <rPh sb="55" eb="57">
      <t>ドクリョク</t>
    </rPh>
    <rPh sb="58" eb="60">
      <t>スイコウ</t>
    </rPh>
    <phoneticPr fontId="20"/>
  </si>
  <si>
    <t xml:space="preserve"> ▼ 以下目標とするレベルに該当する場合は○を記入</t>
    <rPh sb="3" eb="5">
      <t>イカ</t>
    </rPh>
    <rPh sb="5" eb="7">
      <t>モクヒョウ</t>
    </rPh>
    <rPh sb="14" eb="16">
      <t>ガイトウ</t>
    </rPh>
    <rPh sb="18" eb="20">
      <t>バアイ</t>
    </rPh>
    <rPh sb="21" eb="23">
      <t>キニュウ</t>
    </rPh>
    <phoneticPr fontId="6"/>
  </si>
  <si>
    <t>（1）目標とするレベル</t>
    <phoneticPr fontId="6"/>
  </si>
  <si>
    <t>https://manabi-dx.ipa.go.jp/</t>
    <phoneticPr fontId="20"/>
  </si>
  <si>
    <t>マナビDXへの
掲載の有無　※１</t>
    <rPh sb="8" eb="10">
      <t>ケイサイ</t>
    </rPh>
    <rPh sb="11" eb="13">
      <t>ウム</t>
    </rPh>
    <phoneticPr fontId="20"/>
  </si>
  <si>
    <t>（上記が「一部が異なる」の場合）
具体的に異なる内容</t>
    <rPh sb="1" eb="3">
      <t>ジョウキ</t>
    </rPh>
    <rPh sb="5" eb="7">
      <t>イチブ</t>
    </rPh>
    <rPh sb="8" eb="9">
      <t>コト</t>
    </rPh>
    <rPh sb="13" eb="15">
      <t>バアイ</t>
    </rPh>
    <rPh sb="17" eb="20">
      <t>グタイテキ</t>
    </rPh>
    <rPh sb="21" eb="22">
      <t>コト</t>
    </rPh>
    <rPh sb="24" eb="26">
      <t>ナイヨウ</t>
    </rPh>
    <phoneticPr fontId="20"/>
  </si>
  <si>
    <t>（左記が「有」の場合）
当該ＵＲＬ</t>
    <rPh sb="1" eb="3">
      <t>サキ</t>
    </rPh>
    <rPh sb="5" eb="6">
      <t>ア</t>
    </rPh>
    <rPh sb="8" eb="10">
      <t>バアイ</t>
    </rPh>
    <rPh sb="12" eb="14">
      <t>トウガイ</t>
    </rPh>
    <phoneticPr fontId="20"/>
  </si>
  <si>
    <t>※１　マナビDXは、経産省・ＩＰＡにて運用している、デジタルスキルを身につける講座を紹介するポータルサイト。</t>
    <rPh sb="34" eb="35">
      <t>ミ</t>
    </rPh>
    <rPh sb="39" eb="41">
      <t>コウザ</t>
    </rPh>
    <rPh sb="42" eb="44">
      <t>ショウカイ</t>
    </rPh>
    <phoneticPr fontId="20"/>
  </si>
  <si>
    <t>▼ e-ラーニング等を用いた演習等の実施方法（活用するツール等）を記載</t>
    <rPh sb="11" eb="12">
      <t>モチ</t>
    </rPh>
    <rPh sb="14" eb="16">
      <t>エンシュウ</t>
    </rPh>
    <rPh sb="16" eb="17">
      <t>トウ</t>
    </rPh>
    <rPh sb="18" eb="20">
      <t>ジッシ</t>
    </rPh>
    <rPh sb="20" eb="22">
      <t>ホウホウ</t>
    </rPh>
    <rPh sb="23" eb="25">
      <t>カツヨウ</t>
    </rPh>
    <rPh sb="30" eb="31">
      <t>トウ</t>
    </rPh>
    <rPh sb="33" eb="35">
      <t>キサイ</t>
    </rPh>
    <phoneticPr fontId="6"/>
  </si>
  <si>
    <r>
      <t xml:space="preserve"> (5) e-ラーニング等を用いた演習等の実施方法
</t>
    </r>
    <r>
      <rPr>
        <sz val="8"/>
        <color theme="1"/>
        <rFont val="ＭＳ Ｐ明朝"/>
        <family val="1"/>
        <charset val="128"/>
      </rPr>
      <t>（e-ラーニング等を用いて演習等を実施する場合のみ）</t>
    </r>
    <rPh sb="12" eb="13">
      <t>トウ</t>
    </rPh>
    <rPh sb="14" eb="15">
      <t>モチ</t>
    </rPh>
    <rPh sb="17" eb="19">
      <t>エンシュウ</t>
    </rPh>
    <rPh sb="19" eb="20">
      <t>トウ</t>
    </rPh>
    <rPh sb="21" eb="23">
      <t>ジッシ</t>
    </rPh>
    <rPh sb="23" eb="25">
      <t>ホウホウ</t>
    </rPh>
    <rPh sb="34" eb="35">
      <t>トウ</t>
    </rPh>
    <rPh sb="36" eb="37">
      <t>モチ</t>
    </rPh>
    <rPh sb="39" eb="41">
      <t>エンシュウ</t>
    </rPh>
    <rPh sb="41" eb="42">
      <t>トウ</t>
    </rPh>
    <rPh sb="43" eb="45">
      <t>ジッシ</t>
    </rPh>
    <rPh sb="47" eb="49">
      <t>バアイ</t>
    </rPh>
    <phoneticPr fontId="6"/>
  </si>
  <si>
    <t>（左記が「有」の場合）
マナビDX掲載講座との同一性</t>
    <rPh sb="1" eb="3">
      <t>サキ</t>
    </rPh>
    <rPh sb="5" eb="6">
      <t>ア</t>
    </rPh>
    <rPh sb="8" eb="10">
      <t>バアイ</t>
    </rPh>
    <rPh sb="17" eb="19">
      <t>ケイサイ</t>
    </rPh>
    <rPh sb="19" eb="21">
      <t>コウザ</t>
    </rPh>
    <rPh sb="23" eb="25">
      <t>ドウイツ</t>
    </rPh>
    <rPh sb="25" eb="26">
      <t>セイ</t>
    </rPh>
    <phoneticPr fontId="20"/>
  </si>
  <si>
    <t>※厚生労働省審査用</t>
    <rPh sb="1" eb="3">
      <t>コウセイ</t>
    </rPh>
    <rPh sb="3" eb="6">
      <t>ロウドウショウ</t>
    </rPh>
    <rPh sb="6" eb="9">
      <t>シンサヨウ</t>
    </rPh>
    <phoneticPr fontId="20"/>
  </si>
  <si>
    <t>分野・資格コード</t>
    <rPh sb="0" eb="2">
      <t>ブンヤ</t>
    </rPh>
    <rPh sb="3" eb="5">
      <t>シカク</t>
    </rPh>
    <phoneticPr fontId="3"/>
  </si>
  <si>
    <t>コードⅠ</t>
  </si>
  <si>
    <t>コードⅡ</t>
  </si>
  <si>
    <t>(3桁)</t>
  </si>
  <si>
    <t>大分類(5桁)</t>
  </si>
  <si>
    <t>中分類(5桁)</t>
    <rPh sb="0" eb="1">
      <t>チュウ</t>
    </rPh>
    <phoneticPr fontId="3"/>
  </si>
  <si>
    <t>00001</t>
    <phoneticPr fontId="20"/>
  </si>
  <si>
    <t>＜「補講・追試の有無」で、その他と回答した場合＞具体的な内容を記載してください。</t>
    <phoneticPr fontId="20"/>
  </si>
  <si>
    <t>※1 講義、演習、実習などから構成される、学習内容のひとまとまり（単元／章）を記載し、既存講座をパッケージにして申請した場合や新規要素の追加、訓練内容の変更した場合は、追加・変更内容等も分かるように記載してください。
※2 「全部」→単元/章の全てでe-ラーニング等メディアを活用し授業しているもの。 「一部」→単元/章の一部でe-ラーニング等メディアを活用しているもの。 「実施なし」→単元/章の全てを通学制により授業を行っているもの。
※3 演習等の定義： 「疑似環境を用いた実習、実技、演習等を含む実践的なもの」
　　  演習等を含む授業の数が、総授業数の半分以上を占めていない場合は、申請対象外です。</t>
    <rPh sb="227" eb="229">
      <t>テイギ</t>
    </rPh>
    <phoneticPr fontId="20"/>
  </si>
  <si>
    <t>ビジネスアーキテクト（新規事業開発）</t>
    <phoneticPr fontId="73"/>
  </si>
  <si>
    <t>ビジネスアーキテクト（既存事業の高度化）</t>
    <phoneticPr fontId="73"/>
  </si>
  <si>
    <t>ビジネスアーキテクト（社内業務の高度化・効率化）</t>
    <rPh sb="20" eb="23">
      <t>コウリツカ</t>
    </rPh>
    <phoneticPr fontId="20"/>
  </si>
  <si>
    <t>グラフィックデザイナー</t>
    <phoneticPr fontId="73"/>
  </si>
  <si>
    <t xml:space="preserve">データサイエンスプロフェッショナル </t>
    <phoneticPr fontId="20"/>
  </si>
  <si>
    <t>フィジカルコンピューティングエンジニア</t>
    <phoneticPr fontId="73"/>
  </si>
  <si>
    <t xml:space="preserve">サイバーセキュリテイエンジニア </t>
    <phoneticPr fontId="73"/>
  </si>
  <si>
    <t>プルダウンメニューよりロールを選択してください</t>
    <rPh sb="15" eb="17">
      <t>センタク</t>
    </rPh>
    <phoneticPr fontId="20"/>
  </si>
  <si>
    <t>プルダウンメニューよりロールを選択してください（任意）</t>
    <rPh sb="15" eb="17">
      <t>センタク</t>
    </rPh>
    <rPh sb="24" eb="26">
      <t>ニンイ</t>
    </rPh>
    <phoneticPr fontId="20"/>
  </si>
  <si>
    <t>手順④を記載してください。</t>
    <rPh sb="0" eb="2">
      <t>テジュン</t>
    </rPh>
    <rPh sb="4" eb="6">
      <t>キサイ</t>
    </rPh>
    <phoneticPr fontId="20"/>
  </si>
  <si>
    <t>ビジネスモデル・プロセス</t>
    <phoneticPr fontId="73"/>
  </si>
  <si>
    <t>データ・AIの戦略的活用</t>
    <phoneticPr fontId="73"/>
  </si>
  <si>
    <t>AI・データサイエンス</t>
    <phoneticPr fontId="73"/>
  </si>
  <si>
    <t>データエンジニアリング</t>
    <phoneticPr fontId="20"/>
  </si>
  <si>
    <t>デジタルテクノロジー</t>
    <phoneticPr fontId="73"/>
  </si>
  <si>
    <t>セキュリティマネジメント</t>
    <phoneticPr fontId="73"/>
  </si>
  <si>
    <t>ビジネスアーキテクト
（社内業務の高度化・
効率化）</t>
    <rPh sb="22" eb="25">
      <t>コウリツカ</t>
    </rPh>
    <phoneticPr fontId="20"/>
  </si>
  <si>
    <t>ビジネスアーキテクト
（既存事業の高度化）</t>
    <phoneticPr fontId="73"/>
  </si>
  <si>
    <t>ビジネスアーキテクト
（新規事業開発）</t>
    <phoneticPr fontId="73"/>
  </si>
  <si>
    <t>第四次産業革命スキル習得講座　講座情報</t>
    <rPh sb="0" eb="1">
      <t>ダイ</t>
    </rPh>
    <rPh sb="1" eb="3">
      <t>ヨジ</t>
    </rPh>
    <rPh sb="3" eb="5">
      <t>サンギョウ</t>
    </rPh>
    <rPh sb="5" eb="7">
      <t>カクメイ</t>
    </rPh>
    <rPh sb="10" eb="12">
      <t>シュウトク</t>
    </rPh>
    <rPh sb="12" eb="14">
      <t>コウザ</t>
    </rPh>
    <rPh sb="15" eb="17">
      <t>コウザ</t>
    </rPh>
    <rPh sb="17" eb="19">
      <t>ジョウホウ</t>
    </rPh>
    <phoneticPr fontId="73"/>
  </si>
  <si>
    <t>実施者</t>
    <rPh sb="0" eb="3">
      <t>ジッシシャ</t>
    </rPh>
    <phoneticPr fontId="73"/>
  </si>
  <si>
    <t>講座名称</t>
    <rPh sb="0" eb="2">
      <t>コウザ</t>
    </rPh>
    <rPh sb="2" eb="4">
      <t>メイショウ</t>
    </rPh>
    <phoneticPr fontId="73"/>
  </si>
  <si>
    <t>認定番号</t>
    <rPh sb="0" eb="2">
      <t>ニンテイ</t>
    </rPh>
    <rPh sb="2" eb="4">
      <t>バンゴウ</t>
    </rPh>
    <phoneticPr fontId="73"/>
  </si>
  <si>
    <t>認定期間</t>
    <rPh sb="0" eb="2">
      <t>ニンテイ</t>
    </rPh>
    <rPh sb="2" eb="4">
      <t>キカン</t>
    </rPh>
    <phoneticPr fontId="73"/>
  </si>
  <si>
    <t>～</t>
    <phoneticPr fontId="73"/>
  </si>
  <si>
    <t>実施方法</t>
    <rPh sb="0" eb="2">
      <t>ジッシ</t>
    </rPh>
    <rPh sb="2" eb="4">
      <t>ホウホウ</t>
    </rPh>
    <phoneticPr fontId="73"/>
  </si>
  <si>
    <t>入学定員</t>
    <rPh sb="0" eb="2">
      <t>ニュウガク</t>
    </rPh>
    <rPh sb="2" eb="4">
      <t>テイイン</t>
    </rPh>
    <phoneticPr fontId="73"/>
  </si>
  <si>
    <t>名</t>
    <rPh sb="0" eb="1">
      <t>メイ</t>
    </rPh>
    <phoneticPr fontId="73"/>
  </si>
  <si>
    <t>訓練期間</t>
    <rPh sb="0" eb="2">
      <t>クンレン</t>
    </rPh>
    <rPh sb="2" eb="4">
      <t>キカン</t>
    </rPh>
    <phoneticPr fontId="73"/>
  </si>
  <si>
    <t>日間</t>
    <rPh sb="0" eb="1">
      <t>ニチ</t>
    </rPh>
    <rPh sb="1" eb="2">
      <t>カン</t>
    </rPh>
    <phoneticPr fontId="73"/>
  </si>
  <si>
    <t>訓練時間</t>
    <rPh sb="0" eb="2">
      <t>クンレン</t>
    </rPh>
    <rPh sb="2" eb="4">
      <t>ジカン</t>
    </rPh>
    <phoneticPr fontId="73"/>
  </si>
  <si>
    <t>時間</t>
    <rPh sb="0" eb="2">
      <t>ジカン</t>
    </rPh>
    <phoneticPr fontId="73"/>
  </si>
  <si>
    <t>開講月</t>
    <rPh sb="0" eb="2">
      <t>カイコウ</t>
    </rPh>
    <rPh sb="2" eb="3">
      <t>ツキ</t>
    </rPh>
    <phoneticPr fontId="73"/>
  </si>
  <si>
    <t>受講経費</t>
    <rPh sb="0" eb="2">
      <t>ジュコウ</t>
    </rPh>
    <rPh sb="2" eb="4">
      <t>ケイヒ</t>
    </rPh>
    <phoneticPr fontId="73"/>
  </si>
  <si>
    <t>入学料</t>
    <rPh sb="0" eb="2">
      <t>ニュウガク</t>
    </rPh>
    <rPh sb="2" eb="3">
      <t>リョウ</t>
    </rPh>
    <phoneticPr fontId="73"/>
  </si>
  <si>
    <t>受講料</t>
    <rPh sb="0" eb="3">
      <t>ジュコウリョウ</t>
    </rPh>
    <phoneticPr fontId="73"/>
  </si>
  <si>
    <t>教育訓練給付指定</t>
    <rPh sb="0" eb="2">
      <t>キョウイク</t>
    </rPh>
    <rPh sb="2" eb="4">
      <t>クンレン</t>
    </rPh>
    <rPh sb="4" eb="6">
      <t>キュウフ</t>
    </rPh>
    <rPh sb="6" eb="8">
      <t>シテイ</t>
    </rPh>
    <phoneticPr fontId="73"/>
  </si>
  <si>
    <t>有無／指定番号 - -</t>
    <rPh sb="0" eb="2">
      <t>ウム</t>
    </rPh>
    <rPh sb="3" eb="5">
      <t>シテイ</t>
    </rPh>
    <rPh sb="5" eb="7">
      <t>バンゴウ</t>
    </rPh>
    <phoneticPr fontId="73"/>
  </si>
  <si>
    <t>指定期間</t>
    <rPh sb="0" eb="2">
      <t>シテイ</t>
    </rPh>
    <rPh sb="2" eb="4">
      <t>キカン</t>
    </rPh>
    <phoneticPr fontId="73"/>
  </si>
  <si>
    <t>対象分野</t>
    <rPh sb="0" eb="2">
      <t>タイショウ</t>
    </rPh>
    <rPh sb="2" eb="4">
      <t>ブンヤ</t>
    </rPh>
    <phoneticPr fontId="73"/>
  </si>
  <si>
    <t>講座の教育内容</t>
    <rPh sb="0" eb="2">
      <t>コウザ</t>
    </rPh>
    <rPh sb="3" eb="5">
      <t>キョウイク</t>
    </rPh>
    <rPh sb="5" eb="7">
      <t>ナイヨウ</t>
    </rPh>
    <phoneticPr fontId="73"/>
  </si>
  <si>
    <t>目標とするレベル</t>
    <rPh sb="0" eb="2">
      <t>モクヒョウ</t>
    </rPh>
    <phoneticPr fontId="73"/>
  </si>
  <si>
    <t>■当該教育訓練が対象とする技術や手法等を活用して、専門を持つプロフェッショナルを目指して、要求された作業をすべて独力で遂行するレベル</t>
    <rPh sb="1" eb="3">
      <t>トウガイ</t>
    </rPh>
    <rPh sb="3" eb="5">
      <t>キョウイク</t>
    </rPh>
    <rPh sb="5" eb="7">
      <t>クンレン</t>
    </rPh>
    <rPh sb="8" eb="10">
      <t>タイショウ</t>
    </rPh>
    <rPh sb="13" eb="15">
      <t>ギジュツ</t>
    </rPh>
    <rPh sb="16" eb="18">
      <t>シュホウ</t>
    </rPh>
    <rPh sb="18" eb="19">
      <t>トウ</t>
    </rPh>
    <rPh sb="20" eb="22">
      <t>カツヨウ</t>
    </rPh>
    <rPh sb="25" eb="27">
      <t>センモン</t>
    </rPh>
    <rPh sb="28" eb="29">
      <t>モ</t>
    </rPh>
    <rPh sb="40" eb="42">
      <t>メザ</t>
    </rPh>
    <rPh sb="45" eb="47">
      <t>ヨウキュウ</t>
    </rPh>
    <rPh sb="50" eb="52">
      <t>サギョウ</t>
    </rPh>
    <rPh sb="56" eb="58">
      <t>ドクリョク</t>
    </rPh>
    <rPh sb="59" eb="61">
      <t>スイコウ</t>
    </rPh>
    <phoneticPr fontId="73"/>
  </si>
  <si>
    <t>具体的な到達目標</t>
    <rPh sb="0" eb="3">
      <t>グタイテキ</t>
    </rPh>
    <rPh sb="4" eb="6">
      <t>トウタツ</t>
    </rPh>
    <rPh sb="6" eb="8">
      <t>モクヒョウ</t>
    </rPh>
    <phoneticPr fontId="73"/>
  </si>
  <si>
    <t>習得できるスキル</t>
    <rPh sb="0" eb="2">
      <t>シュウトク</t>
    </rPh>
    <phoneticPr fontId="73"/>
  </si>
  <si>
    <t>講座の理解・習得のために
推奨される実務経験</t>
    <rPh sb="0" eb="2">
      <t>コウザ</t>
    </rPh>
    <rPh sb="3" eb="5">
      <t>リカイ</t>
    </rPh>
    <rPh sb="6" eb="8">
      <t>シュウトク</t>
    </rPh>
    <rPh sb="13" eb="15">
      <t>スイショウ</t>
    </rPh>
    <rPh sb="18" eb="20">
      <t>ジツム</t>
    </rPh>
    <rPh sb="20" eb="22">
      <t>ケイケン</t>
    </rPh>
    <phoneticPr fontId="73"/>
  </si>
  <si>
    <t>講座の理解・習得のために
推奨される知識・技術</t>
    <rPh sb="0" eb="2">
      <t>コウザ</t>
    </rPh>
    <rPh sb="3" eb="5">
      <t>リカイ</t>
    </rPh>
    <rPh sb="6" eb="8">
      <t>シュウトク</t>
    </rPh>
    <rPh sb="13" eb="15">
      <t>スイショウ</t>
    </rPh>
    <rPh sb="18" eb="20">
      <t>チシキ</t>
    </rPh>
    <rPh sb="21" eb="23">
      <t>ギジュツ</t>
    </rPh>
    <phoneticPr fontId="73"/>
  </si>
  <si>
    <t>技術・知識の到達度の
把握・測定方法</t>
    <rPh sb="0" eb="2">
      <t>ギジュツ</t>
    </rPh>
    <rPh sb="3" eb="5">
      <t>チシキ</t>
    </rPh>
    <rPh sb="6" eb="9">
      <t>トウタツド</t>
    </rPh>
    <rPh sb="11" eb="13">
      <t>ハアク</t>
    </rPh>
    <rPh sb="14" eb="16">
      <t>ソクテイ</t>
    </rPh>
    <rPh sb="16" eb="18">
      <t>ホウホウ</t>
    </rPh>
    <phoneticPr fontId="73"/>
  </si>
  <si>
    <t>修了認定の判断基準</t>
    <rPh sb="0" eb="2">
      <t>シュウリョウ</t>
    </rPh>
    <rPh sb="2" eb="4">
      <t>ニンテイ</t>
    </rPh>
    <rPh sb="5" eb="7">
      <t>ハンダン</t>
    </rPh>
    <rPh sb="7" eb="9">
      <t>キジュン</t>
    </rPh>
    <phoneticPr fontId="73"/>
  </si>
  <si>
    <t>修了認定基準に満たない
受講者への措置</t>
    <phoneticPr fontId="73"/>
  </si>
  <si>
    <t>社会人が受講しやすい
工夫</t>
    <rPh sb="0" eb="2">
      <t>シャカイ</t>
    </rPh>
    <rPh sb="2" eb="3">
      <t>ジン</t>
    </rPh>
    <rPh sb="4" eb="6">
      <t>ジュコウ</t>
    </rPh>
    <rPh sb="11" eb="13">
      <t>クフウ</t>
    </rPh>
    <phoneticPr fontId="73"/>
  </si>
  <si>
    <t>受講者に対する
サポート体制</t>
    <rPh sb="0" eb="3">
      <t>ジュコウシャ</t>
    </rPh>
    <rPh sb="4" eb="5">
      <t>タイ</t>
    </rPh>
    <rPh sb="12" eb="14">
      <t>タイセイ</t>
    </rPh>
    <phoneticPr fontId="73"/>
  </si>
  <si>
    <t>教育訓練施設
所在地</t>
    <rPh sb="0" eb="2">
      <t>キョウイク</t>
    </rPh>
    <rPh sb="2" eb="4">
      <t>クンレン</t>
    </rPh>
    <rPh sb="4" eb="6">
      <t>シセツ</t>
    </rPh>
    <rPh sb="7" eb="10">
      <t>ショザイチ</t>
    </rPh>
    <phoneticPr fontId="73"/>
  </si>
  <si>
    <t>ホームページ</t>
    <phoneticPr fontId="73"/>
  </si>
  <si>
    <t>別表1との対応について</t>
    <phoneticPr fontId="20"/>
  </si>
  <si>
    <t>①当該講座の中で主として学習できる分野（ロール）を選択してください。</t>
    <rPh sb="17" eb="19">
      <t>ブンヤ</t>
    </rPh>
    <phoneticPr fontId="20"/>
  </si>
  <si>
    <t>②上記ロールの他に該当する分野（ロール）を選択してください。</t>
    <rPh sb="13" eb="15">
      <t>ブンヤ</t>
    </rPh>
    <phoneticPr fontId="20"/>
  </si>
  <si>
    <t xml:space="preserve">       ① 上記サイトへの当該講座の掲載有無と、「有」の場合は、当該マナビDX上のURL・掲載講座との同一性をご記入ください。
　　  ② また、「マナビDX掲載講座との同一性」で「一部が異なる」を選択した場合は、その異なる内容を具体的にご記入ください。</t>
    <rPh sb="9" eb="11">
      <t>ジョウキ</t>
    </rPh>
    <rPh sb="16" eb="18">
      <t>トウガイ</t>
    </rPh>
    <rPh sb="18" eb="20">
      <t>コウザ</t>
    </rPh>
    <rPh sb="21" eb="23">
      <t>ケイサイ</t>
    </rPh>
    <rPh sb="23" eb="25">
      <t>ウム</t>
    </rPh>
    <rPh sb="28" eb="29">
      <t>ア</t>
    </rPh>
    <rPh sb="31" eb="33">
      <t>バアイ</t>
    </rPh>
    <rPh sb="35" eb="37">
      <t>トウガイ</t>
    </rPh>
    <rPh sb="42" eb="43">
      <t>ジョウ</t>
    </rPh>
    <rPh sb="48" eb="50">
      <t>ケイサイ</t>
    </rPh>
    <rPh sb="50" eb="52">
      <t>コウザ</t>
    </rPh>
    <rPh sb="54" eb="57">
      <t>ドウイツセイ</t>
    </rPh>
    <rPh sb="59" eb="61">
      <t>キニュウ</t>
    </rPh>
    <rPh sb="82" eb="84">
      <t>ケイサイ</t>
    </rPh>
    <rPh sb="84" eb="86">
      <t>コウザ</t>
    </rPh>
    <rPh sb="88" eb="91">
      <t>ドウイツセイ</t>
    </rPh>
    <rPh sb="94" eb="96">
      <t>イチブ</t>
    </rPh>
    <rPh sb="97" eb="98">
      <t>コト</t>
    </rPh>
    <rPh sb="102" eb="104">
      <t>センタク</t>
    </rPh>
    <rPh sb="106" eb="108">
      <t>バアイ</t>
    </rPh>
    <rPh sb="112" eb="113">
      <t>コト</t>
    </rPh>
    <rPh sb="115" eb="117">
      <t>ナイヨウ</t>
    </rPh>
    <rPh sb="118" eb="121">
      <t>グタイテキ</t>
    </rPh>
    <rPh sb="123" eb="125">
      <t>キニュウ</t>
    </rPh>
    <phoneticPr fontId="20"/>
  </si>
  <si>
    <t>個票-2001</t>
    <rPh sb="0" eb="2">
      <t>コヒョウ</t>
    </rPh>
    <phoneticPr fontId="20"/>
  </si>
  <si>
    <t>【再認定申請用】第四次産業革命スキル習得講座認定制度
　　　　　　　　　及び専門実践教育訓練給付金制度への申請について（目次）</t>
    <rPh sb="1" eb="2">
      <t>サイ</t>
    </rPh>
    <rPh sb="2" eb="4">
      <t>ニンテイ</t>
    </rPh>
    <rPh sb="4" eb="7">
      <t>シンセイヨウ</t>
    </rPh>
    <rPh sb="36" eb="37">
      <t>オヨ</t>
    </rPh>
    <rPh sb="38" eb="40">
      <t>センモン</t>
    </rPh>
    <rPh sb="40" eb="42">
      <t>ジッセン</t>
    </rPh>
    <rPh sb="42" eb="44">
      <t>キョウイク</t>
    </rPh>
    <rPh sb="44" eb="46">
      <t>クンレン</t>
    </rPh>
    <rPh sb="46" eb="49">
      <t>キュウフキン</t>
    </rPh>
    <rPh sb="49" eb="51">
      <t>セイド</t>
    </rPh>
    <rPh sb="53" eb="55">
      <t>シンセイ</t>
    </rPh>
    <rPh sb="60" eb="62">
      <t>モクジ</t>
    </rPh>
    <phoneticPr fontId="20"/>
  </si>
  <si>
    <t>訓練経費内訳票-2001</t>
    <rPh sb="0" eb="2">
      <t>クンレン</t>
    </rPh>
    <rPh sb="2" eb="4">
      <t>ケイヒ</t>
    </rPh>
    <rPh sb="4" eb="6">
      <t>ウチワケ</t>
    </rPh>
    <rPh sb="6" eb="7">
      <t>ヒョウ</t>
    </rPh>
    <phoneticPr fontId="20"/>
  </si>
  <si>
    <t>講座運営管理状況調査票_講師等経歴書-2001</t>
    <rPh sb="12" eb="14">
      <t>コウシ</t>
    </rPh>
    <rPh sb="14" eb="15">
      <t>トウ</t>
    </rPh>
    <rPh sb="15" eb="18">
      <t>ケイレキショ</t>
    </rPh>
    <phoneticPr fontId="20"/>
  </si>
  <si>
    <t>個票-2002</t>
    <rPh sb="0" eb="2">
      <t>コヒョウ</t>
    </rPh>
    <phoneticPr fontId="20"/>
  </si>
  <si>
    <t>訓練経費内訳票-2002</t>
    <rPh sb="0" eb="2">
      <t>クンレン</t>
    </rPh>
    <rPh sb="2" eb="4">
      <t>ケイヒ</t>
    </rPh>
    <rPh sb="4" eb="6">
      <t>ウチワケ</t>
    </rPh>
    <rPh sb="6" eb="7">
      <t>ヒョウ</t>
    </rPh>
    <phoneticPr fontId="20"/>
  </si>
  <si>
    <t>講座運営管理状況調査票_講師等経歴書-2002</t>
    <rPh sb="12" eb="14">
      <t>コウシ</t>
    </rPh>
    <rPh sb="14" eb="15">
      <t>トウ</t>
    </rPh>
    <rPh sb="15" eb="18">
      <t>ケイレキショ</t>
    </rPh>
    <phoneticPr fontId="20"/>
  </si>
  <si>
    <t>個票-2003</t>
    <rPh sb="0" eb="2">
      <t>コヒョウ</t>
    </rPh>
    <phoneticPr fontId="20"/>
  </si>
  <si>
    <t>訓練経費内訳票-2003</t>
    <rPh sb="0" eb="2">
      <t>クンレン</t>
    </rPh>
    <rPh sb="2" eb="4">
      <t>ケイヒ</t>
    </rPh>
    <rPh sb="4" eb="6">
      <t>ウチワケ</t>
    </rPh>
    <rPh sb="6" eb="7">
      <t>ヒョウ</t>
    </rPh>
    <phoneticPr fontId="20"/>
  </si>
  <si>
    <t>講座運営管理状況調査票_講師等経歴書-2003</t>
    <rPh sb="12" eb="14">
      <t>コウシ</t>
    </rPh>
    <rPh sb="14" eb="15">
      <t>トウ</t>
    </rPh>
    <rPh sb="15" eb="18">
      <t>ケイレキショ</t>
    </rPh>
    <phoneticPr fontId="20"/>
  </si>
  <si>
    <t>個票-2004</t>
    <rPh sb="0" eb="2">
      <t>コヒョウ</t>
    </rPh>
    <phoneticPr fontId="20"/>
  </si>
  <si>
    <t>訓練経費内訳票-2004</t>
    <rPh sb="0" eb="2">
      <t>クンレン</t>
    </rPh>
    <rPh sb="2" eb="4">
      <t>ケイヒ</t>
    </rPh>
    <rPh sb="4" eb="6">
      <t>ウチワケ</t>
    </rPh>
    <rPh sb="6" eb="7">
      <t>ヒョウ</t>
    </rPh>
    <phoneticPr fontId="20"/>
  </si>
  <si>
    <t>講座運営管理状況調査票_講師等経歴書-2004</t>
    <rPh sb="12" eb="14">
      <t>コウシ</t>
    </rPh>
    <rPh sb="14" eb="15">
      <t>トウ</t>
    </rPh>
    <rPh sb="15" eb="18">
      <t>ケイレキショ</t>
    </rPh>
    <phoneticPr fontId="20"/>
  </si>
  <si>
    <t>個票-2005</t>
    <rPh sb="0" eb="2">
      <t>コヒョウ</t>
    </rPh>
    <phoneticPr fontId="20"/>
  </si>
  <si>
    <t>訓練経費内訳票-2005</t>
    <rPh sb="0" eb="2">
      <t>クンレン</t>
    </rPh>
    <rPh sb="2" eb="4">
      <t>ケイヒ</t>
    </rPh>
    <rPh sb="4" eb="6">
      <t>ウチワケ</t>
    </rPh>
    <rPh sb="6" eb="7">
      <t>ヒョウ</t>
    </rPh>
    <phoneticPr fontId="20"/>
  </si>
  <si>
    <t>講座運営管理状況調査票_講師等経歴書-2005</t>
    <rPh sb="12" eb="14">
      <t>コウシ</t>
    </rPh>
    <rPh sb="14" eb="15">
      <t>トウ</t>
    </rPh>
    <rPh sb="15" eb="18">
      <t>ケイレキショ</t>
    </rPh>
    <phoneticPr fontId="20"/>
  </si>
  <si>
    <t>６．再認定申請講座一覧</t>
    <rPh sb="2" eb="3">
      <t>サイ</t>
    </rPh>
    <rPh sb="3" eb="5">
      <t>ニンテイ</t>
    </rPh>
    <rPh sb="5" eb="7">
      <t>シンセイ</t>
    </rPh>
    <rPh sb="7" eb="9">
      <t>コウザ</t>
    </rPh>
    <rPh sb="9" eb="11">
      <t>イチラン</t>
    </rPh>
    <phoneticPr fontId="6"/>
  </si>
  <si>
    <t>認定番号
(5桁-4桁)</t>
    <phoneticPr fontId="20"/>
  </si>
  <si>
    <t>講座の名称（40文字以内）</t>
    <phoneticPr fontId="20"/>
  </si>
  <si>
    <t>選択した年度または期間（西暦で記載）</t>
    <rPh sb="0" eb="2">
      <t>センタク</t>
    </rPh>
    <rPh sb="4" eb="6">
      <t>ネンド</t>
    </rPh>
    <rPh sb="9" eb="11">
      <t>キカン</t>
    </rPh>
    <rPh sb="12" eb="14">
      <t>セイレキ</t>
    </rPh>
    <rPh sb="15" eb="17">
      <t>キサイ</t>
    </rPh>
    <phoneticPr fontId="73"/>
  </si>
  <si>
    <t>①選択した期間の修了者数　※１</t>
    <rPh sb="1" eb="3">
      <t>センタク</t>
    </rPh>
    <rPh sb="5" eb="7">
      <t>キカン</t>
    </rPh>
    <rPh sb="8" eb="11">
      <t>シュウリョウシャ</t>
    </rPh>
    <rPh sb="11" eb="12">
      <t>スウ</t>
    </rPh>
    <phoneticPr fontId="20"/>
  </si>
  <si>
    <t>※１　①修了者数については、入講（入学）年度の異なる修了者（留年者・休学者・退学者・編入者・長期履修制度を利用した者等）を除いた人数で記入してください。
※２　②入講（入学）者数については、①修了者に係る入講（入学）者数を記入してください。
※３　講座の修了者のうち、受講開始時に職に就いていなかった者で指定申請日までに就職した者の数を記入してください。
※４　講座の修了者の内、受講開始時にすでに職に就いていた者で、卒業後も引き続きその職にある者および受講開始時にすでに職に就いている者で、指定申請日までに別の職に転職した者の数を記入してください。</t>
    <rPh sb="4" eb="7">
      <t>シュウリョウシャ</t>
    </rPh>
    <rPh sb="7" eb="8">
      <t>スウ</t>
    </rPh>
    <rPh sb="14" eb="16">
      <t>ニュウコウ</t>
    </rPh>
    <rPh sb="17" eb="19">
      <t>ニュウガク</t>
    </rPh>
    <rPh sb="20" eb="22">
      <t>ネンド</t>
    </rPh>
    <rPh sb="23" eb="24">
      <t>コト</t>
    </rPh>
    <rPh sb="26" eb="29">
      <t>シュウリョウシャ</t>
    </rPh>
    <rPh sb="30" eb="33">
      <t>リュウネンシャ</t>
    </rPh>
    <rPh sb="34" eb="37">
      <t>キュウガクシャ</t>
    </rPh>
    <rPh sb="38" eb="41">
      <t>タイガクシャ</t>
    </rPh>
    <rPh sb="42" eb="44">
      <t>ヘンニュウ</t>
    </rPh>
    <rPh sb="44" eb="45">
      <t>シャ</t>
    </rPh>
    <rPh sb="46" eb="48">
      <t>チョウキ</t>
    </rPh>
    <rPh sb="48" eb="50">
      <t>リシュウ</t>
    </rPh>
    <rPh sb="50" eb="52">
      <t>セイド</t>
    </rPh>
    <rPh sb="53" eb="55">
      <t>リヨウ</t>
    </rPh>
    <rPh sb="57" eb="58">
      <t>モノ</t>
    </rPh>
    <rPh sb="58" eb="59">
      <t>トウ</t>
    </rPh>
    <rPh sb="61" eb="62">
      <t>ノゾ</t>
    </rPh>
    <rPh sb="64" eb="66">
      <t>ニンズウ</t>
    </rPh>
    <rPh sb="67" eb="69">
      <t>キニュウ</t>
    </rPh>
    <rPh sb="181" eb="183">
      <t>コウザ</t>
    </rPh>
    <rPh sb="184" eb="187">
      <t>シュウリョウシャ</t>
    </rPh>
    <rPh sb="188" eb="189">
      <t>ウチ</t>
    </rPh>
    <rPh sb="190" eb="192">
      <t>ジュコウ</t>
    </rPh>
    <rPh sb="192" eb="195">
      <t>カイシジ</t>
    </rPh>
    <rPh sb="199" eb="200">
      <t>ショク</t>
    </rPh>
    <rPh sb="201" eb="202">
      <t>ツ</t>
    </rPh>
    <rPh sb="206" eb="207">
      <t>モノ</t>
    </rPh>
    <rPh sb="209" eb="212">
      <t>ソツギョウゴ</t>
    </rPh>
    <rPh sb="213" eb="214">
      <t>ヒ</t>
    </rPh>
    <rPh sb="215" eb="216">
      <t>ツヅ</t>
    </rPh>
    <rPh sb="219" eb="220">
      <t>ショク</t>
    </rPh>
    <rPh sb="223" eb="224">
      <t>モノ</t>
    </rPh>
    <rPh sb="227" eb="229">
      <t>ジュコウ</t>
    </rPh>
    <rPh sb="229" eb="232">
      <t>カイシジ</t>
    </rPh>
    <rPh sb="236" eb="237">
      <t>ショク</t>
    </rPh>
    <rPh sb="238" eb="239">
      <t>ツ</t>
    </rPh>
    <rPh sb="243" eb="244">
      <t>モノ</t>
    </rPh>
    <rPh sb="246" eb="248">
      <t>シテイ</t>
    </rPh>
    <rPh sb="248" eb="251">
      <t>シンセイビ</t>
    </rPh>
    <rPh sb="254" eb="255">
      <t>ベツ</t>
    </rPh>
    <rPh sb="256" eb="257">
      <t>ショク</t>
    </rPh>
    <rPh sb="258" eb="260">
      <t>テンショク</t>
    </rPh>
    <rPh sb="262" eb="263">
      <t>モノ</t>
    </rPh>
    <rPh sb="264" eb="265">
      <t>カズ</t>
    </rPh>
    <rPh sb="266" eb="268">
      <t>キニュウ</t>
    </rPh>
    <phoneticPr fontId="20"/>
  </si>
  <si>
    <t>②　①に係る講座の入講（入学）者数　※２</t>
    <rPh sb="4" eb="5">
      <t>カカ</t>
    </rPh>
    <rPh sb="6" eb="8">
      <t>コウザ</t>
    </rPh>
    <rPh sb="9" eb="11">
      <t>ニュウコウ</t>
    </rPh>
    <rPh sb="12" eb="14">
      <t>ニュウガク</t>
    </rPh>
    <rPh sb="15" eb="16">
      <t>シャ</t>
    </rPh>
    <rPh sb="16" eb="17">
      <t>スウ</t>
    </rPh>
    <phoneticPr fontId="20"/>
  </si>
  <si>
    <t>③　①のうち専門実践教育訓練給付の受給者数</t>
    <rPh sb="6" eb="8">
      <t>センモン</t>
    </rPh>
    <rPh sb="8" eb="10">
      <t>ジッセン</t>
    </rPh>
    <rPh sb="10" eb="12">
      <t>キョウイク</t>
    </rPh>
    <rPh sb="12" eb="14">
      <t>クンレン</t>
    </rPh>
    <rPh sb="14" eb="16">
      <t>キュウフ</t>
    </rPh>
    <rPh sb="17" eb="20">
      <t>ジュキュウシャ</t>
    </rPh>
    <rPh sb="20" eb="21">
      <t>スウ</t>
    </rPh>
    <phoneticPr fontId="20"/>
  </si>
  <si>
    <t>④　①のうち就職者数　※３</t>
    <rPh sb="6" eb="9">
      <t>シュウショクシャ</t>
    </rPh>
    <rPh sb="9" eb="10">
      <t>スウ</t>
    </rPh>
    <phoneticPr fontId="20"/>
  </si>
  <si>
    <t>⑤　①のうち在職者数　※４</t>
    <rPh sb="6" eb="9">
      <t>ザイショクシャ</t>
    </rPh>
    <rPh sb="9" eb="10">
      <t>スウ</t>
    </rPh>
    <phoneticPr fontId="20"/>
  </si>
  <si>
    <t>　　④・⑤または⑥・⑦のどちらかを記入</t>
    <rPh sb="17" eb="19">
      <t>キニュウ</t>
    </rPh>
    <phoneticPr fontId="20"/>
  </si>
  <si>
    <t>⑥　③のうち就職者数</t>
    <rPh sb="6" eb="9">
      <t>シュウショクシャ</t>
    </rPh>
    <rPh sb="9" eb="10">
      <t>スウ</t>
    </rPh>
    <phoneticPr fontId="20"/>
  </si>
  <si>
    <t>⑦　③のうち在職者数</t>
    <rPh sb="6" eb="9">
      <t>ザイショクシャ</t>
    </rPh>
    <rPh sb="9" eb="10">
      <t>スウ</t>
    </rPh>
    <phoneticPr fontId="20"/>
  </si>
  <si>
    <t>⑧　就職・在職率（④＋⑤/②）</t>
    <rPh sb="2" eb="4">
      <t>シュウショク</t>
    </rPh>
    <rPh sb="5" eb="7">
      <t>ザイショク</t>
    </rPh>
    <rPh sb="7" eb="8">
      <t>リツ</t>
    </rPh>
    <phoneticPr fontId="20"/>
  </si>
  <si>
    <t>％</t>
    <phoneticPr fontId="20"/>
  </si>
  <si>
    <t>⑨　就職・在職率（⑥＋⑦/③）</t>
    <rPh sb="2" eb="4">
      <t>シュウショク</t>
    </rPh>
    <rPh sb="5" eb="7">
      <t>ザイショク</t>
    </rPh>
    <rPh sb="7" eb="8">
      <t>リツ</t>
    </rPh>
    <phoneticPr fontId="20"/>
  </si>
  <si>
    <t>記載にあたっては、ロール対応表－2001（４行目・６行目・７行目）を確認いただき、その手順に沿って選択してください（以下のプルダウンはロール対応表-2001にて４行目にお示ししている作業を行わないと選択できないようになっていますのでご留意ください）</t>
    <rPh sb="0" eb="2">
      <t>キサイ</t>
    </rPh>
    <rPh sb="58" eb="60">
      <t>イカ</t>
    </rPh>
    <rPh sb="70" eb="73">
      <t>タイオウヒョウ</t>
    </rPh>
    <rPh sb="81" eb="83">
      <t>ギョウメ</t>
    </rPh>
    <rPh sb="85" eb="86">
      <t>シメ</t>
    </rPh>
    <rPh sb="91" eb="93">
      <t>サギョウ</t>
    </rPh>
    <rPh sb="94" eb="95">
      <t>オコナ</t>
    </rPh>
    <rPh sb="99" eb="101">
      <t>センタク</t>
    </rPh>
    <rPh sb="117" eb="119">
      <t>リュウイ</t>
    </rPh>
    <phoneticPr fontId="20"/>
  </si>
  <si>
    <t>１４．教育訓練施設における販売活動体制</t>
    <rPh sb="3" eb="5">
      <t>キョウイク</t>
    </rPh>
    <rPh sb="5" eb="7">
      <t>クンレン</t>
    </rPh>
    <rPh sb="7" eb="9">
      <t>シセツ</t>
    </rPh>
    <rPh sb="13" eb="15">
      <t>ハンバイ</t>
    </rPh>
    <rPh sb="15" eb="17">
      <t>カツドウ</t>
    </rPh>
    <rPh sb="17" eb="19">
      <t>タイセイ</t>
    </rPh>
    <phoneticPr fontId="20"/>
  </si>
  <si>
    <t>③修了者数　※対象期間：前回指定時～調査票提出日前日</t>
    <rPh sb="1" eb="4">
      <t>シュウリョウシャ</t>
    </rPh>
    <rPh sb="4" eb="5">
      <t>スウ</t>
    </rPh>
    <phoneticPr fontId="20"/>
  </si>
  <si>
    <t>④　③のうち支給申請の為の修了証発行枚数</t>
    <rPh sb="6" eb="8">
      <t>シキュウ</t>
    </rPh>
    <rPh sb="8" eb="10">
      <t>シンセイ</t>
    </rPh>
    <rPh sb="11" eb="12">
      <t>タメ</t>
    </rPh>
    <rPh sb="13" eb="16">
      <t>シュウリョウショウ</t>
    </rPh>
    <rPh sb="16" eb="18">
      <t>ハッコウ</t>
    </rPh>
    <rPh sb="18" eb="20">
      <t>マイスウ</t>
    </rPh>
    <phoneticPr fontId="20"/>
  </si>
  <si>
    <t>枚</t>
    <rPh sb="0" eb="1">
      <t>マイ</t>
    </rPh>
    <phoneticPr fontId="20"/>
  </si>
  <si>
    <t>⑤要因分析</t>
    <rPh sb="1" eb="3">
      <t>ヨウイン</t>
    </rPh>
    <rPh sb="3" eb="5">
      <t>ブンセキ</t>
    </rPh>
    <phoneticPr fontId="20"/>
  </si>
  <si>
    <t>再指定申請において教育訓練給付金支給実績がない場合、専門実践教育訓練給付の支給を受けた者がいなかったことについての要因を分析し、その内容を具体的に記載してください。</t>
    <rPh sb="0" eb="3">
      <t>サイシテイ</t>
    </rPh>
    <rPh sb="3" eb="5">
      <t>シンセイ</t>
    </rPh>
    <rPh sb="9" eb="11">
      <t>キョウイク</t>
    </rPh>
    <rPh sb="11" eb="13">
      <t>クンレン</t>
    </rPh>
    <rPh sb="13" eb="16">
      <t>キュウフキン</t>
    </rPh>
    <rPh sb="16" eb="18">
      <t>シキュウ</t>
    </rPh>
    <rPh sb="18" eb="20">
      <t>ジッセキ</t>
    </rPh>
    <rPh sb="23" eb="25">
      <t>バアイ</t>
    </rPh>
    <rPh sb="26" eb="28">
      <t>センモン</t>
    </rPh>
    <rPh sb="28" eb="30">
      <t>ジッセン</t>
    </rPh>
    <rPh sb="30" eb="32">
      <t>キョウイク</t>
    </rPh>
    <rPh sb="32" eb="34">
      <t>クンレン</t>
    </rPh>
    <rPh sb="34" eb="36">
      <t>キュウフ</t>
    </rPh>
    <rPh sb="37" eb="39">
      <t>シキュウ</t>
    </rPh>
    <rPh sb="40" eb="41">
      <t>ウ</t>
    </rPh>
    <rPh sb="43" eb="44">
      <t>モノ</t>
    </rPh>
    <rPh sb="57" eb="59">
      <t>ヨウイン</t>
    </rPh>
    <rPh sb="60" eb="62">
      <t>ブンセキ</t>
    </rPh>
    <rPh sb="66" eb="68">
      <t>ナイヨウ</t>
    </rPh>
    <rPh sb="69" eb="72">
      <t>グタイテキ</t>
    </rPh>
    <rPh sb="73" eb="75">
      <t>キサイ</t>
    </rPh>
    <phoneticPr fontId="20"/>
  </si>
  <si>
    <t>⑥改善策</t>
    <rPh sb="1" eb="4">
      <t>カイゼンサク</t>
    </rPh>
    <phoneticPr fontId="20"/>
  </si>
  <si>
    <t>再指定申請において教育訓練給付金支給実績がない場合、「⑤要因分析」を踏まえてどのように改善し、運営するのか、その方針（例：広報のあり方、就職支援の取り組み、プログラムの改善等）を具体的に記載してください。</t>
    <rPh sb="0" eb="3">
      <t>サイシテイ</t>
    </rPh>
    <rPh sb="3" eb="5">
      <t>シンセイ</t>
    </rPh>
    <rPh sb="9" eb="11">
      <t>キョウイク</t>
    </rPh>
    <rPh sb="11" eb="13">
      <t>クンレン</t>
    </rPh>
    <rPh sb="13" eb="16">
      <t>キュウフキン</t>
    </rPh>
    <rPh sb="16" eb="18">
      <t>シキュウ</t>
    </rPh>
    <rPh sb="18" eb="20">
      <t>ジッセキ</t>
    </rPh>
    <rPh sb="23" eb="25">
      <t>バアイ</t>
    </rPh>
    <rPh sb="28" eb="30">
      <t>ヨウイン</t>
    </rPh>
    <rPh sb="30" eb="32">
      <t>ブンセキ</t>
    </rPh>
    <rPh sb="34" eb="35">
      <t>フ</t>
    </rPh>
    <rPh sb="43" eb="45">
      <t>カイゼン</t>
    </rPh>
    <rPh sb="47" eb="49">
      <t>ウンエイ</t>
    </rPh>
    <rPh sb="56" eb="58">
      <t>ホウシン</t>
    </rPh>
    <rPh sb="59" eb="60">
      <t>レイ</t>
    </rPh>
    <rPh sb="61" eb="63">
      <t>コウホウ</t>
    </rPh>
    <rPh sb="66" eb="67">
      <t>カタ</t>
    </rPh>
    <rPh sb="68" eb="70">
      <t>シュウショク</t>
    </rPh>
    <rPh sb="70" eb="72">
      <t>シエン</t>
    </rPh>
    <rPh sb="73" eb="74">
      <t>ト</t>
    </rPh>
    <rPh sb="75" eb="76">
      <t>ク</t>
    </rPh>
    <rPh sb="84" eb="86">
      <t>カイゼン</t>
    </rPh>
    <rPh sb="86" eb="87">
      <t>トウ</t>
    </rPh>
    <rPh sb="89" eb="92">
      <t>グタイテキ</t>
    </rPh>
    <rPh sb="93" eb="95">
      <t>キサイ</t>
    </rPh>
    <phoneticPr fontId="20"/>
  </si>
  <si>
    <t>　※また、12行目・E列～S列には、各ロールごとにページリンクを貼っていますので、申請分野（ロール）の各ページに直接遷移されたい方はこちらを活用ください。</t>
    <phoneticPr fontId="20"/>
  </si>
  <si>
    <t>記載にあたっては、ロール対応表－2002（４行目・６行目・７行目）を確認いただき、その手順に沿って選択してください（以下のプルダウンはロール対応表-2002の４行目にお示ししている作業を行わないと選択できないようになっていますのでご留意ください）</t>
    <rPh sb="0" eb="2">
      <t>キサイ</t>
    </rPh>
    <rPh sb="58" eb="60">
      <t>イカ</t>
    </rPh>
    <rPh sb="70" eb="73">
      <t>タイオウヒョウ</t>
    </rPh>
    <rPh sb="80" eb="82">
      <t>ギョウメ</t>
    </rPh>
    <rPh sb="84" eb="85">
      <t>シメ</t>
    </rPh>
    <rPh sb="90" eb="92">
      <t>サギョウ</t>
    </rPh>
    <rPh sb="93" eb="94">
      <t>オコナ</t>
    </rPh>
    <rPh sb="98" eb="100">
      <t>センタク</t>
    </rPh>
    <rPh sb="116" eb="118">
      <t>リュウイ</t>
    </rPh>
    <phoneticPr fontId="20"/>
  </si>
  <si>
    <t>記載にあたっては、ロール対応表－2003（４行目・６行目・７行目）を確認いただき、その手順に沿って選択してください（以下のプルダウンはロール対応表-2003の４行目にお示ししている作業を行わないと選択できないようになっていますのでご留意ください）</t>
    <rPh sb="0" eb="2">
      <t>キサイ</t>
    </rPh>
    <rPh sb="58" eb="60">
      <t>イカ</t>
    </rPh>
    <rPh sb="70" eb="73">
      <t>タイオウヒョウ</t>
    </rPh>
    <rPh sb="80" eb="82">
      <t>ギョウメ</t>
    </rPh>
    <rPh sb="84" eb="85">
      <t>シメ</t>
    </rPh>
    <rPh sb="90" eb="92">
      <t>サギョウ</t>
    </rPh>
    <rPh sb="93" eb="94">
      <t>オコナ</t>
    </rPh>
    <rPh sb="98" eb="100">
      <t>センタク</t>
    </rPh>
    <rPh sb="116" eb="118">
      <t>リュウイ</t>
    </rPh>
    <phoneticPr fontId="20"/>
  </si>
  <si>
    <t>主担当講師</t>
    <phoneticPr fontId="20"/>
  </si>
  <si>
    <t>記載にあたっては、ロール対応表－2004（４行目・６行目・７行目）を確認いただき、その手順に沿って選択してください（以下のプルダウンはロール対応表-2004の４行目にお示ししている作業を行わないと選択できないようになっていますのでご留意ください）</t>
    <rPh sb="0" eb="2">
      <t>キサイ</t>
    </rPh>
    <rPh sb="58" eb="60">
      <t>イカ</t>
    </rPh>
    <rPh sb="70" eb="73">
      <t>タイオウヒョウ</t>
    </rPh>
    <rPh sb="80" eb="82">
      <t>ギョウメ</t>
    </rPh>
    <rPh sb="84" eb="85">
      <t>シメ</t>
    </rPh>
    <rPh sb="90" eb="92">
      <t>サギョウ</t>
    </rPh>
    <rPh sb="93" eb="94">
      <t>オコナ</t>
    </rPh>
    <rPh sb="98" eb="100">
      <t>センタク</t>
    </rPh>
    <rPh sb="116" eb="118">
      <t>リュウイ</t>
    </rPh>
    <phoneticPr fontId="20"/>
  </si>
  <si>
    <t>記載にあたっては、ロール対応表－2005（４行目・６行目・７行目）を確認いただき、その手順に沿って選択してください（以下のプルダウンはロール対応表-2005の４行目にお示ししている作業を行わないと選択できないようになっていますのでご留意ください）</t>
    <rPh sb="0" eb="2">
      <t>キサイ</t>
    </rPh>
    <rPh sb="58" eb="60">
      <t>イカ</t>
    </rPh>
    <rPh sb="70" eb="73">
      <t>タイオウヒョウ</t>
    </rPh>
    <rPh sb="80" eb="82">
      <t>ギョウメ</t>
    </rPh>
    <rPh sb="84" eb="85">
      <t>シメ</t>
    </rPh>
    <rPh sb="90" eb="92">
      <t>サギョウ</t>
    </rPh>
    <rPh sb="93" eb="94">
      <t>オコナ</t>
    </rPh>
    <rPh sb="98" eb="100">
      <t>センタク</t>
    </rPh>
    <rPh sb="116" eb="118">
      <t>リュウイ</t>
    </rPh>
    <phoneticPr fontId="20"/>
  </si>
  <si>
    <t>個票-2006</t>
    <rPh sb="0" eb="2">
      <t>コヒョウ</t>
    </rPh>
    <phoneticPr fontId="20"/>
  </si>
  <si>
    <t>訓練経費内訳票-2006</t>
    <rPh sb="0" eb="2">
      <t>クンレン</t>
    </rPh>
    <rPh sb="2" eb="4">
      <t>ケイヒ</t>
    </rPh>
    <rPh sb="4" eb="6">
      <t>ウチワケ</t>
    </rPh>
    <rPh sb="6" eb="7">
      <t>ヒョウ</t>
    </rPh>
    <phoneticPr fontId="20"/>
  </si>
  <si>
    <t>講座運営管理状況調査票_講師等経歴書-2006</t>
    <rPh sb="12" eb="14">
      <t>コウシ</t>
    </rPh>
    <rPh sb="14" eb="15">
      <t>トウ</t>
    </rPh>
    <rPh sb="15" eb="18">
      <t>ケイレキショ</t>
    </rPh>
    <phoneticPr fontId="20"/>
  </si>
  <si>
    <t>個票-2007</t>
    <rPh sb="0" eb="2">
      <t>コヒョウ</t>
    </rPh>
    <phoneticPr fontId="20"/>
  </si>
  <si>
    <t>訓練経費内訳票-2007</t>
    <rPh sb="0" eb="2">
      <t>クンレン</t>
    </rPh>
    <rPh sb="2" eb="4">
      <t>ケイヒ</t>
    </rPh>
    <rPh sb="4" eb="6">
      <t>ウチワケ</t>
    </rPh>
    <rPh sb="6" eb="7">
      <t>ヒョウ</t>
    </rPh>
    <phoneticPr fontId="20"/>
  </si>
  <si>
    <t>講座運営管理状況調査票_講師等経歴書-2007</t>
    <rPh sb="12" eb="14">
      <t>コウシ</t>
    </rPh>
    <rPh sb="14" eb="15">
      <t>トウ</t>
    </rPh>
    <rPh sb="15" eb="18">
      <t>ケイレキショ</t>
    </rPh>
    <phoneticPr fontId="20"/>
  </si>
  <si>
    <t>個票-2008</t>
    <rPh sb="0" eb="2">
      <t>コヒョウ</t>
    </rPh>
    <phoneticPr fontId="20"/>
  </si>
  <si>
    <t>訓練経費内訳票-2008</t>
    <rPh sb="0" eb="2">
      <t>クンレン</t>
    </rPh>
    <rPh sb="2" eb="4">
      <t>ケイヒ</t>
    </rPh>
    <rPh sb="4" eb="6">
      <t>ウチワケ</t>
    </rPh>
    <rPh sb="6" eb="7">
      <t>ヒョウ</t>
    </rPh>
    <phoneticPr fontId="20"/>
  </si>
  <si>
    <t>講座運営管理状況調査票_講師等経歴書-2008</t>
    <rPh sb="12" eb="14">
      <t>コウシ</t>
    </rPh>
    <rPh sb="14" eb="15">
      <t>トウ</t>
    </rPh>
    <rPh sb="15" eb="18">
      <t>ケイレキショ</t>
    </rPh>
    <phoneticPr fontId="20"/>
  </si>
  <si>
    <t>個票-2009</t>
    <rPh sb="0" eb="2">
      <t>コヒョウ</t>
    </rPh>
    <phoneticPr fontId="20"/>
  </si>
  <si>
    <t>訓練経費内訳票-2009</t>
    <rPh sb="0" eb="2">
      <t>クンレン</t>
    </rPh>
    <rPh sb="2" eb="4">
      <t>ケイヒ</t>
    </rPh>
    <rPh sb="4" eb="6">
      <t>ウチワケ</t>
    </rPh>
    <rPh sb="6" eb="7">
      <t>ヒョウ</t>
    </rPh>
    <phoneticPr fontId="20"/>
  </si>
  <si>
    <t>講座運営管理状況調査票_講師等経歴書-2009</t>
    <rPh sb="12" eb="14">
      <t>コウシ</t>
    </rPh>
    <rPh sb="14" eb="15">
      <t>トウ</t>
    </rPh>
    <rPh sb="15" eb="18">
      <t>ケイレキショ</t>
    </rPh>
    <phoneticPr fontId="20"/>
  </si>
  <si>
    <t>個票-2010</t>
    <rPh sb="0" eb="2">
      <t>コヒョウ</t>
    </rPh>
    <phoneticPr fontId="20"/>
  </si>
  <si>
    <t>訓練経費内訳票-2010</t>
    <rPh sb="0" eb="2">
      <t>クンレン</t>
    </rPh>
    <rPh sb="2" eb="4">
      <t>ケイヒ</t>
    </rPh>
    <rPh sb="4" eb="6">
      <t>ウチワケ</t>
    </rPh>
    <rPh sb="6" eb="7">
      <t>ヒョウ</t>
    </rPh>
    <phoneticPr fontId="20"/>
  </si>
  <si>
    <t>講座運営管理状況調査票_講師等経歴書-2010</t>
    <rPh sb="12" eb="14">
      <t>コウシ</t>
    </rPh>
    <rPh sb="14" eb="15">
      <t>トウ</t>
    </rPh>
    <rPh sb="15" eb="18">
      <t>ケイレキショ</t>
    </rPh>
    <phoneticPr fontId="20"/>
  </si>
  <si>
    <t>記載にあたっては、ロール対応表－2006（４行目・６行目・７行目）を確認いただき、その手順に沿って選択してください（以下のプルダウンはロール対応表-2006にて４行目にお示ししている作業を行わないと選択できないようになっていますのでご留意ください）</t>
    <rPh sb="0" eb="2">
      <t>キサイ</t>
    </rPh>
    <rPh sb="58" eb="60">
      <t>イカ</t>
    </rPh>
    <rPh sb="70" eb="73">
      <t>タイオウヒョウ</t>
    </rPh>
    <rPh sb="81" eb="83">
      <t>ギョウメ</t>
    </rPh>
    <rPh sb="85" eb="86">
      <t>シメ</t>
    </rPh>
    <rPh sb="91" eb="93">
      <t>サギョウ</t>
    </rPh>
    <rPh sb="94" eb="95">
      <t>オコナ</t>
    </rPh>
    <rPh sb="99" eb="101">
      <t>センタク</t>
    </rPh>
    <rPh sb="117" eb="119">
      <t>リュウイ</t>
    </rPh>
    <phoneticPr fontId="20"/>
  </si>
  <si>
    <t>記載にあたっては、ロール対応表－2007（４行目・６行目・７行目）を確認いただき、その手順に沿って選択してください（以下のプルダウンはロール対応表-2007にて４行目にお示ししている作業を行わないと選択できないようになっていますのでご留意ください）</t>
    <rPh sb="0" eb="2">
      <t>キサイ</t>
    </rPh>
    <rPh sb="58" eb="60">
      <t>イカ</t>
    </rPh>
    <rPh sb="70" eb="73">
      <t>タイオウヒョウ</t>
    </rPh>
    <rPh sb="81" eb="83">
      <t>ギョウメ</t>
    </rPh>
    <rPh sb="85" eb="86">
      <t>シメ</t>
    </rPh>
    <rPh sb="91" eb="93">
      <t>サギョウ</t>
    </rPh>
    <rPh sb="94" eb="95">
      <t>オコナ</t>
    </rPh>
    <rPh sb="99" eb="101">
      <t>センタク</t>
    </rPh>
    <rPh sb="117" eb="119">
      <t>リュウイ</t>
    </rPh>
    <phoneticPr fontId="20"/>
  </si>
  <si>
    <t>記載にあたっては、ロール対応表－2008（４行目・６行目・７行目）を確認いただき、その手順に沿って選択してください（以下のプルダウンはロール対応表-2008にて４行目にお示ししている作業を行わないと選択できないようになっていますのでご留意ください）</t>
    <rPh sb="0" eb="2">
      <t>キサイ</t>
    </rPh>
    <rPh sb="58" eb="60">
      <t>イカ</t>
    </rPh>
    <rPh sb="70" eb="73">
      <t>タイオウヒョウ</t>
    </rPh>
    <rPh sb="81" eb="83">
      <t>ギョウメ</t>
    </rPh>
    <rPh sb="85" eb="86">
      <t>シメ</t>
    </rPh>
    <rPh sb="91" eb="93">
      <t>サギョウ</t>
    </rPh>
    <rPh sb="94" eb="95">
      <t>オコナ</t>
    </rPh>
    <rPh sb="99" eb="101">
      <t>センタク</t>
    </rPh>
    <rPh sb="117" eb="119">
      <t>リュウイ</t>
    </rPh>
    <phoneticPr fontId="20"/>
  </si>
  <si>
    <t>記載にあたっては、ロール対応表－2009（４行目・６行目・７行目）を確認いただき、その手順に沿って選択してください（以下のプルダウンはロール対応表-2009にて４行目にお示ししている作業を行わないと選択できないようになっていますのでご留意ください）</t>
    <rPh sb="0" eb="2">
      <t>キサイ</t>
    </rPh>
    <rPh sb="58" eb="60">
      <t>イカ</t>
    </rPh>
    <rPh sb="70" eb="73">
      <t>タイオウヒョウ</t>
    </rPh>
    <rPh sb="81" eb="83">
      <t>ギョウメ</t>
    </rPh>
    <rPh sb="85" eb="86">
      <t>シメ</t>
    </rPh>
    <rPh sb="91" eb="93">
      <t>サギョウ</t>
    </rPh>
    <rPh sb="94" eb="95">
      <t>オコナ</t>
    </rPh>
    <rPh sb="99" eb="101">
      <t>センタク</t>
    </rPh>
    <rPh sb="117" eb="119">
      <t>リュウイ</t>
    </rPh>
    <phoneticPr fontId="20"/>
  </si>
  <si>
    <t>記載にあたっては、ロール対応表－2010（４行目・６行目・７行目）を確認いただき、その手順に沿って選択してください（以下のプルダウンはロール対応表-2010にて４行目にお示ししている作業を行わないと選択できないようになっていますのでご留意ください）</t>
    <rPh sb="0" eb="2">
      <t>キサイ</t>
    </rPh>
    <rPh sb="58" eb="60">
      <t>イカ</t>
    </rPh>
    <rPh sb="70" eb="73">
      <t>タイオウヒョウ</t>
    </rPh>
    <rPh sb="81" eb="83">
      <t>ギョウメ</t>
    </rPh>
    <rPh sb="85" eb="86">
      <t>シメ</t>
    </rPh>
    <rPh sb="91" eb="93">
      <t>サギョウ</t>
    </rPh>
    <rPh sb="94" eb="95">
      <t>オコナ</t>
    </rPh>
    <rPh sb="99" eb="101">
      <t>センタク</t>
    </rPh>
    <rPh sb="117" eb="119">
      <t>リュウイ</t>
    </rPh>
    <phoneticPr fontId="20"/>
  </si>
  <si>
    <t>番号</t>
    <phoneticPr fontId="6"/>
  </si>
  <si>
    <t>2．教育訓練の対象分野</t>
    <rPh sb="2" eb="4">
      <t>キョウイク</t>
    </rPh>
    <rPh sb="4" eb="6">
      <t>クンレン</t>
    </rPh>
    <rPh sb="7" eb="9">
      <t>タイショウ</t>
    </rPh>
    <rPh sb="9" eb="11">
      <t>ブンヤ</t>
    </rPh>
    <phoneticPr fontId="6"/>
  </si>
  <si>
    <r>
      <t xml:space="preserve"> ▼ </t>
    </r>
    <r>
      <rPr>
        <sz val="10"/>
        <rFont val="ＭＳ Ｐ明朝"/>
        <family val="1"/>
        <charset val="128"/>
      </rPr>
      <t>当該教育訓練が「⑴目標とするレベル」に達している理由を記入
　※「２.⑴対象分野」で選択したロール毎に記載してください。
　※ロール対応表-2001（8行目）のリンク先資料のうち、各ロール（分野）の「担う責任・主な業務・スキル」のページに記載してある内容も参照しながら、ご記入ください（ロール対応表-2001・12行目の各ロールのセル毎に、各ページへのリンクを設定しておりますのでご活用ください）。</t>
    </r>
    <rPh sb="12" eb="14">
      <t>モクヒョウ</t>
    </rPh>
    <rPh sb="22" eb="23">
      <t>タッ</t>
    </rPh>
    <rPh sb="27" eb="29">
      <t>リユウ</t>
    </rPh>
    <rPh sb="30" eb="32">
      <t>キニュウ</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6"/>
  </si>
  <si>
    <t>その他該当ロール</t>
    <rPh sb="2" eb="3">
      <t>ホカ</t>
    </rPh>
    <rPh sb="3" eb="5">
      <t>ガイトウ</t>
    </rPh>
    <phoneticPr fontId="20"/>
  </si>
  <si>
    <t>4．教育訓練の内容 （カリキュラム）　</t>
    <rPh sb="2" eb="4">
      <t>キョウイク</t>
    </rPh>
    <rPh sb="4" eb="6">
      <t>クンレン</t>
    </rPh>
    <rPh sb="7" eb="9">
      <t>ナイヨウ</t>
    </rPh>
    <phoneticPr fontId="6"/>
  </si>
  <si>
    <t>　「別表１との対応について（Q列～U列）」の記載にあたっては、ロール対応表－2001（９行目）を確認いただき、その手順に沿って選択してください（選択のプルダウンは、ロール対応表-2001（D列）で選択いただいたスキル項目と整合させてください）。
※「スキル項目(U列）」のプルダウンは、ロール対応表-2001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0"/>
  </si>
  <si>
    <t>3．教育訓練の目標レベル</t>
    <rPh sb="2" eb="4">
      <t>キョウイク</t>
    </rPh>
    <rPh sb="4" eb="6">
      <t>クンレン</t>
    </rPh>
    <rPh sb="7" eb="9">
      <t>モクヒョウ</t>
    </rPh>
    <phoneticPr fontId="6"/>
  </si>
  <si>
    <t>（2）ＡＩ関連を含む教育訓練への確認</t>
    <rPh sb="5" eb="7">
      <t>カンレン</t>
    </rPh>
    <rPh sb="8" eb="9">
      <t>フク</t>
    </rPh>
    <rPh sb="10" eb="12">
      <t>キョウイク</t>
    </rPh>
    <rPh sb="12" eb="14">
      <t>クンレン</t>
    </rPh>
    <rPh sb="16" eb="18">
      <t>カクニン</t>
    </rPh>
    <phoneticPr fontId="20"/>
  </si>
  <si>
    <t>①当該教育訓練の中でAI関連の内容を含んでいるか、右記プルダウンメニューより選択ください。
　※「含んでいない」を選択された場合、②への回答は不要です。</t>
    <rPh sb="1" eb="3">
      <t>トウガイ</t>
    </rPh>
    <rPh sb="3" eb="5">
      <t>キョウイク</t>
    </rPh>
    <rPh sb="5" eb="7">
      <t>クンレン</t>
    </rPh>
    <rPh sb="8" eb="9">
      <t>ナカ</t>
    </rPh>
    <rPh sb="12" eb="14">
      <t>カンレン</t>
    </rPh>
    <rPh sb="15" eb="17">
      <t>ナイヨウ</t>
    </rPh>
    <rPh sb="18" eb="19">
      <t>フク</t>
    </rPh>
    <rPh sb="25" eb="26">
      <t>ミギ</t>
    </rPh>
    <rPh sb="26" eb="27">
      <t>キ</t>
    </rPh>
    <rPh sb="38" eb="40">
      <t>センタク</t>
    </rPh>
    <rPh sb="49" eb="50">
      <t>フク</t>
    </rPh>
    <rPh sb="57" eb="59">
      <t>センタク</t>
    </rPh>
    <rPh sb="62" eb="64">
      <t>バアイ</t>
    </rPh>
    <rPh sb="68" eb="70">
      <t>カイトウ</t>
    </rPh>
    <rPh sb="71" eb="73">
      <t>フヨウ</t>
    </rPh>
    <phoneticPr fontId="20"/>
  </si>
  <si>
    <t>②（①で「含んでいる」を選択された場合のみ）受講生等がAIの正しい理解及び社会的に正しい利用ができる知識・リテラシー・倫理観を持つことができるよう、教育訓練の中で実施している（予定含む）ことを、以下a～dより選択ください（複数回答可）。
  ※「d その他」を選択された場合は、62行目の空欄部分へ具体的な内容をご記入ください。</t>
    <rPh sb="5" eb="6">
      <t>フク</t>
    </rPh>
    <rPh sb="12" eb="14">
      <t>センタク</t>
    </rPh>
    <rPh sb="17" eb="19">
      <t>バアイ</t>
    </rPh>
    <rPh sb="61" eb="62">
      <t>カン</t>
    </rPh>
    <rPh sb="74" eb="76">
      <t>キョウイク</t>
    </rPh>
    <rPh sb="76" eb="78">
      <t>クンレン</t>
    </rPh>
    <rPh sb="79" eb="80">
      <t>ナカ</t>
    </rPh>
    <rPh sb="81" eb="83">
      <t>ジッシ</t>
    </rPh>
    <rPh sb="88" eb="90">
      <t>ヨテイ</t>
    </rPh>
    <rPh sb="90" eb="91">
      <t>フク</t>
    </rPh>
    <rPh sb="97" eb="99">
      <t>イカ</t>
    </rPh>
    <rPh sb="104" eb="106">
      <t>センタク</t>
    </rPh>
    <rPh sb="111" eb="113">
      <t>フクスウ</t>
    </rPh>
    <rPh sb="113" eb="115">
      <t>カイトウ</t>
    </rPh>
    <rPh sb="127" eb="128">
      <t>ホカ</t>
    </rPh>
    <rPh sb="130" eb="132">
      <t>センタク</t>
    </rPh>
    <rPh sb="135" eb="137">
      <t>バアイ</t>
    </rPh>
    <rPh sb="141" eb="143">
      <t>ギョウメ</t>
    </rPh>
    <rPh sb="144" eb="146">
      <t>クウラン</t>
    </rPh>
    <rPh sb="146" eb="148">
      <t>ブブン</t>
    </rPh>
    <rPh sb="149" eb="152">
      <t>グタイテキ</t>
    </rPh>
    <rPh sb="153" eb="155">
      <t>ナイヨウ</t>
    </rPh>
    <rPh sb="157" eb="159">
      <t>キニュウ</t>
    </rPh>
    <phoneticPr fontId="20"/>
  </si>
  <si>
    <t>a　AI事業者ガイドライン等の丁寧な周知</t>
    <rPh sb="4" eb="7">
      <t>ジギョウシャ</t>
    </rPh>
    <rPh sb="13" eb="14">
      <t>トウ</t>
    </rPh>
    <rPh sb="15" eb="17">
      <t>テイネイ</t>
    </rPh>
    <rPh sb="18" eb="20">
      <t>シュウチ</t>
    </rPh>
    <phoneticPr fontId="20"/>
  </si>
  <si>
    <t>b　AIの知識・リテラシー・倫理観に係る内容を教育訓練内で実施</t>
    <rPh sb="5" eb="7">
      <t>チシキ</t>
    </rPh>
    <rPh sb="14" eb="17">
      <t>リンリカン</t>
    </rPh>
    <rPh sb="18" eb="19">
      <t>カカ</t>
    </rPh>
    <rPh sb="20" eb="22">
      <t>ナイヨウ</t>
    </rPh>
    <rPh sb="23" eb="25">
      <t>キョウイク</t>
    </rPh>
    <rPh sb="25" eb="27">
      <t>クンレン</t>
    </rPh>
    <rPh sb="27" eb="28">
      <t>ナイ</t>
    </rPh>
    <rPh sb="29" eb="31">
      <t>ジッシ</t>
    </rPh>
    <phoneticPr fontId="20"/>
  </si>
  <si>
    <t>c  受講者同士での制作プログラム等に対する相互コメント・チェック等を行うシステム・体制の提供</t>
    <rPh sb="3" eb="6">
      <t>ジュコウシャ</t>
    </rPh>
    <rPh sb="6" eb="8">
      <t>ドウシ</t>
    </rPh>
    <rPh sb="10" eb="12">
      <t>セイサク</t>
    </rPh>
    <rPh sb="17" eb="18">
      <t>トウ</t>
    </rPh>
    <rPh sb="19" eb="20">
      <t>タイ</t>
    </rPh>
    <rPh sb="22" eb="24">
      <t>ソウゴ</t>
    </rPh>
    <rPh sb="33" eb="34">
      <t>トウ</t>
    </rPh>
    <rPh sb="35" eb="36">
      <t>オコナ</t>
    </rPh>
    <rPh sb="42" eb="44">
      <t>タイセイ</t>
    </rPh>
    <rPh sb="45" eb="47">
      <t>テイキョウ</t>
    </rPh>
    <phoneticPr fontId="20"/>
  </si>
  <si>
    <r>
      <t>d　その他　　</t>
    </r>
    <r>
      <rPr>
        <sz val="8"/>
        <color theme="1"/>
        <rFont val="ＭＳ Ｐゴシック"/>
        <family val="3"/>
        <charset val="128"/>
      </rPr>
      <t>（※下記空欄へ具体的な実施内容をご記入ください）</t>
    </r>
    <rPh sb="4" eb="5">
      <t>ホカ</t>
    </rPh>
    <rPh sb="9" eb="11">
      <t>カキ</t>
    </rPh>
    <rPh sb="11" eb="13">
      <t>クウラン</t>
    </rPh>
    <rPh sb="14" eb="17">
      <t>グタイテキ</t>
    </rPh>
    <rPh sb="18" eb="20">
      <t>ジッシ</t>
    </rPh>
    <rPh sb="20" eb="22">
      <t>ナイヨウ</t>
    </rPh>
    <rPh sb="24" eb="26">
      <t>キニュウ</t>
    </rPh>
    <phoneticPr fontId="20"/>
  </si>
  <si>
    <t>＜手順：個票の作成に当たっては以下①~④の手順を必ずご確認ください＞</t>
    <rPh sb="1" eb="3">
      <t>テジュン</t>
    </rPh>
    <rPh sb="4" eb="6">
      <t>コヒョウ</t>
    </rPh>
    <rPh sb="7" eb="9">
      <t>サクセイ</t>
    </rPh>
    <rPh sb="10" eb="11">
      <t>ア</t>
    </rPh>
    <rPh sb="15" eb="17">
      <t>イカ</t>
    </rPh>
    <rPh sb="21" eb="23">
      <t>テジュン</t>
    </rPh>
    <rPh sb="24" eb="25">
      <t>カナラ</t>
    </rPh>
    <rPh sb="27" eb="29">
      <t>カクニン</t>
    </rPh>
    <phoneticPr fontId="20"/>
  </si>
  <si>
    <t>②12行目をご確認ください。①で選択したスキル項目に応じて、該当する「ロール（DX推進において担うことが期待される役割）」のセルが朱塗りされます。
　それらが、個票ｰ2001「２．教育訓練の対象分野」において選択ができる、当該講座の「ロール」となります。</t>
    <phoneticPr fontId="20"/>
  </si>
  <si>
    <t>③②において朱塗りされた「ロール」の中から「主たるロール（講座の中でメインに学習できるロール）」および、それ以外で該当するロールを確認し、
　『個票ｰ2001「２．教育訓練の対象分野－（１）対象分野」』のF53セル、F55セルにそれぞれ選択・記載してください。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0"/>
  </si>
  <si>
    <t>④①のスキル項目の記載を基に、『個票ｰ2001「４．教育訓練の内容 （カリキュラム）』において、各単元の内容とスキル項目の整合性を確認し、個票へ記載してください。</t>
    <phoneticPr fontId="20"/>
  </si>
  <si>
    <t xml:space="preserve"> (5) ＡＩ関連を含む教育訓練への確認</t>
    <phoneticPr fontId="20"/>
  </si>
  <si>
    <t>①当該教育訓練の中でAI関連の内容を含んでいるか、右記プルダ
　ウンメニューより選択ください。
　※「含んでいない」を選択された場合、②への回答は不要です。</t>
    <phoneticPr fontId="20"/>
  </si>
  <si>
    <t>②（①で「含んでいる」を選択された場合のみ）講師等がAIの正しい理解及び社会的に正しい利
　用ができる知識・リテラシー・倫理観を持つことができるよう、実施している（予定含む）ことを、
  以下a～cより選択ください（複数回答可）。
  ※「c その他」を選択された場合は、28行目の空欄部分へ具体的な内容をご記入ください。</t>
    <rPh sb="22" eb="24">
      <t>コウシ</t>
    </rPh>
    <rPh sb="62" eb="63">
      <t>カン</t>
    </rPh>
    <phoneticPr fontId="20"/>
  </si>
  <si>
    <t>a　AI事業者ガイドライン等の丁寧な周知</t>
    <phoneticPr fontId="20"/>
  </si>
  <si>
    <t>b　講師等に対するオリエンテーション等の実施</t>
    <rPh sb="2" eb="4">
      <t>コウシ</t>
    </rPh>
    <rPh sb="4" eb="5">
      <t>トウ</t>
    </rPh>
    <rPh sb="6" eb="7">
      <t>タイ</t>
    </rPh>
    <rPh sb="18" eb="19">
      <t>トウ</t>
    </rPh>
    <rPh sb="20" eb="22">
      <t>ジッシ</t>
    </rPh>
    <phoneticPr fontId="20"/>
  </si>
  <si>
    <t>c　その他　　（※下記空欄へ具体的な実施内容をご記入ください）</t>
    <phoneticPr fontId="20"/>
  </si>
  <si>
    <r>
      <t xml:space="preserve"> ▼ </t>
    </r>
    <r>
      <rPr>
        <sz val="10"/>
        <rFont val="ＭＳ Ｐ明朝"/>
        <family val="1"/>
        <charset val="128"/>
      </rPr>
      <t>当該教育訓練が「⑴目標とするレベル」に達している理由を記入
　※「２.⑴対象分野」で選択したロール毎に記載してください。
　※ロール対応表-2002（8行目）のリンク先資料のうち、各ロール（分野）の「担う責任・主な業務・スキル」のページに記載してある内容も参照しながら、ご記入ください（ロール対応表-2002・12行目の各ロールのセル毎に、各ページへのリンクを設定しておりますのでご活用ください）。</t>
    </r>
    <rPh sb="12" eb="14">
      <t>モクヒョウ</t>
    </rPh>
    <rPh sb="22" eb="23">
      <t>タッ</t>
    </rPh>
    <rPh sb="27" eb="29">
      <t>リユウ</t>
    </rPh>
    <rPh sb="30" eb="32">
      <t>キニュウ</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6"/>
  </si>
  <si>
    <t>　「別表１との対応について（Q列～U列）」の記載にあたっては、ロール対応表－2002（９行目）を確認いただき、その手順に沿って選択してください（選択のプルダウンは、ロール対応表-2002（D列）で選択いただいたスキル項目と整合させてください）。
※「スキル項目(U列）」のプルダウンは、ロール対応表-2002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0"/>
  </si>
  <si>
    <t>②12行目をご確認ください。①で選択したスキル項目に応じて、該当する「ロール（DX推進において担うことが期待される役割）」のセルが朱塗りされます。
　それらが、個票ｰ2002「２．教育訓練の対象分野」において選択ができる、当該講座の「ロール」となります。</t>
    <phoneticPr fontId="20"/>
  </si>
  <si>
    <t>③②において朱塗りされた「ロール」の中から「主たるロール（講座の中でメインに学習できるロール）」および、それ以外で該当するロールを確認し、
　『個票ｰ2002「２．教育訓練の対象分野－（１）対象分野」』のF53セル、F55セルにそれぞれ選択・記載してください。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0"/>
  </si>
  <si>
    <t>④①のスキル項目の記載を基に、『個票ｰ2002「４．教育訓練の内容 （カリキュラム）』において、各単元の内容とスキル項目の整合性を確認し、個票へ記載してください。</t>
    <phoneticPr fontId="20"/>
  </si>
  <si>
    <t>②12行目をご確認ください。①で選択したスキル項目に応じて、該当する「ロール（DX推進において担うことが期待される役割）」のセルが朱塗りされます。
　それらが、個票ｰ2003「２．教育訓練の対象分野」において選択ができる、当該講座の「ロール」となります。</t>
    <phoneticPr fontId="20"/>
  </si>
  <si>
    <t>③②において朱塗りされた「ロール」の中から「主たるロール（講座の中でメインに学習できるロール）」および、それ以外で該当するロールを確認し、
　『個票ｰ2003「２．教育訓練の対象分野－（１）対象分野」』のF53セル、F55セルにそれぞれ選択・記載してください。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0"/>
  </si>
  <si>
    <t>④①のスキル項目の記載を基に、『個票ｰ2003「４．教育訓練の内容 （カリキュラム）』において、各単元の内容とスキル項目の整合性を確認し、個票へ記載してください。</t>
    <phoneticPr fontId="20"/>
  </si>
  <si>
    <r>
      <t xml:space="preserve"> ▼ </t>
    </r>
    <r>
      <rPr>
        <sz val="10"/>
        <rFont val="ＭＳ Ｐ明朝"/>
        <family val="1"/>
        <charset val="128"/>
      </rPr>
      <t>当該教育訓練が「⑴目標とするレベル」に達している理由を記入
　※「２.⑴対象分野」で選択したロール毎に記載してください。
　※ロール対応表-2003（8行目）のリンク先資料のうち、各ロール（分野）の「担う責任・主な業務・スキル」のページに記載してある内容も参照しながら、ご記入ください（ロール対応表-2003・12行目の各ロールのセル毎に、各ページへのリンクを設定しておりますのでご活用ください）。</t>
    </r>
    <rPh sb="12" eb="14">
      <t>モクヒョウ</t>
    </rPh>
    <rPh sb="22" eb="23">
      <t>タッ</t>
    </rPh>
    <rPh sb="27" eb="29">
      <t>リユウ</t>
    </rPh>
    <rPh sb="30" eb="32">
      <t>キニュウ</t>
    </rPh>
    <rPh sb="39" eb="41">
      <t>タイショウ</t>
    </rPh>
    <rPh sb="41" eb="43">
      <t>ブンヤ</t>
    </rPh>
    <rPh sb="45" eb="47">
      <t>センタク</t>
    </rPh>
    <rPh sb="52" eb="53">
      <t>ゴト</t>
    </rPh>
    <rPh sb="54" eb="56">
      <t>キサイ</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6"/>
  </si>
  <si>
    <t>　「別表１との対応について（Q列～U列）」の記載にあたっては、ロール対応表－2003（９行目）を確認いただき、その手順に沿って選択してください（選択のプルダウンは、ロール対応表-2003（D列）で選択いただいたスキル項目と整合させてください）。
※「スキル項目(U列）」のプルダウンは、ロール対応表-2003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0"/>
  </si>
  <si>
    <r>
      <t xml:space="preserve"> ▼ </t>
    </r>
    <r>
      <rPr>
        <sz val="10"/>
        <rFont val="ＭＳ Ｐ明朝"/>
        <family val="1"/>
        <charset val="128"/>
      </rPr>
      <t>当該教育訓練が「⑴目標とするレベル」に達している理由を記入
　※「２.⑴対象分野」で選択したロール毎に記載してください。
　※ロール対応表-2004（8行目）のリンク先資料のうち、各ロール（分野）の「担う責任・主な業務・スキル」のページに記載してある内容も参照しながら、ご記入ください（ロール対応表-2004・12行目の各ロールのセル毎に、各ページへのリンクを設定しておりますのでご活用ください）。</t>
    </r>
    <rPh sb="12" eb="14">
      <t>モクヒョウ</t>
    </rPh>
    <rPh sb="22" eb="23">
      <t>タッ</t>
    </rPh>
    <rPh sb="27" eb="29">
      <t>リユウ</t>
    </rPh>
    <rPh sb="30" eb="32">
      <t>キニュウ</t>
    </rPh>
    <rPh sb="39" eb="41">
      <t>タイショウ</t>
    </rPh>
    <rPh sb="41" eb="43">
      <t>ブンヤ</t>
    </rPh>
    <rPh sb="45" eb="47">
      <t>センタク</t>
    </rPh>
    <rPh sb="52" eb="53">
      <t>ゴト</t>
    </rPh>
    <rPh sb="54" eb="56">
      <t>キサイ</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6"/>
  </si>
  <si>
    <t>　「別表１との対応について（Q列～U列）」の記載にあたっては、ロール対応表－2004（９行目）を確認いただき、その手順に沿って選択してください（選択のプルダウンは、ロール対応表-2004（D列）で選択いただいたスキル項目と整合させてください）。
※「スキル項目(U列）」のプルダウンは、ロール対応表-2004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0"/>
  </si>
  <si>
    <t>②12行目をご確認ください。①で選択したスキル項目に応じて、該当する「ロール（DX推進において担うことが期待される役割）」のセルが朱塗りされます。
　それらが、個票ｰ2004「２．教育訓練の対象分野」において選択ができる、当該講座の「ロール」となります。</t>
    <phoneticPr fontId="20"/>
  </si>
  <si>
    <t>③②において朱塗りされた「ロール」の中から「主たるロール（講座の中でメインに学習できるロール）」および、それ以外で該当するロールを確認し、
　『個票ｰ2004「２．教育訓練の対象分野－（１）対象分野」』のF53セル、F55セルにそれぞれ選択・記載してください。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0"/>
  </si>
  <si>
    <t>④①のスキル項目の記載を基に、『個票ｰ2004「４．教育訓練の内容 （カリキュラム）』において、各単元の内容とスキル項目の整合性を確認し、個票へ記載してください。</t>
    <phoneticPr fontId="20"/>
  </si>
  <si>
    <r>
      <t xml:space="preserve"> ▼ </t>
    </r>
    <r>
      <rPr>
        <sz val="10"/>
        <rFont val="ＭＳ Ｐ明朝"/>
        <family val="1"/>
        <charset val="128"/>
      </rPr>
      <t>当該教育訓練が「⑴目標とするレベル」に達している理由を記入
　※「２.⑴対象分野」で選択したロール毎に記載してください。
　※ロール対応表-2005（8行目）のリンク先資料のうち、各ロール（分野）の「担う責任・主な業務・スキル」のページに記載してある内容も参照しながら、ご記入ください（ロール対応表-2005・12行目の各ロールのセル毎に、各ページへのリンクを設定しておりますのでご活用ください）。</t>
    </r>
    <rPh sb="12" eb="14">
      <t>モクヒョウ</t>
    </rPh>
    <rPh sb="22" eb="23">
      <t>タッ</t>
    </rPh>
    <rPh sb="27" eb="29">
      <t>リユウ</t>
    </rPh>
    <rPh sb="30" eb="32">
      <t>キニュウ</t>
    </rPh>
    <rPh sb="39" eb="41">
      <t>タイショウ</t>
    </rPh>
    <rPh sb="41" eb="43">
      <t>ブンヤ</t>
    </rPh>
    <rPh sb="45" eb="47">
      <t>センタク</t>
    </rPh>
    <rPh sb="52" eb="53">
      <t>ゴト</t>
    </rPh>
    <rPh sb="54" eb="56">
      <t>キサイ</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6"/>
  </si>
  <si>
    <t>　「別表１との対応について（Q列～U列）」の記載にあたっては、ロール対応表－2005（９行目）を確認いただき、その手順に沿って選択してください（選択のプルダウンは、ロール対応表-2005（D列）で選択いただいたスキル項目と整合させてください）。
※「スキル項目(U列）」のプルダウンは、ロール対応表-2005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0"/>
  </si>
  <si>
    <t>②12行目をご確認ください。①で選択したスキル項目に応じて、該当する「ロール（DX推進において担うことが期待される役割）」のセルが朱塗りされます。
　それらが、個票ｰ2005「２．教育訓練の対象分野」において選択ができる、当該講座の「ロール」となります。</t>
    <phoneticPr fontId="20"/>
  </si>
  <si>
    <t>③②において朱塗りされた「ロール」の中から「主たるロール（講座の中でメインに学習できるロール）」および、それ以外で該当するロールを確認し、
　『個票ｰ2005「２．教育訓練の対象分野－（１）対象分野」』のF53セル、F55セルにそれぞれ選択・記載してください。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0"/>
  </si>
  <si>
    <t>④①のスキル項目の記載を基に、『個票ｰ2005「４．教育訓練の内容 （カリキュラム）』において、各単元の内容とスキル項目の整合性を確認し、個票へ記載してください。</t>
    <phoneticPr fontId="20"/>
  </si>
  <si>
    <r>
      <t xml:space="preserve"> ▼ </t>
    </r>
    <r>
      <rPr>
        <sz val="10"/>
        <rFont val="ＭＳ Ｐ明朝"/>
        <family val="1"/>
        <charset val="128"/>
      </rPr>
      <t>当該教育訓練が「⑴目標とするレベル」に達している理由を記入
　※「２.⑴対象分野」で選択したロール毎に記載してください。
　※ロール対応表-2006（8行目）のリンク先資料のうち、各ロール（分野）の「担う責任・主な業務・スキル」のページに記載してある内容も参照しながら、ご記入ください（ロール対応表-2006・12行目の各ロールのセル毎に、各ページへのリンクを設定しておりますのでご活用ください）。</t>
    </r>
    <rPh sb="12" eb="14">
      <t>モクヒョウ</t>
    </rPh>
    <rPh sb="22" eb="23">
      <t>タッ</t>
    </rPh>
    <rPh sb="27" eb="29">
      <t>リユウ</t>
    </rPh>
    <rPh sb="30" eb="32">
      <t>キニュウ</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6"/>
  </si>
  <si>
    <t>　「別表１との対応について（Q列～U列）」の記載にあたっては、ロール対応表－2006（９行目）を確認いただき、その手順に沿って選択してください（選択のプルダウンは、ロール対応表-2006（D列）で選択いただいたスキル項目と整合させてください）。
※「スキル項目(U列）」のプルダウンは、ロール対応表-2006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0"/>
  </si>
  <si>
    <t>②12行目をご確認ください。①で選択したスキル項目に応じて、該当する「ロール（DX推進において担うことが期待される役割）」のセルが朱塗りされます。
　それらが、個票ｰ2006「２．教育訓練の対象分野」において選択ができる、当該講座の「ロール」となります。</t>
    <phoneticPr fontId="20"/>
  </si>
  <si>
    <t>③②において朱塗りされた「ロール」の中から「主たるロール（講座の中でメインに学習できるロール）」および、それ以外で該当するロールを確認し、
　『個票ｰ2006「２．教育訓練の対象分野－（１）対象分野」』のF53セル、F55セルにそれぞれ選択・記載してください。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0"/>
  </si>
  <si>
    <t>④①のスキル項目の記載を基に、『個票ｰ2006「４．教育訓練の内容 （カリキュラム）』において、各単元の内容とスキル項目の整合性を確認し、個票へ記載してください。</t>
    <phoneticPr fontId="20"/>
  </si>
  <si>
    <r>
      <t xml:space="preserve"> ▼ </t>
    </r>
    <r>
      <rPr>
        <sz val="10"/>
        <rFont val="ＭＳ Ｐ明朝"/>
        <family val="1"/>
        <charset val="128"/>
      </rPr>
      <t>当該教育訓練が「⑴目標とするレベル」に達している理由を記入
　※「２.⑴対象分野」で選択したロール毎に記載してください。
　※ロール対応表-2007（8行目）のリンク先資料のうち、各ロール（分野）の「担う責任・主な業務・スキル」のページに記載してある内容も参照しながら、ご記入ください（ロール対応表-2007・12行目の各ロールのセル毎に、各ページへのリンクを設定しておりますのでご活用ください）。</t>
    </r>
    <rPh sb="12" eb="14">
      <t>モクヒョウ</t>
    </rPh>
    <rPh sb="22" eb="23">
      <t>タッ</t>
    </rPh>
    <rPh sb="27" eb="29">
      <t>リユウ</t>
    </rPh>
    <rPh sb="30" eb="32">
      <t>キニュウ</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6"/>
  </si>
  <si>
    <t>　「別表１との対応について（Q列～U列）」の記載にあたっては、ロール対応表－2007（９行目）を確認いただき、その手順に沿って選択してください（選択のプルダウンは、ロール対応表-2007（D列）で選択いただいたスキル項目と整合させてください）。
※「スキル項目(U列）」のプルダウンは、ロール対応表-2007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0"/>
  </si>
  <si>
    <t>②12行目をご確認ください。①で選択したスキル項目に応じて、該当する「ロール（DX推進において担うことが期待される役割）」のセルが朱塗りされます。
　それらが、個票ｰ2007「２．教育訓練の対象分野」において選択ができる、当該講座の「ロール」となります。</t>
    <phoneticPr fontId="20"/>
  </si>
  <si>
    <t>③②において朱塗りされた「ロール」の中から「主たるロール（講座の中でメインに学習できるロール）」および、それ以外で該当するロールを確認し、
　『個票ｰ2007「２．教育訓練の対象分野－（１）対象分野」』のF53セル、F55セルにそれぞれ選択・記載してください。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0"/>
  </si>
  <si>
    <t>④①のスキル項目の記載を基に、『個票ｰ2007「４．教育訓練の内容 （カリキュラム）』において、各単元の内容とスキル項目の整合性を確認し、個票へ記載してください。</t>
    <phoneticPr fontId="20"/>
  </si>
  <si>
    <r>
      <t xml:space="preserve"> ▼ </t>
    </r>
    <r>
      <rPr>
        <sz val="10"/>
        <rFont val="ＭＳ Ｐ明朝"/>
        <family val="1"/>
        <charset val="128"/>
      </rPr>
      <t>当該教育訓練が「⑴目標とするレベル」に達している理由を記入
　※「２.⑴対象分野」で選択したロール毎に記載してください。
　※ロール対応表-2008（8行目）のリンク先資料のうち、各ロール（分野）の「担う責任・主な業務・スキル」のページに記載してある内容も参照しながら、ご記入ください（ロール対応表-2008・12行目の各ロールのセル毎に、各ページへのリンクを設定しておりますのでご活用ください）。</t>
    </r>
    <rPh sb="12" eb="14">
      <t>モクヒョウ</t>
    </rPh>
    <rPh sb="22" eb="23">
      <t>タッ</t>
    </rPh>
    <rPh sb="27" eb="29">
      <t>リユウ</t>
    </rPh>
    <rPh sb="30" eb="32">
      <t>キニュウ</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6"/>
  </si>
  <si>
    <t>　「別表１との対応について（Q列～U列）」の記載にあたっては、ロール対応表－2008（９行目）を確認いただき、その手順に沿って選択してください（選択のプルダウンは、ロール対応表-2008（D列）で選択いただいたスキル項目と整合させてください）。
※「スキル項目(U列）」のプルダウンは、ロール対応表-2008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0"/>
  </si>
  <si>
    <t>②12行目をご確認ください。①で選択したスキル項目に応じて、該当する「ロール（DX推進において担うことが期待される役割）」のセルが朱塗りされます。
　それらが、個票ｰ2008「２．教育訓練の対象分野」において選択ができる、当該講座の「ロール」となります。</t>
    <phoneticPr fontId="20"/>
  </si>
  <si>
    <t>③②において朱塗りされた「ロール」の中から「主たるロール（講座の中でメインに学習できるロール）」および、それ以外で該当するロールを確認し、
　『個票ｰ2008「２．教育訓練の対象分野－（１）対象分野」』のF53セル、F55セルにそれぞれ選択・記載してください。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0"/>
  </si>
  <si>
    <t>④①のスキル項目の記載を基に、『個票ｰ2008「４．教育訓練の内容 （カリキュラム）』において、各単元の内容とスキル項目の整合性を確認し、個票へ記載してください。</t>
    <phoneticPr fontId="20"/>
  </si>
  <si>
    <r>
      <t xml:space="preserve"> ▼ </t>
    </r>
    <r>
      <rPr>
        <sz val="10"/>
        <rFont val="ＭＳ Ｐ明朝"/>
        <family val="1"/>
        <charset val="128"/>
      </rPr>
      <t>当該教育訓練が「⑴目標とするレベル」に達している理由を記入
　※「２.⑴対象分野」で選択したロール毎に記載してください。
　※ロール対応表-2009（8行目）のリンク先資料のうち、各ロール（分野）の「担う責任・主な業務・スキル」のページに記載してある内容も参照しながら、ご記入ください（ロール対応表-2009・12行目の各ロールのセル毎に、各ページへのリンクを設定しておりますのでご活用ください）。</t>
    </r>
    <rPh sb="12" eb="14">
      <t>モクヒョウ</t>
    </rPh>
    <rPh sb="22" eb="23">
      <t>タッ</t>
    </rPh>
    <rPh sb="27" eb="29">
      <t>リユウ</t>
    </rPh>
    <rPh sb="30" eb="32">
      <t>キニュウ</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6"/>
  </si>
  <si>
    <t>　「別表１との対応について（Q列～U列）」の記載にあたっては、ロール対応表－2009（９行目）を確認いただき、その手順に沿って選択してください（選択のプルダウンは、ロール対応表-2009（D列）で選択いただいたスキル項目と整合させてください）。
※「スキル項目(U列）」のプルダウンは、ロール対応表-2009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0"/>
  </si>
  <si>
    <t>②12行目をご確認ください。①で選択したスキル項目に応じて、該当する「ロール（DX推進において担うことが期待される役割）」のセルが朱塗りされます。
　それらが、個票ｰ2009「２．教育訓練の対象分野」において選択ができる、当該講座の「ロール」となります。</t>
    <phoneticPr fontId="20"/>
  </si>
  <si>
    <t>③②において朱塗りされた「ロール」の中から「主たるロール（講座の中でメインに学習できるロール）」および、それ以外で該当するロールを確認し、
　『個票ｰ2009「２．教育訓練の対象分野－（１）対象分野」』のF53セル、F55セルにそれぞれ選択・記載してください。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0"/>
  </si>
  <si>
    <t>④①のスキル項目の記載を基に、『個票ｰ2009「４．教育訓練の内容 （カリキュラム）』において、各単元の内容とスキル項目の整合性を確認し、個票へ記載してください。</t>
    <phoneticPr fontId="20"/>
  </si>
  <si>
    <r>
      <t xml:space="preserve"> ▼ </t>
    </r>
    <r>
      <rPr>
        <sz val="10"/>
        <rFont val="ＭＳ Ｐ明朝"/>
        <family val="1"/>
        <charset val="128"/>
      </rPr>
      <t>当該教育訓練が「⑴目標とするレベル」に達している理由を記入
　※「２.⑴対象分野」で選択したロール毎に記載してください。
　※ロール対応表-2010（8行目）のリンク先資料のうち、各ロール（分野）の「担う責任・主な業務・スキル」のページに記載してある内容も参照しながら、ご記入ください（ロール対応表-2010・12行目の各ロールのセル毎に、各ページへのリンクを設定しておりますのでご活用ください）。</t>
    </r>
    <rPh sb="12" eb="14">
      <t>モクヒョウ</t>
    </rPh>
    <rPh sb="22" eb="23">
      <t>タッ</t>
    </rPh>
    <rPh sb="27" eb="29">
      <t>リユウ</t>
    </rPh>
    <rPh sb="30" eb="32">
      <t>キニュウ</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6"/>
  </si>
  <si>
    <t>　「別表１との対応について（Q列～U列）」の記載にあたっては、ロール対応表－2010（９行目）を確認いただき、その手順に沿って選択してください（選択のプルダウンは、ロール対応表-2010（D列）で選択いただいたスキル項目と整合させてください）。
※「スキル項目(U列）」のプルダウンは、ロール対応表-2010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0"/>
  </si>
  <si>
    <t>＜手順：票の作成に当たっては以下①~④の手順を必ずご確認ください＞</t>
    <rPh sb="1" eb="3">
      <t>テジュン</t>
    </rPh>
    <rPh sb="4" eb="5">
      <t>ヒョウ</t>
    </rPh>
    <rPh sb="6" eb="8">
      <t>サクセイ</t>
    </rPh>
    <rPh sb="9" eb="10">
      <t>ア</t>
    </rPh>
    <rPh sb="14" eb="16">
      <t>イカ</t>
    </rPh>
    <rPh sb="20" eb="22">
      <t>テジュン</t>
    </rPh>
    <rPh sb="23" eb="24">
      <t>カナラ</t>
    </rPh>
    <rPh sb="26" eb="28">
      <t>カクニン</t>
    </rPh>
    <phoneticPr fontId="20"/>
  </si>
  <si>
    <t>②12行目をご確認ください。①で選択したスキル項目に応じて、該当する「ロール（DX推進において担うことが期待される役割）」のセルが朱塗りされます。
　それらが、個票ｰ2010「２．教育訓練の対象分野」において選択ができる、当該講座の「ロール」となります。</t>
    <phoneticPr fontId="20"/>
  </si>
  <si>
    <t>③②において朱塗りされた「ロール」の中から「主たるロール（講座の中でメインに学習できるロール）」および、それ以外で該当するロールを確認し、
　『個票ｰ2010「２．教育訓練の対象分野－（１）対象分野」』のF53セル、F55セルにそれぞれ選択・記載してください。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0"/>
  </si>
  <si>
    <t>④①のスキル項目の記載を基に、『個票ｰ2010「４．教育訓練の内容 （カリキュラム）』において、各単元の内容とスキル項目の整合性を確認し、個票へ記載してください。</t>
    <phoneticPr fontId="20"/>
  </si>
  <si>
    <t>※１　｢施設番号｣は、現在指定講座を有する施設の場合、指定通知書等で確認して記入してください。過去に指定講座を有していた場合も、そのときの施設番号を記入してください。</t>
    <phoneticPr fontId="6"/>
  </si>
  <si>
    <t>※３　現在、施設番号を有する施設が、施設・教育訓練実施者の名称・所在地等について、現在の登録内容から変更する場合、｢変更あり｣にチェックをした上で、変更後の内容を記入し、新規・移行・再指定手続きとは別に変更ファイルにて別途変更手続きを行ってください。</t>
    <phoneticPr fontId="6"/>
  </si>
  <si>
    <t>※２　「既存講座の申請」の場合⇒「2．教育訓練の対象分野」へ進んでください
　　　「2つ以上の講座をパッケージ」の場合⇒２つ以上の既存講座をパッケージを選択の場合→「（15）パッケージの内容」へ。また、パッケージ内容や変更部分が分かるように、
       「４．教育訓練の内容 （カリキュラム）」の「単元／章」を分けて記載してください。
　　　「新規カリキュラムを加えるなど内容を変更した講座を申請」の場合⇒「（16）申請に当たり、新たに追加・変更した内容」に進んでください</t>
    <rPh sb="4" eb="6">
      <t>キゾン</t>
    </rPh>
    <rPh sb="6" eb="8">
      <t>コウザ</t>
    </rPh>
    <rPh sb="9" eb="11">
      <t>シンセイ</t>
    </rPh>
    <rPh sb="13" eb="15">
      <t>バアイ</t>
    </rPh>
    <rPh sb="19" eb="23">
      <t>キョウイククンレン</t>
    </rPh>
    <rPh sb="24" eb="28">
      <t>タイショウブンヤ</t>
    </rPh>
    <rPh sb="30" eb="31">
      <t>スス</t>
    </rPh>
    <rPh sb="44" eb="46">
      <t>イジョウ</t>
    </rPh>
    <rPh sb="47" eb="49">
      <t>コウザ</t>
    </rPh>
    <rPh sb="57" eb="59">
      <t>バアイ</t>
    </rPh>
    <rPh sb="174" eb="176">
      <t>シンキ</t>
    </rPh>
    <rPh sb="183" eb="184">
      <t>クワ</t>
    </rPh>
    <rPh sb="188" eb="190">
      <t>ナイヨウ</t>
    </rPh>
    <rPh sb="191" eb="193">
      <t>ヘンコウ</t>
    </rPh>
    <rPh sb="195" eb="197">
      <t>コウザ</t>
    </rPh>
    <rPh sb="198" eb="200">
      <t>シンセイ</t>
    </rPh>
    <rPh sb="202" eb="204">
      <t>バアイ</t>
    </rPh>
    <rPh sb="210" eb="212">
      <t>シンセイ</t>
    </rPh>
    <rPh sb="213" eb="214">
      <t>ア</t>
    </rPh>
    <rPh sb="217" eb="218">
      <t>アラ</t>
    </rPh>
    <rPh sb="220" eb="222">
      <t>ツイカ</t>
    </rPh>
    <rPh sb="223" eb="225">
      <t>ヘンコウ</t>
    </rPh>
    <rPh sb="227" eb="229">
      <t>ナイヨウ</t>
    </rPh>
    <rPh sb="231" eb="232">
      <t>スス</t>
    </rPh>
    <phoneticPr fontId="20"/>
  </si>
  <si>
    <t>※３　申請にあたって講座内容を追加・変更した場合は、「４．教育訓練の内容 （カリキュラム）」の番号を記載し、追加箇所及び追加内容等を具体的に記載してください。</t>
    <phoneticPr fontId="20"/>
  </si>
  <si>
    <t>※２　「既存講座の申請」の場合⇒「2．教育訓練の対象分野」へ進んでください。
　　　「2つ以上の講座をパッケージ」の場合⇒２つ以上の既存講座をパッケージを選択の場合→「（15）パッケージの内容」へ。
　　　また、パッケージ内容や変更部分が分かるように、「４．教育訓練の内容 （カリキュラム）」の「単元／章」を分けて記載してください。
　　　「新規カリキュラムを加えるなど内容を変更した講座を申請」の場合⇒「（16）申請に当たり、新たに追加・変更した内容」に進んでください。</t>
    <rPh sb="4" eb="6">
      <t>キゾン</t>
    </rPh>
    <rPh sb="6" eb="8">
      <t>コウザ</t>
    </rPh>
    <rPh sb="9" eb="11">
      <t>シンセイ</t>
    </rPh>
    <rPh sb="13" eb="15">
      <t>バアイ</t>
    </rPh>
    <rPh sb="19" eb="23">
      <t>キョウイククンレン</t>
    </rPh>
    <rPh sb="24" eb="28">
      <t>タイショウブンヤ</t>
    </rPh>
    <rPh sb="30" eb="31">
      <t>スス</t>
    </rPh>
    <rPh sb="45" eb="47">
      <t>イジョウ</t>
    </rPh>
    <rPh sb="48" eb="50">
      <t>コウザ</t>
    </rPh>
    <rPh sb="58" eb="60">
      <t>バアイ</t>
    </rPh>
    <rPh sb="171" eb="173">
      <t>シンキ</t>
    </rPh>
    <rPh sb="180" eb="181">
      <t>クワ</t>
    </rPh>
    <rPh sb="185" eb="187">
      <t>ナイヨウ</t>
    </rPh>
    <rPh sb="188" eb="190">
      <t>ヘンコウ</t>
    </rPh>
    <rPh sb="192" eb="194">
      <t>コウザ</t>
    </rPh>
    <rPh sb="195" eb="197">
      <t>シンセイ</t>
    </rPh>
    <rPh sb="199" eb="201">
      <t>バアイ</t>
    </rPh>
    <rPh sb="207" eb="209">
      <t>シンセイ</t>
    </rPh>
    <rPh sb="210" eb="211">
      <t>ア</t>
    </rPh>
    <rPh sb="214" eb="215">
      <t>アラ</t>
    </rPh>
    <rPh sb="217" eb="219">
      <t>ツイカ</t>
    </rPh>
    <rPh sb="220" eb="222">
      <t>ヘンコウ</t>
    </rPh>
    <rPh sb="224" eb="226">
      <t>ナイヨウ</t>
    </rPh>
    <rPh sb="228" eb="229">
      <t>スス</t>
    </rPh>
    <phoneticPr fontId="20"/>
  </si>
  <si>
    <t>※本様式とは別に当該教育訓練で使用する教材と様式４の単元／章の対応が分かる資料を提出。（提出物チェックリストを参照）</t>
    <phoneticPr fontId="20"/>
  </si>
  <si>
    <t>※2　申請講座において、過去3年以内に実施された場合に限り、記入してください。</t>
  </si>
  <si>
    <t>経済産業大臣　殿
　以下の教育訓練について、第四次産業革命スキル習得講座の認定に関する規程（平成２９年経済産業省告示第１８２号）第２条に基づく教育訓練として、再認定を希望します。
　つきましては、申請書類への記入について誤りがないことを確認するとともに、申請書類に虚偽の記入があった場合には、認定を取り消される場合があることを了承します。なお、今般提出する書面は、教育訓練実施者においても誤りのないことを確認しているものです。以下の教育訓練が認定を受けた際には、「第四次産業革命スキル習得講座認定制度実施要項」を遵守するとともに、当該要項に違反した場合は、認定を取り消される場合があることを了承します。
（専門実践教育訓練の講座指定も同時申請する場合）
厚生労働大臣　殿
　以下の教育訓練について、専門実践教育訓練給付金の対象講座として、雇用保険法第60条の２第１項に基づく教育訓練として再指定を希望します。　
　つきましては、申請書類への記入について誤りがないことを確認するとともに、申請書類に虚偽の記入があった場合には、指定を取り消される場合があることを了承します。なお、今般提出する書面は、教育訓練実施者においても誤りのないことを確認しているものです。以下の教育訓練が指定を受けた際には、｢雇用保険法第60条の２第１項に規定する厚生労働大臣が指定する教育訓練の指定基準｣を遵守するとともに、当該基準に違反した場合は、指定を取り消される場合があることを了承します。
　また、申請した内容（第四次産業革命スキル習得講座認定制度の申請内容含む）については、当制度を所管する厚生労働省をはじめ行政機関において利用・提供されることを了承します。</t>
    <rPh sb="79" eb="82">
      <t>サイニンテイ</t>
    </rPh>
    <rPh sb="395" eb="396">
      <t>サイ</t>
    </rPh>
    <phoneticPr fontId="20"/>
  </si>
  <si>
    <t>受講者の推奨される知識・技術(5.(2))　</t>
    <phoneticPr fontId="20"/>
  </si>
  <si>
    <t>技術・知識の到達度の測定方法(6.(1))　</t>
    <phoneticPr fontId="20"/>
  </si>
  <si>
    <t>修了認定の判断基準(6.(2))　</t>
    <phoneticPr fontId="20"/>
  </si>
  <si>
    <t>教育訓練の内容（カリキュラム）(4)</t>
    <phoneticPr fontId="20"/>
  </si>
  <si>
    <t>第四次産業革命スキル習得講座　個票（専門実践教育訓練実施状況調査票　個票）</t>
    <rPh sb="0" eb="1">
      <t>ダイ</t>
    </rPh>
    <rPh sb="1" eb="2">
      <t>ヨ</t>
    </rPh>
    <rPh sb="2" eb="3">
      <t>ジ</t>
    </rPh>
    <rPh sb="3" eb="5">
      <t>サンギョウ</t>
    </rPh>
    <rPh sb="5" eb="7">
      <t>カクメイ</t>
    </rPh>
    <rPh sb="10" eb="12">
      <t>シュウトク</t>
    </rPh>
    <rPh sb="12" eb="14">
      <t>コウザ</t>
    </rPh>
    <rPh sb="15" eb="17">
      <t>コヒョウ</t>
    </rPh>
    <rPh sb="18" eb="20">
      <t>センモン</t>
    </rPh>
    <rPh sb="20" eb="22">
      <t>ジッセン</t>
    </rPh>
    <rPh sb="22" eb="24">
      <t>キョウイク</t>
    </rPh>
    <rPh sb="24" eb="26">
      <t>クンレン</t>
    </rPh>
    <rPh sb="26" eb="28">
      <t>ジッシ</t>
    </rPh>
    <rPh sb="28" eb="30">
      <t>ジョウキョウ</t>
    </rPh>
    <rPh sb="30" eb="32">
      <t>チョウサ</t>
    </rPh>
    <rPh sb="32" eb="33">
      <t>ヒョウ</t>
    </rPh>
    <rPh sb="34" eb="36">
      <t>コヒョウ</t>
    </rPh>
    <phoneticPr fontId="6"/>
  </si>
  <si>
    <t>受講者の推奨される実務経験(5.(1))　</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</si>
</sst>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411]ggge&quot;年&quot;m&quot;月&quot;d&quot;日&quot;;@"/>
    <numFmt numFmtId="177" formatCode="000#"/>
    <numFmt numFmtId="178" formatCode="0000"/>
    <numFmt numFmtId="179" formatCode="General&quot;歳&quot;"/>
    <numFmt numFmtId="180" formatCode="#,##0;&quot;▲ &quot;#,##0"/>
    <numFmt numFmtId="181" formatCode="0,000&quot;人&quot;"/>
    <numFmt numFmtId="182" formatCode="#,##0&quot;人&quot;"/>
    <numFmt numFmtId="183" formatCode="#,##0.0&quot;時間&quot;"/>
    <numFmt numFmtId="184" formatCode="#,##0&quot;時間&quot;"/>
    <numFmt numFmtId="185" formatCode="0_ "/>
    <numFmt numFmtId="186" formatCode="#"/>
    <numFmt numFmtId="187" formatCode="0.0_ "/>
    <numFmt numFmtId="188" formatCode="#,##0.0_ "/>
    <numFmt numFmtId="189" formatCode="[$]ggge&quot;年&quot;m&quot;月&quot;d&quot;日&quot;;@" x16r2:formatCode16="[$-ja-JP-x-gannen]ggge&quot;年&quot;m&quot;月&quot;d&quot;日&quot;;@"/>
    <numFmt numFmtId="190" formatCode="[$-F400]h:mm:ss\ AM/PM"/>
    <numFmt numFmtId="191" formatCode="0_);[Red]\(0\)"/>
    <numFmt numFmtId="192" formatCode="yyyy/m"/>
    <numFmt numFmtId="193" formatCode="#,##0&quot;円&quot;"/>
  </numFmts>
  <fonts count="140">
    <font>
      <sz val="11"/>
      <color theme="1"/>
      <name val="ＭＳ Ｐ明朝"/>
      <family val="3"/>
      <charset val="128"/>
      <scheme val="minor"/>
    </font>
    <font>
      <sz val="11"/>
      <color theme="1"/>
      <name val="ＭＳ Ｐ明朝"/>
      <family val="2"/>
      <charset val="128"/>
      <scheme val="minor"/>
    </font>
    <font>
      <sz val="11"/>
      <color theme="1"/>
      <name val="ＭＳ Ｐ明朝"/>
      <family val="2"/>
      <charset val="128"/>
      <scheme val="minor"/>
    </font>
    <font>
      <sz val="11"/>
      <color theme="1"/>
      <name val="ＭＳ Ｐ明朝"/>
      <family val="2"/>
      <charset val="128"/>
      <scheme val="minor"/>
    </font>
    <font>
      <sz val="11"/>
      <color theme="1"/>
      <name val="ＭＳ Ｐ明朝"/>
      <family val="2"/>
      <charset val="128"/>
      <scheme val="minor"/>
    </font>
    <font>
      <sz val="11"/>
      <color theme="1"/>
      <name val="ＭＳ Ｐ明朝"/>
      <family val="2"/>
      <charset val="128"/>
      <scheme val="minor"/>
    </font>
    <font>
      <sz val="6"/>
      <name val="ＭＳ Ｐゴシック"/>
      <family val="3"/>
      <charset val="128"/>
    </font>
    <font>
      <sz val="10"/>
      <name val="ＭＳ Ｐゴシック"/>
      <family val="3"/>
      <charset val="128"/>
    </font>
    <font>
      <sz val="10"/>
      <name val="ＭＳ Ｐ明朝"/>
      <family val="1"/>
      <charset val="128"/>
    </font>
    <font>
      <sz val="16"/>
      <name val="ＭＳ Ｐゴシック"/>
      <family val="3"/>
      <charset val="128"/>
    </font>
    <font>
      <sz val="14"/>
      <name val="ＭＳ Ｐゴシック"/>
      <family val="3"/>
      <charset val="128"/>
    </font>
    <font>
      <sz val="11"/>
      <name val="ＭＳ Ｐ明朝"/>
      <family val="1"/>
      <charset val="128"/>
    </font>
    <font>
      <sz val="9"/>
      <name val="ＭＳ Ｐ明朝"/>
      <family val="1"/>
      <charset val="128"/>
    </font>
    <font>
      <sz val="11"/>
      <name val="ＭＳ Ｐゴシック"/>
      <family val="3"/>
      <charset val="128"/>
    </font>
    <font>
      <sz val="8"/>
      <name val="ＭＳ Ｐ明朝"/>
      <family val="1"/>
      <charset val="128"/>
    </font>
    <font>
      <u/>
      <sz val="10"/>
      <name val="ＭＳ Ｐ明朝"/>
      <family val="1"/>
      <charset val="128"/>
    </font>
    <font>
      <sz val="8"/>
      <name val="ＭＳ Ｐゴシック"/>
      <family val="3"/>
      <charset val="128"/>
    </font>
    <font>
      <sz val="9"/>
      <name val="ＭＳ Ｐゴシック"/>
      <family val="3"/>
      <charset val="128"/>
    </font>
    <font>
      <sz val="11"/>
      <color theme="1"/>
      <name val="ＭＳ Ｐ明朝"/>
      <family val="3"/>
      <charset val="128"/>
      <scheme val="minor"/>
    </font>
    <font>
      <sz val="10"/>
      <name val="Arial"/>
      <family val="2"/>
    </font>
    <font>
      <sz val="6"/>
      <name val="ＭＳ Ｐ明朝"/>
      <family val="3"/>
      <charset val="128"/>
      <scheme val="minor"/>
    </font>
    <font>
      <sz val="9"/>
      <name val="Arial"/>
      <family val="2"/>
    </font>
    <font>
      <sz val="11"/>
      <name val="ＭＳ Ｐ明朝"/>
      <family val="3"/>
      <charset val="128"/>
      <scheme val="minor"/>
    </font>
    <font>
      <b/>
      <sz val="10"/>
      <name val="ＭＳ Ｐゴシック"/>
      <family val="3"/>
      <charset val="128"/>
    </font>
    <font>
      <b/>
      <sz val="10"/>
      <name val="ＭＳ Ｐ明朝"/>
      <family val="1"/>
      <charset val="128"/>
    </font>
    <font>
      <u/>
      <sz val="11"/>
      <color theme="10"/>
      <name val="ＭＳ Ｐ明朝"/>
      <family val="3"/>
      <charset val="128"/>
      <scheme val="minor"/>
    </font>
    <font>
      <sz val="12"/>
      <name val="ＭＳ Ｐゴシック"/>
      <family val="3"/>
      <charset val="128"/>
    </font>
    <font>
      <u/>
      <sz val="11"/>
      <name val="ＭＳ Ｐ明朝"/>
      <family val="3"/>
      <charset val="128"/>
      <scheme val="minor"/>
    </font>
    <font>
      <sz val="10"/>
      <name val="ＭＳ Ｐ明朝"/>
      <family val="3"/>
      <charset val="128"/>
      <scheme val="minor"/>
    </font>
    <font>
      <sz val="10"/>
      <color theme="1"/>
      <name val="ＭＳ Ｐ明朝"/>
      <family val="1"/>
      <charset val="128"/>
    </font>
    <font>
      <sz val="9"/>
      <color theme="1"/>
      <name val="ＭＳ Ｐゴシック"/>
      <family val="3"/>
      <charset val="128"/>
    </font>
    <font>
      <sz val="9"/>
      <color theme="1"/>
      <name val="ＭＳ Ｐ明朝"/>
      <family val="1"/>
      <charset val="128"/>
    </font>
    <font>
      <sz val="10"/>
      <color theme="1"/>
      <name val="ＭＳ Ｐゴシック"/>
      <family val="3"/>
      <charset val="128"/>
    </font>
    <font>
      <sz val="11"/>
      <color theme="1"/>
      <name val="ＭＳ Ｐゴシック"/>
      <family val="3"/>
      <charset val="128"/>
    </font>
    <font>
      <sz val="8"/>
      <color theme="1"/>
      <name val="ＭＳ Ｐ明朝"/>
      <family val="1"/>
      <charset val="128"/>
    </font>
    <font>
      <sz val="8"/>
      <color theme="1"/>
      <name val="ＭＳ Ｐゴシック"/>
      <family val="3"/>
      <charset val="128"/>
    </font>
    <font>
      <sz val="10"/>
      <name val="ＭＳ Ｐ明朝"/>
      <family val="3"/>
      <charset val="128"/>
    </font>
    <font>
      <sz val="16"/>
      <color theme="1"/>
      <name val="ＭＳ Ｐゴシック"/>
      <family val="3"/>
      <charset val="128"/>
    </font>
    <font>
      <sz val="6"/>
      <color theme="1"/>
      <name val="ＭＳ Ｐゴシック"/>
      <family val="3"/>
      <charset val="128"/>
    </font>
    <font>
      <sz val="11"/>
      <color theme="1"/>
      <name val="ＭＳ Ｐ明朝"/>
      <family val="1"/>
      <charset val="128"/>
    </font>
    <font>
      <u/>
      <sz val="11"/>
      <color theme="1"/>
      <name val="ＭＳ Ｐ明朝"/>
      <family val="3"/>
      <charset val="128"/>
      <scheme val="minor"/>
    </font>
    <font>
      <sz val="9"/>
      <color theme="1"/>
      <name val="ＭＳ ゴシック"/>
      <family val="3"/>
      <charset val="128"/>
    </font>
    <font>
      <u/>
      <sz val="11"/>
      <color theme="1"/>
      <name val="ＭＳ Ｐゴシック"/>
      <family val="3"/>
      <charset val="128"/>
    </font>
    <font>
      <sz val="10"/>
      <color theme="1"/>
      <name val="ＭＳ 明朝"/>
      <family val="1"/>
      <charset val="128"/>
    </font>
    <font>
      <b/>
      <sz val="10"/>
      <color theme="1"/>
      <name val="ＭＳ Ｐ明朝"/>
      <family val="1"/>
      <charset val="128"/>
    </font>
    <font>
      <sz val="11"/>
      <color indexed="8"/>
      <name val="ＭＳ Ｐゴシック"/>
      <family val="3"/>
      <charset val="128"/>
    </font>
    <font>
      <sz val="9"/>
      <color theme="1"/>
      <name val="ＭＳ 明朝"/>
      <family val="1"/>
      <charset val="128"/>
    </font>
    <font>
      <b/>
      <sz val="10"/>
      <color theme="1"/>
      <name val="ＭＳ Ｐゴシック"/>
      <family val="3"/>
      <charset val="128"/>
    </font>
    <font>
      <u/>
      <sz val="10"/>
      <color theme="1"/>
      <name val="ＭＳ 明朝"/>
      <family val="1"/>
      <charset val="128"/>
    </font>
    <font>
      <sz val="12"/>
      <color theme="1"/>
      <name val="ＭＳ Ｐゴシック"/>
      <family val="3"/>
      <charset val="128"/>
    </font>
    <font>
      <sz val="10"/>
      <color rgb="FFFF0000"/>
      <name val="ＭＳ Ｐ明朝"/>
      <family val="1"/>
      <charset val="128"/>
    </font>
    <font>
      <sz val="10"/>
      <name val="ＭＳ 明朝"/>
      <family val="1"/>
      <charset val="128"/>
    </font>
    <font>
      <u/>
      <sz val="11"/>
      <name val="ＭＳ Ｐ明朝"/>
      <family val="1"/>
      <charset val="128"/>
    </font>
    <font>
      <sz val="9"/>
      <name val="ＭＳ 明朝"/>
      <family val="1"/>
      <charset val="128"/>
    </font>
    <font>
      <sz val="18"/>
      <name val="ＭＳ Ｐゴシック"/>
      <family val="3"/>
      <charset val="128"/>
    </font>
    <font>
      <sz val="11"/>
      <name val="ＭＳ 明朝"/>
      <family val="1"/>
      <charset val="128"/>
    </font>
    <font>
      <u/>
      <sz val="11"/>
      <name val="ＭＳ Ｐゴシック"/>
      <family val="3"/>
      <charset val="128"/>
    </font>
    <font>
      <sz val="10"/>
      <color theme="1"/>
      <name val="ＭＳ ゴシック"/>
      <family val="3"/>
      <charset val="128"/>
    </font>
    <font>
      <sz val="11"/>
      <color theme="1"/>
      <name val="ＭＳ ゴシック"/>
      <family val="3"/>
      <charset val="128"/>
    </font>
    <font>
      <sz val="16"/>
      <color theme="1"/>
      <name val="ＭＳ ゴシック"/>
      <family val="3"/>
      <charset val="128"/>
    </font>
    <font>
      <sz val="11"/>
      <color theme="1"/>
      <name val="ＭＳ 明朝"/>
      <family val="1"/>
      <charset val="128"/>
    </font>
    <font>
      <b/>
      <sz val="11"/>
      <color theme="1"/>
      <name val="ＭＳ 明朝"/>
      <family val="1"/>
      <charset val="128"/>
    </font>
    <font>
      <sz val="10"/>
      <name val="ＭＳ Ｐ明朝"/>
      <family val="1"/>
      <charset val="128"/>
      <scheme val="minor"/>
    </font>
    <font>
      <sz val="9"/>
      <name val="ＭＳ Ｐ明朝"/>
      <family val="1"/>
      <charset val="128"/>
      <scheme val="minor"/>
    </font>
    <font>
      <sz val="11"/>
      <name val="ＭＳ Ｐ明朝"/>
      <family val="1"/>
      <charset val="128"/>
      <scheme val="minor"/>
    </font>
    <font>
      <sz val="11"/>
      <color theme="0"/>
      <name val="ＭＳ Ｐゴシック"/>
      <family val="3"/>
      <charset val="128"/>
    </font>
    <font>
      <sz val="10"/>
      <color theme="0"/>
      <name val="ＭＳ Ｐゴシック"/>
      <family val="3"/>
      <charset val="128"/>
    </font>
    <font>
      <sz val="10"/>
      <color theme="0"/>
      <name val="ＭＳ Ｐ明朝"/>
      <family val="1"/>
      <charset val="128"/>
    </font>
    <font>
      <sz val="7"/>
      <name val="ＭＳ Ｐゴシック"/>
      <family val="3"/>
      <charset val="128"/>
    </font>
    <font>
      <u/>
      <sz val="9"/>
      <color theme="10"/>
      <name val="ＭＳ Ｐゴシック"/>
      <family val="3"/>
      <charset val="128"/>
    </font>
    <font>
      <sz val="12"/>
      <name val="ＭＳ 明朝"/>
      <family val="1"/>
      <charset val="128"/>
    </font>
    <font>
      <strike/>
      <sz val="11"/>
      <name val="ＭＳ Ｐゴシック"/>
      <family val="3"/>
      <charset val="128"/>
    </font>
    <font>
      <sz val="14"/>
      <color theme="1"/>
      <name val="ＭＳ ゴシック"/>
      <family val="3"/>
      <charset val="128"/>
    </font>
    <font>
      <sz val="6"/>
      <name val="ＭＳ Ｐ明朝"/>
      <family val="2"/>
      <charset val="128"/>
      <scheme val="minor"/>
    </font>
    <font>
      <b/>
      <sz val="16"/>
      <color theme="1"/>
      <name val="ＭＳ ゴシック"/>
      <family val="3"/>
      <charset val="128"/>
    </font>
    <font>
      <b/>
      <sz val="14"/>
      <color theme="1"/>
      <name val="ＭＳ ゴシック"/>
      <family val="3"/>
      <charset val="128"/>
    </font>
    <font>
      <b/>
      <sz val="14"/>
      <color rgb="FFFF0000"/>
      <name val="ＭＳ ゴシック"/>
      <family val="3"/>
      <charset val="128"/>
    </font>
    <font>
      <sz val="12"/>
      <color theme="1"/>
      <name val="ＭＳ ゴシック"/>
      <family val="3"/>
      <charset val="128"/>
    </font>
    <font>
      <sz val="14"/>
      <color rgb="FFFF0000"/>
      <name val="ＭＳ ゴシック"/>
      <family val="3"/>
      <charset val="128"/>
    </font>
    <font>
      <sz val="14"/>
      <name val="ＭＳ ゴシック"/>
      <family val="3"/>
      <charset val="128"/>
    </font>
    <font>
      <b/>
      <sz val="13"/>
      <color rgb="FFFF0000"/>
      <name val="ＭＳ Ｐゴシック"/>
      <family val="3"/>
      <charset val="128"/>
    </font>
    <font>
      <b/>
      <u/>
      <sz val="13"/>
      <color rgb="FFFF0000"/>
      <name val="ＭＳ Ｐゴシック"/>
      <family val="3"/>
      <charset val="128"/>
    </font>
    <font>
      <b/>
      <sz val="11"/>
      <color rgb="FFFF0000"/>
      <name val="ＭＳ Ｐゴシック"/>
      <family val="3"/>
      <charset val="128"/>
    </font>
    <font>
      <b/>
      <u/>
      <sz val="11"/>
      <color rgb="FFFF0000"/>
      <name val="ＭＳ Ｐゴシック"/>
      <family val="3"/>
      <charset val="128"/>
    </font>
    <font>
      <sz val="10"/>
      <color theme="0" tint="-0.34998626667073579"/>
      <name val="ＭＳ Ｐ明朝"/>
      <family val="1"/>
      <charset val="128"/>
    </font>
    <font>
      <sz val="10"/>
      <color theme="1"/>
      <name val="ＭＳ Ｐ明朝"/>
      <family val="1"/>
    </font>
    <font>
      <sz val="11"/>
      <color rgb="FFFF0000"/>
      <name val="ＭＳ Ｐゴシック"/>
      <family val="3"/>
      <charset val="128"/>
    </font>
    <font>
      <sz val="10"/>
      <name val="ＭＳ Ｐ明朝"/>
      <family val="1"/>
      <charset val="128"/>
      <scheme val="major"/>
    </font>
    <font>
      <b/>
      <u/>
      <sz val="12"/>
      <color rgb="FFFF0000"/>
      <name val="ＭＳ Ｐゴシック"/>
      <family val="3"/>
      <charset val="128"/>
    </font>
    <font>
      <b/>
      <u/>
      <sz val="12"/>
      <color rgb="FFFF0000"/>
      <name val="ＭＳ Ｐ明朝"/>
      <family val="1"/>
      <charset val="128"/>
    </font>
    <font>
      <u/>
      <sz val="10"/>
      <color rgb="FFFF0000"/>
      <name val="ＭＳ Ｐ明朝"/>
      <family val="1"/>
      <charset val="128"/>
    </font>
    <font>
      <sz val="6"/>
      <name val="ＭＳ Ｐ明朝"/>
      <family val="1"/>
      <charset val="128"/>
    </font>
    <font>
      <u/>
      <sz val="10"/>
      <color theme="10"/>
      <name val="ＭＳ Ｐ明朝"/>
      <family val="1"/>
      <charset val="128"/>
      <scheme val="minor"/>
    </font>
    <font>
      <sz val="10"/>
      <color theme="1"/>
      <name val="ＭＳ Ｐ明朝"/>
      <family val="1"/>
      <charset val="128"/>
      <scheme val="minor"/>
    </font>
    <font>
      <sz val="10"/>
      <color rgb="FF0070C0"/>
      <name val="ＭＳ Ｐ明朝"/>
      <family val="1"/>
      <charset val="128"/>
      <scheme val="minor"/>
    </font>
    <font>
      <b/>
      <sz val="10"/>
      <color rgb="FFFF0000"/>
      <name val="ＭＳ Ｐ明朝"/>
      <family val="1"/>
      <charset val="128"/>
      <scheme val="minor"/>
    </font>
    <font>
      <sz val="8"/>
      <color rgb="FFFF0000"/>
      <name val="ＭＳ Ｐゴシック"/>
      <family val="3"/>
      <charset val="128"/>
    </font>
    <font>
      <b/>
      <sz val="16"/>
      <name val="ＭＳ ゴシック"/>
      <family val="3"/>
      <charset val="128"/>
    </font>
    <font>
      <b/>
      <sz val="14"/>
      <name val="ＭＳ ゴシック"/>
      <family val="3"/>
      <charset val="128"/>
    </font>
    <font>
      <sz val="18"/>
      <color theme="3"/>
      <name val="ＭＳ Ｐ明朝"/>
      <family val="2"/>
      <charset val="128"/>
      <scheme val="major"/>
    </font>
    <font>
      <sz val="11"/>
      <color rgb="FFFF0000"/>
      <name val="ＭＳ Ｐ明朝"/>
      <family val="2"/>
      <charset val="128"/>
      <scheme val="minor"/>
    </font>
    <font>
      <b/>
      <sz val="12"/>
      <color theme="1"/>
      <name val="ＭＳ Ｐゴシック"/>
      <family val="3"/>
      <charset val="128"/>
    </font>
    <font>
      <sz val="12"/>
      <color theme="1"/>
      <name val="ＭＳ Ｐ明朝"/>
      <family val="1"/>
      <charset val="128"/>
    </font>
    <font>
      <sz val="10"/>
      <color rgb="FF000000"/>
      <name val="ＭＳ Ｐ明朝"/>
      <family val="1"/>
      <charset val="128"/>
    </font>
    <font>
      <sz val="20"/>
      <color theme="3"/>
      <name val="Meiryo UI"/>
      <family val="3"/>
      <charset val="128"/>
    </font>
    <font>
      <sz val="11"/>
      <color theme="1"/>
      <name val="Meiryo UI"/>
      <family val="3"/>
      <charset val="128"/>
    </font>
    <font>
      <b/>
      <sz val="9"/>
      <name val="Meiryo UI"/>
      <family val="3"/>
      <charset val="128"/>
    </font>
    <font>
      <sz val="11"/>
      <color theme="1"/>
      <name val="ＭＳ Ｐ明朝"/>
      <family val="2"/>
      <scheme val="minor"/>
    </font>
    <font>
      <b/>
      <sz val="8"/>
      <name val="Meiryo UI"/>
      <family val="3"/>
      <charset val="128"/>
    </font>
    <font>
      <sz val="8"/>
      <name val="Meiryo UI"/>
      <family val="3"/>
      <charset val="128"/>
    </font>
    <font>
      <sz val="9"/>
      <name val="Meiryo UI"/>
      <family val="3"/>
      <charset val="128"/>
    </font>
    <font>
      <sz val="10"/>
      <name val="Meiryo UI"/>
      <family val="3"/>
      <charset val="128"/>
    </font>
    <font>
      <b/>
      <sz val="20"/>
      <color theme="3"/>
      <name val="Meiryo UI"/>
      <family val="3"/>
      <charset val="128"/>
    </font>
    <font>
      <sz val="13"/>
      <color theme="1"/>
      <name val="Meiryo UI"/>
      <family val="3"/>
      <charset val="128"/>
    </font>
    <font>
      <u/>
      <sz val="13"/>
      <color theme="10"/>
      <name val="Meiryo UI"/>
      <family val="3"/>
      <charset val="128"/>
    </font>
    <font>
      <strike/>
      <sz val="10"/>
      <color rgb="FFFF0000"/>
      <name val="ＭＳ Ｐ明朝"/>
      <family val="1"/>
      <charset val="128"/>
    </font>
    <font>
      <u/>
      <sz val="11"/>
      <color theme="1"/>
      <name val="ＭＳ Ｐ明朝"/>
      <family val="1"/>
      <charset val="128"/>
      <scheme val="minor"/>
    </font>
    <font>
      <strike/>
      <sz val="9"/>
      <color rgb="FFFF0000"/>
      <name val="ＭＳ Ｐ明朝"/>
      <family val="1"/>
      <charset val="128"/>
    </font>
    <font>
      <sz val="11"/>
      <color theme="0"/>
      <name val="ＭＳ Ｐ明朝"/>
      <family val="2"/>
      <charset val="128"/>
      <scheme val="minor"/>
    </font>
    <font>
      <b/>
      <sz val="14"/>
      <color rgb="FFFF0000"/>
      <name val="ＭＳ Ｐ明朝"/>
      <family val="1"/>
      <charset val="128"/>
      <scheme val="minor"/>
    </font>
    <font>
      <sz val="10"/>
      <color theme="0"/>
      <name val="Meiryo UI"/>
      <family val="3"/>
      <charset val="128"/>
    </font>
    <font>
      <sz val="8"/>
      <color theme="0"/>
      <name val="BIZ UDPゴシック"/>
      <family val="3"/>
      <charset val="128"/>
    </font>
    <font>
      <b/>
      <sz val="20"/>
      <color theme="1"/>
      <name val="ＭＳ Ｐゴシック"/>
      <family val="3"/>
      <charset val="128"/>
    </font>
    <font>
      <sz val="8"/>
      <color theme="10"/>
      <name val="BIZ UDPゴシック"/>
      <family val="3"/>
      <charset val="128"/>
    </font>
    <font>
      <b/>
      <sz val="14"/>
      <name val="Meiryo UI"/>
      <family val="3"/>
      <charset val="128"/>
    </font>
    <font>
      <b/>
      <sz val="14"/>
      <color theme="5"/>
      <name val="ＭＳ Ｐ明朝"/>
      <family val="3"/>
      <charset val="128"/>
      <scheme val="minor"/>
    </font>
    <font>
      <sz val="10"/>
      <color theme="1"/>
      <name val="Meiryo UI"/>
      <family val="3"/>
      <charset val="128"/>
    </font>
    <font>
      <sz val="8"/>
      <color theme="1"/>
      <name val="ＭＳ Ｐ明朝"/>
      <family val="3"/>
      <charset val="128"/>
      <scheme val="minor"/>
    </font>
    <font>
      <b/>
      <sz val="16"/>
      <color theme="1"/>
      <name val="メイリオ"/>
      <family val="3"/>
      <charset val="128"/>
    </font>
    <font>
      <sz val="8"/>
      <color theme="1"/>
      <name val="Meiryo UI"/>
      <family val="3"/>
      <charset val="128"/>
    </font>
    <font>
      <sz val="9"/>
      <color theme="0"/>
      <name val="Meiryo UI"/>
      <family val="3"/>
      <charset val="128"/>
    </font>
    <font>
      <sz val="9"/>
      <color theme="1"/>
      <name val="Meiryo UI"/>
      <family val="3"/>
      <charset val="128"/>
    </font>
    <font>
      <sz val="8"/>
      <color rgb="FFFF0000"/>
      <name val="ＭＳ Ｐ明朝"/>
      <family val="3"/>
      <charset val="128"/>
      <scheme val="minor"/>
    </font>
    <font>
      <u/>
      <sz val="11"/>
      <color theme="10"/>
      <name val="ＭＳ Ｐ明朝"/>
      <family val="2"/>
      <charset val="128"/>
      <scheme val="minor"/>
    </font>
    <font>
      <u/>
      <sz val="9"/>
      <color theme="10"/>
      <name val="Meiryo UI"/>
      <family val="3"/>
      <charset val="128"/>
    </font>
    <font>
      <strike/>
      <sz val="9"/>
      <name val="ＭＳ Ｐ明朝"/>
      <family val="1"/>
      <charset val="128"/>
    </font>
    <font>
      <b/>
      <sz val="9"/>
      <name val="ＭＳ Ｐ明朝"/>
      <family val="1"/>
      <charset val="128"/>
    </font>
    <font>
      <sz val="10"/>
      <name val="ＭＳ Ｐ明朝"/>
      <family val="1"/>
    </font>
    <font>
      <sz val="13"/>
      <name val="Meiryo UI"/>
      <family val="3"/>
      <charset val="128"/>
    </font>
    <font>
      <sz val="11"/>
      <name val="ＭＳ Ｐ明朝"/>
      <family val="2"/>
      <charset val="128"/>
      <scheme val="min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8"/>
        <bgColor indexed="64"/>
      </patternFill>
    </fill>
    <fill>
      <patternFill patternType="solid">
        <fgColor rgb="FF92D050"/>
        <bgColor indexed="64"/>
      </patternFill>
    </fill>
    <fill>
      <patternFill patternType="solid">
        <fgColor theme="0" tint="-0.34998626667073579"/>
        <bgColor indexed="64"/>
      </patternFill>
    </fill>
    <fill>
      <patternFill patternType="solid">
        <fgColor rgb="FFFFFF00"/>
        <bgColor indexed="64"/>
      </patternFill>
    </fill>
    <fill>
      <patternFill patternType="solid">
        <fgColor rgb="FF1972B3"/>
        <bgColor indexed="64"/>
      </patternFill>
    </fill>
    <fill>
      <patternFill patternType="solid">
        <fgColor theme="0" tint="-4.9989318521683403E-2"/>
        <bgColor indexed="64"/>
      </patternFill>
    </fill>
  </fills>
  <borders count="343">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dotted">
        <color indexed="64"/>
      </top>
      <bottom style="dotted">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8"/>
      </left>
      <right/>
      <top/>
      <bottom style="medium">
        <color indexed="64"/>
      </bottom>
      <diagonal/>
    </border>
    <border>
      <left style="medium">
        <color indexed="64"/>
      </left>
      <right style="thin">
        <color indexed="8"/>
      </right>
      <top/>
      <bottom style="medium">
        <color indexed="64"/>
      </bottom>
      <diagonal/>
    </border>
    <border>
      <left style="thin">
        <color indexed="8"/>
      </left>
      <right/>
      <top/>
      <bottom/>
      <diagonal/>
    </border>
    <border>
      <left style="medium">
        <color indexed="64"/>
      </left>
      <right style="thin">
        <color indexed="8"/>
      </right>
      <top/>
      <bottom/>
      <diagonal/>
    </border>
    <border>
      <left/>
      <right/>
      <top style="thin">
        <color indexed="8"/>
      </top>
      <bottom/>
      <diagonal/>
    </border>
    <border>
      <left style="thin">
        <color indexed="8"/>
      </left>
      <right/>
      <top style="thin">
        <color indexed="8"/>
      </top>
      <bottom/>
      <diagonal/>
    </border>
    <border>
      <left/>
      <right style="medium">
        <color indexed="64"/>
      </right>
      <top/>
      <bottom style="thin">
        <color indexed="8"/>
      </bottom>
      <diagonal/>
    </border>
    <border>
      <left/>
      <right/>
      <top/>
      <bottom style="thin">
        <color indexed="8"/>
      </bottom>
      <diagonal/>
    </border>
    <border>
      <left style="thin">
        <color indexed="8"/>
      </left>
      <right/>
      <top/>
      <bottom style="thin">
        <color indexed="8"/>
      </bottom>
      <diagonal/>
    </border>
    <border>
      <left style="medium">
        <color indexed="64"/>
      </left>
      <right style="thin">
        <color indexed="8"/>
      </right>
      <top/>
      <bottom style="thin">
        <color indexed="8"/>
      </bottom>
      <diagonal/>
    </border>
    <border>
      <left style="thin">
        <color indexed="8"/>
      </left>
      <right/>
      <top style="medium">
        <color indexed="64"/>
      </top>
      <bottom/>
      <diagonal/>
    </border>
    <border>
      <left style="medium">
        <color indexed="64"/>
      </left>
      <right style="thin">
        <color indexed="8"/>
      </right>
      <top style="medium">
        <color indexed="64"/>
      </top>
      <bottom/>
      <diagonal/>
    </border>
    <border>
      <left style="thin">
        <color indexed="8"/>
      </left>
      <right style="medium">
        <color indexed="64"/>
      </right>
      <top style="dotted">
        <color indexed="8"/>
      </top>
      <bottom style="medium">
        <color indexed="64"/>
      </bottom>
      <diagonal/>
    </border>
    <border>
      <left style="thin">
        <color indexed="8"/>
      </left>
      <right style="thin">
        <color indexed="8"/>
      </right>
      <top style="dotted">
        <color indexed="8"/>
      </top>
      <bottom style="medium">
        <color indexed="64"/>
      </bottom>
      <diagonal/>
    </border>
    <border>
      <left style="thin">
        <color indexed="8"/>
      </left>
      <right style="medium">
        <color indexed="64"/>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style="thin">
        <color indexed="8"/>
      </left>
      <right style="medium">
        <color indexed="64"/>
      </right>
      <top style="dotted">
        <color indexed="8"/>
      </top>
      <bottom style="thin">
        <color indexed="8"/>
      </bottom>
      <diagonal/>
    </border>
    <border>
      <left style="thin">
        <color indexed="8"/>
      </left>
      <right style="thin">
        <color indexed="8"/>
      </right>
      <top style="dotted">
        <color indexed="8"/>
      </top>
      <bottom style="thin">
        <color indexed="8"/>
      </bottom>
      <diagonal/>
    </border>
    <border>
      <left style="medium">
        <color indexed="64"/>
      </left>
      <right/>
      <top/>
      <bottom style="thin">
        <color indexed="8"/>
      </bottom>
      <diagonal/>
    </border>
    <border>
      <left style="thin">
        <color indexed="8"/>
      </left>
      <right style="medium">
        <color indexed="64"/>
      </right>
      <top/>
      <bottom style="dotted">
        <color indexed="8"/>
      </bottom>
      <diagonal/>
    </border>
    <border>
      <left style="thin">
        <color indexed="8"/>
      </left>
      <right style="thin">
        <color indexed="8"/>
      </right>
      <top/>
      <bottom style="dotted">
        <color indexed="8"/>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8"/>
      </left>
      <right style="medium">
        <color indexed="64"/>
      </right>
      <top style="dotted">
        <color indexed="8"/>
      </top>
      <bottom/>
      <diagonal/>
    </border>
    <border>
      <left style="thin">
        <color indexed="8"/>
      </left>
      <right style="thin">
        <color indexed="8"/>
      </right>
      <top style="dotted">
        <color indexed="8"/>
      </top>
      <bottom/>
      <diagonal/>
    </border>
    <border>
      <left style="medium">
        <color indexed="64"/>
      </left>
      <right style="thin">
        <color indexed="64"/>
      </right>
      <top style="thin">
        <color indexed="64"/>
      </top>
      <bottom style="thin">
        <color indexed="64"/>
      </bottom>
      <diagonal/>
    </border>
    <border>
      <left/>
      <right style="thin">
        <color indexed="8"/>
      </right>
      <top/>
      <bottom style="dotted">
        <color indexed="8"/>
      </bottom>
      <diagonal/>
    </border>
    <border>
      <left style="thin">
        <color indexed="64"/>
      </left>
      <right style="medium">
        <color indexed="64"/>
      </right>
      <top/>
      <bottom style="thin">
        <color indexed="64"/>
      </bottom>
      <diagonal/>
    </border>
    <border>
      <left/>
      <right/>
      <top style="dotted">
        <color indexed="8"/>
      </top>
      <bottom style="thin">
        <color indexed="64"/>
      </bottom>
      <diagonal/>
    </border>
    <border>
      <left style="thin">
        <color indexed="8"/>
      </left>
      <right/>
      <top style="dotted">
        <color indexed="8"/>
      </top>
      <bottom style="thin">
        <color indexed="64"/>
      </bottom>
      <diagonal/>
    </border>
    <border>
      <left style="thin">
        <color indexed="64"/>
      </left>
      <right/>
      <top/>
      <bottom style="thin">
        <color indexed="8"/>
      </bottom>
      <diagonal/>
    </border>
    <border>
      <left/>
      <right style="thin">
        <color indexed="64"/>
      </right>
      <top style="thin">
        <color indexed="8"/>
      </top>
      <bottom/>
      <diagonal/>
    </border>
    <border>
      <left style="thin">
        <color indexed="64"/>
      </left>
      <right/>
      <top style="thin">
        <color indexed="8"/>
      </top>
      <bottom/>
      <diagonal/>
    </border>
    <border>
      <left/>
      <right/>
      <top/>
      <bottom style="dotted">
        <color indexed="8"/>
      </bottom>
      <diagonal/>
    </border>
    <border>
      <left/>
      <right style="thin">
        <color indexed="8"/>
      </right>
      <top style="dotted">
        <color indexed="8"/>
      </top>
      <bottom style="medium">
        <color indexed="64"/>
      </bottom>
      <diagonal/>
    </border>
    <border>
      <left style="thin">
        <color indexed="64"/>
      </left>
      <right/>
      <top/>
      <bottom style="dotted">
        <color indexed="8"/>
      </bottom>
      <diagonal/>
    </border>
    <border>
      <left/>
      <right style="thin">
        <color indexed="8"/>
      </right>
      <top/>
      <bottom style="thin">
        <color indexed="64"/>
      </bottom>
      <diagonal/>
    </border>
    <border>
      <left style="thin">
        <color indexed="64"/>
      </left>
      <right/>
      <top style="dotted">
        <color indexed="8"/>
      </top>
      <bottom style="medium">
        <color indexed="64"/>
      </bottom>
      <diagonal/>
    </border>
    <border>
      <left/>
      <right/>
      <top style="dotted">
        <color indexed="8"/>
      </top>
      <bottom style="medium">
        <color indexed="64"/>
      </bottom>
      <diagonal/>
    </border>
    <border>
      <left/>
      <right/>
      <top style="thin">
        <color indexed="8"/>
      </top>
      <bottom style="hair">
        <color indexed="8"/>
      </bottom>
      <diagonal/>
    </border>
    <border>
      <left/>
      <right style="double">
        <color indexed="8"/>
      </right>
      <top/>
      <bottom style="thin">
        <color indexed="64"/>
      </bottom>
      <diagonal/>
    </border>
    <border>
      <left/>
      <right style="double">
        <color indexed="8"/>
      </right>
      <top style="thin">
        <color indexed="8"/>
      </top>
      <bottom/>
      <diagonal/>
    </border>
    <border>
      <left/>
      <right style="medium">
        <color indexed="64"/>
      </right>
      <top style="dotted">
        <color indexed="8"/>
      </top>
      <bottom style="thin">
        <color indexed="64"/>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medium">
        <color indexed="64"/>
      </right>
      <top style="dotted">
        <color indexed="8"/>
      </top>
      <bottom style="dotted">
        <color indexed="8"/>
      </bottom>
      <diagonal/>
    </border>
    <border>
      <left style="thin">
        <color indexed="8"/>
      </left>
      <right/>
      <top/>
      <bottom style="dotted">
        <color indexed="8"/>
      </bottom>
      <diagonal/>
    </border>
    <border>
      <left style="thin">
        <color indexed="8"/>
      </left>
      <right/>
      <top style="dotted">
        <color indexed="8"/>
      </top>
      <bottom style="thin">
        <color indexed="8"/>
      </bottom>
      <diagonal/>
    </border>
    <border>
      <left style="thin">
        <color indexed="8"/>
      </left>
      <right/>
      <top style="dotted">
        <color indexed="8"/>
      </top>
      <bottom style="medium">
        <color indexed="64"/>
      </bottom>
      <diagonal/>
    </border>
    <border>
      <left style="thin">
        <color indexed="8"/>
      </left>
      <right/>
      <top style="dotted">
        <color indexed="8"/>
      </top>
      <bottom/>
      <diagonal/>
    </border>
    <border>
      <left/>
      <right style="thin">
        <color indexed="64"/>
      </right>
      <top/>
      <bottom style="medium">
        <color indexed="8"/>
      </bottom>
      <diagonal/>
    </border>
    <border>
      <left style="thin">
        <color indexed="64"/>
      </left>
      <right/>
      <top/>
      <bottom style="medium">
        <color indexed="8"/>
      </bottom>
      <diagonal/>
    </border>
    <border>
      <left/>
      <right/>
      <top/>
      <bottom style="medium">
        <color indexed="8"/>
      </bottom>
      <diagonal/>
    </border>
    <border>
      <left/>
      <right style="double">
        <color indexed="8"/>
      </right>
      <top/>
      <bottom style="medium">
        <color indexed="8"/>
      </bottom>
      <diagonal/>
    </border>
    <border>
      <left style="thin">
        <color indexed="64"/>
      </left>
      <right/>
      <top style="medium">
        <color indexed="8"/>
      </top>
      <bottom/>
      <diagonal/>
    </border>
    <border>
      <left/>
      <right/>
      <top style="medium">
        <color indexed="8"/>
      </top>
      <bottom/>
      <diagonal/>
    </border>
    <border>
      <left/>
      <right style="double">
        <color indexed="8"/>
      </right>
      <top style="medium">
        <color indexed="8"/>
      </top>
      <bottom/>
      <diagonal/>
    </border>
    <border>
      <left/>
      <right style="double">
        <color indexed="8"/>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8"/>
      </left>
      <right/>
      <top style="medium">
        <color indexed="8"/>
      </top>
      <bottom/>
      <diagonal/>
    </border>
    <border>
      <left style="thin">
        <color indexed="8"/>
      </left>
      <right/>
      <top/>
      <bottom style="thin">
        <color indexed="64"/>
      </bottom>
      <diagonal/>
    </border>
    <border>
      <left style="thin">
        <color indexed="8"/>
      </left>
      <right/>
      <top style="thin">
        <color indexed="64"/>
      </top>
      <bottom/>
      <diagonal/>
    </border>
    <border>
      <left style="thin">
        <color indexed="8"/>
      </left>
      <right/>
      <top/>
      <bottom style="medium">
        <color indexed="8"/>
      </bottom>
      <diagonal/>
    </border>
    <border>
      <left style="medium">
        <color indexed="64"/>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double">
        <color indexed="8"/>
      </right>
      <top/>
      <bottom/>
      <diagonal/>
    </border>
    <border>
      <left style="thin">
        <color indexed="64"/>
      </left>
      <right style="thin">
        <color indexed="64"/>
      </right>
      <top/>
      <bottom style="medium">
        <color indexed="8"/>
      </bottom>
      <diagonal/>
    </border>
    <border>
      <left/>
      <right/>
      <top style="thin">
        <color indexed="8"/>
      </top>
      <bottom/>
      <diagonal/>
    </border>
    <border>
      <left style="thin">
        <color indexed="64"/>
      </left>
      <right style="thin">
        <color indexed="8"/>
      </right>
      <top style="thin">
        <color indexed="64"/>
      </top>
      <bottom/>
      <diagonal/>
    </border>
    <border>
      <left style="thin">
        <color indexed="8"/>
      </left>
      <right/>
      <top style="thin">
        <color indexed="64"/>
      </top>
      <bottom/>
      <diagonal/>
    </border>
    <border>
      <left/>
      <right style="double">
        <color indexed="8"/>
      </right>
      <top style="thin">
        <color indexed="64"/>
      </top>
      <bottom/>
      <diagonal/>
    </border>
    <border>
      <left style="thin">
        <color indexed="64"/>
      </left>
      <right style="thin">
        <color indexed="8"/>
      </right>
      <top/>
      <bottom style="medium">
        <color indexed="8"/>
      </bottom>
      <diagonal/>
    </border>
    <border>
      <left style="thin">
        <color indexed="64"/>
      </left>
      <right style="thin">
        <color indexed="8"/>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ouble">
        <color indexed="8"/>
      </left>
      <right style="double">
        <color indexed="8"/>
      </right>
      <top style="medium">
        <color indexed="8"/>
      </top>
      <bottom/>
      <diagonal/>
    </border>
    <border>
      <left style="double">
        <color indexed="8"/>
      </left>
      <right style="double">
        <color indexed="8"/>
      </right>
      <top/>
      <bottom/>
      <diagonal/>
    </border>
    <border>
      <left style="double">
        <color indexed="8"/>
      </left>
      <right style="double">
        <color indexed="8"/>
      </right>
      <top/>
      <bottom style="medium">
        <color indexed="8"/>
      </bottom>
      <diagonal/>
    </border>
    <border>
      <left style="double">
        <color indexed="64"/>
      </left>
      <right style="thin">
        <color indexed="8"/>
      </right>
      <top style="medium">
        <color indexed="8"/>
      </top>
      <bottom/>
      <diagonal/>
    </border>
    <border>
      <left style="double">
        <color indexed="64"/>
      </left>
      <right style="thin">
        <color indexed="8"/>
      </right>
      <top/>
      <bottom/>
      <diagonal/>
    </border>
    <border>
      <left style="double">
        <color indexed="64"/>
      </left>
      <right style="thin">
        <color indexed="8"/>
      </right>
      <top/>
      <bottom style="medium">
        <color indexed="8"/>
      </bottom>
      <diagonal/>
    </border>
    <border>
      <left/>
      <right/>
      <top style="thin">
        <color auto="1"/>
      </top>
      <bottom/>
      <diagonal/>
    </border>
    <border>
      <left/>
      <right style="thin">
        <color indexed="8"/>
      </right>
      <top style="thin">
        <color indexed="64"/>
      </top>
      <bottom/>
      <diagonal/>
    </border>
    <border>
      <left style="double">
        <color indexed="64"/>
      </left>
      <right/>
      <top style="thin">
        <color indexed="8"/>
      </top>
      <bottom style="medium">
        <color indexed="8"/>
      </bottom>
      <diagonal/>
    </border>
    <border>
      <left style="double">
        <color indexed="8"/>
      </left>
      <right/>
      <top style="thin">
        <color indexed="8"/>
      </top>
      <bottom style="medium">
        <color indexed="8"/>
      </bottom>
      <diagonal/>
    </border>
    <border>
      <left style="thin">
        <color indexed="64"/>
      </left>
      <right style="medium">
        <color indexed="64"/>
      </right>
      <top style="medium">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8"/>
      </left>
      <right style="hair">
        <color indexed="8"/>
      </right>
      <top style="thin">
        <color indexed="8"/>
      </top>
      <bottom/>
      <diagonal/>
    </border>
    <border>
      <left style="hair">
        <color indexed="8"/>
      </left>
      <right style="double">
        <color indexed="8"/>
      </right>
      <top style="thin">
        <color indexed="8"/>
      </top>
      <bottom style="medium">
        <color indexed="8"/>
      </bottom>
      <diagonal/>
    </border>
    <border>
      <left style="double">
        <color indexed="8"/>
      </left>
      <right style="hair">
        <color indexed="8"/>
      </right>
      <top style="medium">
        <color indexed="8"/>
      </top>
      <bottom/>
      <diagonal/>
    </border>
    <border>
      <left style="hair">
        <color indexed="8"/>
      </left>
      <right style="double">
        <color indexed="8"/>
      </right>
      <top style="medium">
        <color indexed="8"/>
      </top>
      <bottom/>
      <diagonal/>
    </border>
    <border>
      <left style="double">
        <color indexed="8"/>
      </left>
      <right style="hair">
        <color indexed="8"/>
      </right>
      <top/>
      <bottom/>
      <diagonal/>
    </border>
    <border>
      <left style="hair">
        <color indexed="8"/>
      </left>
      <right style="double">
        <color indexed="8"/>
      </right>
      <top/>
      <bottom/>
      <diagonal/>
    </border>
    <border>
      <left style="double">
        <color indexed="8"/>
      </left>
      <right style="hair">
        <color indexed="8"/>
      </right>
      <top/>
      <bottom style="medium">
        <color indexed="8"/>
      </bottom>
      <diagonal/>
    </border>
    <border>
      <left style="hair">
        <color indexed="8"/>
      </left>
      <right style="double">
        <color indexed="8"/>
      </right>
      <top/>
      <bottom style="medium">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indexed="64"/>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auto="1"/>
      </left>
      <right style="thin">
        <color indexed="64"/>
      </right>
      <top style="thin">
        <color auto="1"/>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right style="medium">
        <color indexed="64"/>
      </right>
      <top style="thin">
        <color indexed="8"/>
      </top>
      <bottom/>
      <diagonal/>
    </border>
    <border>
      <left/>
      <right/>
      <top style="thin">
        <color indexed="8"/>
      </top>
      <bottom/>
      <diagonal/>
    </border>
    <border>
      <left style="thin">
        <color indexed="8"/>
      </left>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style="dotted">
        <color indexed="8"/>
      </bottom>
      <diagonal/>
    </border>
    <border>
      <left style="thin">
        <color indexed="8"/>
      </left>
      <right/>
      <top style="thin">
        <color indexed="8"/>
      </top>
      <bottom style="dotted">
        <color indexed="8"/>
      </bottom>
      <diagonal/>
    </border>
    <border>
      <left style="thin">
        <color indexed="8"/>
      </left>
      <right style="thin">
        <color indexed="8"/>
      </right>
      <top style="thin">
        <color indexed="8"/>
      </top>
      <bottom style="dotted">
        <color indexed="8"/>
      </bottom>
      <diagonal/>
    </border>
    <border>
      <left/>
      <right style="medium">
        <color indexed="64"/>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8"/>
      </top>
      <bottom/>
      <diagonal/>
    </border>
    <border>
      <left/>
      <right style="thin">
        <color indexed="8"/>
      </right>
      <top style="thin">
        <color indexed="64"/>
      </top>
      <bottom style="dotted">
        <color indexed="8"/>
      </bottom>
      <diagonal/>
    </border>
    <border>
      <left/>
      <right/>
      <top style="thin">
        <color indexed="64"/>
      </top>
      <bottom style="dotted">
        <color indexed="8"/>
      </bottom>
      <diagonal/>
    </border>
    <border>
      <left style="thin">
        <color indexed="64"/>
      </left>
      <right/>
      <top style="thin">
        <color indexed="64"/>
      </top>
      <bottom style="dotted">
        <color indexed="8"/>
      </bottom>
      <diagonal/>
    </border>
    <border>
      <left style="medium">
        <color indexed="64"/>
      </left>
      <right/>
      <top style="thin">
        <color indexed="64"/>
      </top>
      <bottom/>
      <diagonal/>
    </border>
    <border>
      <left/>
      <right style="medium">
        <color indexed="64"/>
      </right>
      <top style="thin">
        <color indexed="8"/>
      </top>
      <bottom style="thin">
        <color indexed="64"/>
      </bottom>
      <diagonal/>
    </border>
    <border>
      <left/>
      <right/>
      <top style="thin">
        <color indexed="8"/>
      </top>
      <bottom style="thin">
        <color indexed="64"/>
      </bottom>
      <diagonal/>
    </border>
    <border>
      <left style="thin">
        <color indexed="8"/>
      </left>
      <right/>
      <top style="thin">
        <color indexed="8"/>
      </top>
      <bottom style="thin">
        <color indexed="64"/>
      </bottom>
      <diagonal/>
    </border>
    <border>
      <left style="medium">
        <color indexed="64"/>
      </left>
      <right style="thin">
        <color indexed="8"/>
      </right>
      <top style="thin">
        <color indexed="8"/>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8"/>
      </right>
      <top style="thin">
        <color indexed="64"/>
      </top>
      <bottom style="thin">
        <color indexed="64"/>
      </bottom>
      <diagonal/>
    </border>
    <border>
      <left/>
      <right style="medium">
        <color indexed="64"/>
      </right>
      <top style="thin">
        <color indexed="8"/>
      </top>
      <bottom/>
      <diagonal/>
    </border>
    <border>
      <left/>
      <right/>
      <top style="thin">
        <color indexed="8"/>
      </top>
      <bottom/>
      <diagonal/>
    </border>
    <border>
      <left style="thin">
        <color indexed="8"/>
      </left>
      <right/>
      <top style="thin">
        <color indexed="8"/>
      </top>
      <bottom/>
      <diagonal/>
    </border>
    <border>
      <left style="thin">
        <color indexed="8"/>
      </left>
      <right style="medium">
        <color indexed="64"/>
      </right>
      <top style="thin">
        <color indexed="8"/>
      </top>
      <bottom style="dotted">
        <color indexed="8"/>
      </bottom>
      <diagonal/>
    </border>
    <border>
      <left style="thin">
        <color indexed="8"/>
      </left>
      <right/>
      <top style="thin">
        <color indexed="8"/>
      </top>
      <bottom style="dotted">
        <color indexed="8"/>
      </bottom>
      <diagonal/>
    </border>
    <border>
      <left style="thin">
        <color indexed="8"/>
      </left>
      <right style="thin">
        <color indexed="8"/>
      </right>
      <top style="thin">
        <color indexed="8"/>
      </top>
      <bottom style="dotted">
        <color indexed="8"/>
      </bottom>
      <diagonal/>
    </border>
    <border>
      <left/>
      <right style="medium">
        <color indexed="64"/>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top style="thin">
        <color indexed="8"/>
      </top>
      <bottom/>
      <diagonal/>
    </border>
    <border>
      <left/>
      <right style="medium">
        <color indexed="64"/>
      </right>
      <top style="thin">
        <color indexed="64"/>
      </top>
      <bottom style="dotted">
        <color indexed="8"/>
      </bottom>
      <diagonal/>
    </border>
    <border>
      <left style="thin">
        <color indexed="8"/>
      </left>
      <right/>
      <top style="thin">
        <color indexed="64"/>
      </top>
      <bottom style="dotted">
        <color indexed="8"/>
      </bottom>
      <diagonal/>
    </border>
    <border>
      <left/>
      <right style="medium">
        <color indexed="64"/>
      </right>
      <top style="thin">
        <color indexed="64"/>
      </top>
      <bottom style="thin">
        <color indexed="8"/>
      </bottom>
      <diagonal/>
    </border>
    <border>
      <left/>
      <right/>
      <top style="thin">
        <color indexed="64"/>
      </top>
      <bottom style="thin">
        <color indexed="8"/>
      </bottom>
      <diagonal/>
    </border>
    <border>
      <left style="thin">
        <color indexed="8"/>
      </left>
      <right/>
      <top style="thin">
        <color indexed="64"/>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style="thin">
        <color indexed="64"/>
      </top>
      <bottom style="thin">
        <color indexed="64"/>
      </bottom>
      <diagonal/>
    </border>
    <border>
      <left/>
      <right/>
      <top style="thin">
        <color rgb="FF1972B3"/>
      </top>
      <bottom/>
      <diagonal/>
    </border>
    <border>
      <left/>
      <right/>
      <top/>
      <bottom style="thick">
        <color rgb="FF1972B3"/>
      </bottom>
      <diagonal/>
    </border>
    <border>
      <left/>
      <right/>
      <top style="thick">
        <color rgb="FF1972B3"/>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medium">
        <color theme="0"/>
      </left>
      <right/>
      <top style="medium">
        <color theme="0"/>
      </top>
      <bottom style="thick">
        <color theme="0"/>
      </bottom>
      <diagonal/>
    </border>
    <border>
      <left/>
      <right/>
      <top style="medium">
        <color theme="0"/>
      </top>
      <bottom style="thick">
        <color theme="0"/>
      </bottom>
      <diagonal/>
    </border>
    <border>
      <left/>
      <right/>
      <top style="thick">
        <color theme="0"/>
      </top>
      <bottom style="medium">
        <color theme="0"/>
      </bottom>
      <diagonal/>
    </border>
    <border>
      <left style="medium">
        <color theme="0"/>
      </left>
      <right/>
      <top style="thick">
        <color theme="0"/>
      </top>
      <bottom style="medium">
        <color theme="0"/>
      </bottom>
      <diagonal/>
    </border>
    <border>
      <left style="medium">
        <color theme="0"/>
      </left>
      <right/>
      <top style="medium">
        <color theme="0"/>
      </top>
      <bottom/>
      <diagonal/>
    </border>
    <border>
      <left/>
      <right/>
      <top style="medium">
        <color theme="0"/>
      </top>
      <bottom/>
      <diagonal/>
    </border>
    <border>
      <left/>
      <right style="hair">
        <color indexed="64"/>
      </right>
      <top style="thin">
        <color indexed="64"/>
      </top>
      <bottom style="thin">
        <color indexed="64"/>
      </bottom>
      <diagonal/>
    </border>
    <border>
      <left style="medium">
        <color indexed="64"/>
      </left>
      <right style="thin">
        <color indexed="8"/>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style="medium">
        <color indexed="64"/>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thin">
        <color indexed="8"/>
      </right>
      <top style="thin">
        <color indexed="8"/>
      </top>
      <bottom style="dotted">
        <color indexed="8"/>
      </bottom>
      <diagonal/>
    </border>
    <border>
      <left style="thin">
        <color indexed="8"/>
      </left>
      <right/>
      <top style="thin">
        <color indexed="8"/>
      </top>
      <bottom style="dotted">
        <color indexed="8"/>
      </bottom>
      <diagonal/>
    </border>
    <border>
      <left style="thin">
        <color indexed="8"/>
      </left>
      <right style="medium">
        <color indexed="64"/>
      </right>
      <top style="thin">
        <color indexed="8"/>
      </top>
      <bottom style="dotted">
        <color indexed="8"/>
      </bottom>
      <diagonal/>
    </border>
    <border>
      <left/>
      <right style="medium">
        <color indexed="64"/>
      </right>
      <top style="thin">
        <color indexed="8"/>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top/>
      <bottom style="thin">
        <color indexed="64"/>
      </bottom>
      <diagonal/>
    </border>
  </borders>
  <cellStyleXfs count="13">
    <xf numFmtId="0" fontId="0" fillId="0" borderId="0">
      <alignment vertical="center"/>
    </xf>
    <xf numFmtId="38" fontId="18" fillId="0" borderId="0" applyFont="0" applyFill="0" applyBorder="0" applyAlignment="0" applyProtection="0">
      <alignment vertical="center"/>
    </xf>
    <xf numFmtId="0" fontId="25" fillId="0" borderId="0" applyNumberFormat="0" applyFill="0" applyBorder="0" applyAlignment="0" applyProtection="0">
      <alignment vertical="center"/>
    </xf>
    <xf numFmtId="0" fontId="5" fillId="0" borderId="0">
      <alignment vertical="center"/>
    </xf>
    <xf numFmtId="38" fontId="45" fillId="0" borderId="0" applyFont="0" applyFill="0" applyBorder="0" applyAlignment="0" applyProtection="0">
      <alignment vertical="center"/>
    </xf>
    <xf numFmtId="0" fontId="13" fillId="0" borderId="0">
      <alignment vertical="center"/>
    </xf>
    <xf numFmtId="0" fontId="18" fillId="0" borderId="0">
      <alignment vertical="center"/>
    </xf>
    <xf numFmtId="0" fontId="99" fillId="0" borderId="0" applyNumberFormat="0" applyFill="0" applyBorder="0" applyAlignment="0" applyProtection="0">
      <alignment vertical="center"/>
    </xf>
    <xf numFmtId="0" fontId="4" fillId="0" borderId="0">
      <alignment vertical="center"/>
    </xf>
    <xf numFmtId="0" fontId="107" fillId="0" borderId="0"/>
    <xf numFmtId="38" fontId="2" fillId="0" borderId="0" applyFont="0" applyFill="0" applyBorder="0" applyAlignment="0" applyProtection="0">
      <alignment vertical="center"/>
    </xf>
    <xf numFmtId="0" fontId="133" fillId="0" borderId="0" applyNumberFormat="0" applyFill="0" applyBorder="0" applyAlignment="0" applyProtection="0">
      <alignment vertical="center"/>
    </xf>
    <xf numFmtId="0" fontId="1" fillId="0" borderId="0">
      <alignment vertical="center"/>
    </xf>
  </cellStyleXfs>
  <cellXfs count="2751">
    <xf numFmtId="0" fontId="0" fillId="0" borderId="0" xfId="0">
      <alignment vertical="center"/>
    </xf>
    <xf numFmtId="0" fontId="29" fillId="0" borderId="0" xfId="0" applyFont="1" applyAlignment="1">
      <alignment horizontal="right" vertical="center"/>
    </xf>
    <xf numFmtId="0" fontId="31" fillId="0" borderId="0" xfId="0" applyFont="1">
      <alignment vertical="center"/>
    </xf>
    <xf numFmtId="0" fontId="8" fillId="0" borderId="0" xfId="0" applyFont="1">
      <alignment vertical="center"/>
    </xf>
    <xf numFmtId="0" fontId="0" fillId="0" borderId="0" xfId="0" applyAlignment="1">
      <alignment vertical="center" wrapText="1"/>
    </xf>
    <xf numFmtId="185" fontId="32" fillId="2" borderId="14" xfId="0" applyNumberFormat="1" applyFont="1" applyFill="1" applyBorder="1" applyAlignment="1" applyProtection="1">
      <alignment vertical="center" wrapText="1"/>
      <protection locked="0"/>
    </xf>
    <xf numFmtId="0" fontId="32" fillId="2" borderId="17" xfId="0" applyFont="1" applyFill="1" applyBorder="1" applyAlignment="1" applyProtection="1">
      <alignment vertical="center" wrapText="1"/>
      <protection locked="0"/>
    </xf>
    <xf numFmtId="176" fontId="32" fillId="2" borderId="59" xfId="0" applyNumberFormat="1" applyFont="1" applyFill="1" applyBorder="1" applyAlignment="1" applyProtection="1">
      <alignment horizontal="center" vertical="center" wrapText="1"/>
      <protection locked="0"/>
    </xf>
    <xf numFmtId="0" fontId="0" fillId="4" borderId="0" xfId="0" applyFill="1">
      <alignment vertical="center"/>
    </xf>
    <xf numFmtId="0" fontId="0" fillId="5" borderId="0" xfId="0" applyFill="1">
      <alignment vertical="center"/>
    </xf>
    <xf numFmtId="0" fontId="0" fillId="6" borderId="0" xfId="0" applyFill="1" applyAlignment="1">
      <alignment vertical="center" wrapText="1"/>
    </xf>
    <xf numFmtId="0" fontId="0" fillId="6" borderId="0" xfId="0" applyFill="1">
      <alignment vertical="center"/>
    </xf>
    <xf numFmtId="0" fontId="104" fillId="0" borderId="0" xfId="7" applyFont="1" applyAlignment="1">
      <alignment horizontal="center" vertical="center"/>
    </xf>
    <xf numFmtId="0" fontId="4" fillId="0" borderId="0" xfId="8">
      <alignment vertical="center"/>
    </xf>
    <xf numFmtId="0" fontId="108" fillId="3" borderId="231" xfId="9" applyFont="1" applyFill="1" applyBorder="1" applyAlignment="1">
      <alignment horizontal="center" vertical="center"/>
    </xf>
    <xf numFmtId="0" fontId="108" fillId="3" borderId="233" xfId="9" applyFont="1" applyFill="1" applyBorder="1" applyAlignment="1">
      <alignment horizontal="center" vertical="center"/>
    </xf>
    <xf numFmtId="0" fontId="108" fillId="3" borderId="233" xfId="9" applyFont="1" applyFill="1" applyBorder="1" applyAlignment="1">
      <alignment horizontal="center" vertical="center" wrapText="1"/>
    </xf>
    <xf numFmtId="0" fontId="109" fillId="3" borderId="233" xfId="8" applyFont="1" applyFill="1" applyBorder="1">
      <alignment vertical="center"/>
    </xf>
    <xf numFmtId="0" fontId="109" fillId="3" borderId="232" xfId="8" applyFont="1" applyFill="1" applyBorder="1">
      <alignment vertical="center"/>
    </xf>
    <xf numFmtId="0" fontId="109" fillId="3" borderId="233" xfId="9" applyFont="1" applyFill="1" applyBorder="1" applyAlignment="1">
      <alignment horizontal="center" vertical="center" wrapText="1"/>
    </xf>
    <xf numFmtId="0" fontId="111" fillId="7" borderId="233" xfId="8" applyFont="1" applyFill="1" applyBorder="1" applyAlignment="1">
      <alignment horizontal="center" vertical="center"/>
    </xf>
    <xf numFmtId="0" fontId="111" fillId="0" borderId="233" xfId="8" applyFont="1" applyBorder="1" applyAlignment="1">
      <alignment horizontal="center" vertical="center"/>
    </xf>
    <xf numFmtId="0" fontId="111" fillId="0" borderId="232" xfId="8" applyFont="1" applyBorder="1" applyAlignment="1">
      <alignment horizontal="center" vertical="center"/>
    </xf>
    <xf numFmtId="0" fontId="109" fillId="3" borderId="233" xfId="9" applyFont="1" applyFill="1" applyBorder="1" applyAlignment="1">
      <alignment horizontal="center" vertical="center"/>
    </xf>
    <xf numFmtId="0" fontId="111" fillId="7" borderId="232" xfId="8" applyFont="1" applyFill="1" applyBorder="1" applyAlignment="1">
      <alignment horizontal="center" vertical="center"/>
    </xf>
    <xf numFmtId="0" fontId="109" fillId="3" borderId="286" xfId="9" applyFont="1" applyFill="1" applyBorder="1" applyAlignment="1">
      <alignment horizontal="center" vertical="center"/>
    </xf>
    <xf numFmtId="0" fontId="111" fillId="0" borderId="286" xfId="8" applyFont="1" applyBorder="1" applyAlignment="1">
      <alignment horizontal="center" vertical="center"/>
    </xf>
    <xf numFmtId="0" fontId="111" fillId="7" borderId="286" xfId="8" applyFont="1" applyFill="1" applyBorder="1" applyAlignment="1">
      <alignment horizontal="center" vertical="center"/>
    </xf>
    <xf numFmtId="0" fontId="111" fillId="7" borderId="287" xfId="8" applyFont="1" applyFill="1" applyBorder="1" applyAlignment="1">
      <alignment horizontal="center" vertical="center"/>
    </xf>
    <xf numFmtId="0" fontId="100" fillId="0" borderId="0" xfId="8" applyFont="1">
      <alignment vertical="center"/>
    </xf>
    <xf numFmtId="0" fontId="8" fillId="0" borderId="0" xfId="0" applyFont="1" applyFill="1" applyProtection="1">
      <alignment vertical="center"/>
      <protection locked="0"/>
    </xf>
    <xf numFmtId="0" fontId="8" fillId="2" borderId="2" xfId="0" applyFont="1" applyFill="1" applyBorder="1" applyProtection="1">
      <alignment vertical="center"/>
      <protection locked="0"/>
    </xf>
    <xf numFmtId="0" fontId="7" fillId="2" borderId="4" xfId="0" applyFont="1" applyFill="1" applyBorder="1" applyAlignment="1" applyProtection="1">
      <alignment horizontal="left" vertical="center"/>
      <protection locked="0"/>
    </xf>
    <xf numFmtId="0" fontId="7" fillId="2" borderId="12" xfId="0" applyNumberFormat="1"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8" fillId="0" borderId="2" xfId="0" applyFont="1" applyFill="1" applyBorder="1" applyProtection="1">
      <alignment vertical="center"/>
      <protection locked="0"/>
    </xf>
    <xf numFmtId="0" fontId="14" fillId="0" borderId="4" xfId="0" applyFont="1" applyFill="1" applyBorder="1" applyProtection="1">
      <alignment vertical="center"/>
      <protection locked="0"/>
    </xf>
    <xf numFmtId="0" fontId="17" fillId="2" borderId="12" xfId="0" applyFont="1" applyFill="1" applyBorder="1" applyAlignment="1" applyProtection="1">
      <alignment horizontal="center" vertical="center" wrapText="1"/>
      <protection locked="0"/>
    </xf>
    <xf numFmtId="180" fontId="7" fillId="0" borderId="33" xfId="1" applyNumberFormat="1" applyFont="1" applyFill="1" applyBorder="1" applyAlignment="1" applyProtection="1">
      <alignment horizontal="right" vertical="center" wrapText="1"/>
      <protection locked="0"/>
    </xf>
    <xf numFmtId="180" fontId="7" fillId="0" borderId="41" xfId="1" applyNumberFormat="1" applyFont="1" applyFill="1" applyBorder="1" applyAlignment="1" applyProtection="1">
      <alignment horizontal="right" vertical="center" wrapText="1"/>
      <protection locked="0"/>
    </xf>
    <xf numFmtId="180" fontId="7" fillId="0" borderId="12" xfId="1" applyNumberFormat="1" applyFont="1" applyFill="1" applyBorder="1" applyAlignment="1" applyProtection="1">
      <alignment horizontal="right" vertical="center" wrapText="1"/>
      <protection locked="0"/>
    </xf>
    <xf numFmtId="3" fontId="7" fillId="0" borderId="12" xfId="0" applyNumberFormat="1" applyFont="1" applyFill="1" applyBorder="1" applyAlignment="1" applyProtection="1">
      <alignment vertical="center" wrapText="1"/>
      <protection locked="0"/>
    </xf>
    <xf numFmtId="20" fontId="7" fillId="0" borderId="0" xfId="0" applyNumberFormat="1" applyFont="1" applyFill="1" applyAlignment="1" applyProtection="1">
      <alignment horizontal="center" vertical="center" wrapText="1"/>
    </xf>
    <xf numFmtId="0" fontId="8" fillId="0" borderId="0" xfId="0" applyFont="1" applyFill="1" applyProtection="1">
      <alignment vertical="center"/>
    </xf>
    <xf numFmtId="0" fontId="7" fillId="0" borderId="0" xfId="0" applyFont="1" applyFill="1" applyAlignment="1" applyProtection="1">
      <alignment horizontal="center" vertical="center" wrapText="1"/>
    </xf>
    <xf numFmtId="0" fontId="8" fillId="0" borderId="0" xfId="0" applyFont="1" applyFill="1" applyAlignment="1" applyProtection="1">
      <alignment horizontal="right" vertical="center"/>
    </xf>
    <xf numFmtId="0" fontId="10" fillId="0" borderId="0" xfId="0" applyFont="1" applyFill="1" applyAlignment="1" applyProtection="1">
      <alignment horizontal="center" vertical="center"/>
    </xf>
    <xf numFmtId="0" fontId="96" fillId="0" borderId="0" xfId="0" applyFont="1" applyFill="1" applyAlignment="1" applyProtection="1">
      <alignment horizontal="left" vertical="center"/>
    </xf>
    <xf numFmtId="0" fontId="8" fillId="0" borderId="0" xfId="0" applyFont="1" applyFill="1" applyBorder="1" applyAlignment="1" applyProtection="1">
      <alignment horizontal="right" vertical="center"/>
    </xf>
    <xf numFmtId="0" fontId="12" fillId="0" borderId="0" xfId="0" applyFont="1" applyFill="1" applyProtection="1">
      <alignment vertical="center"/>
    </xf>
    <xf numFmtId="0" fontId="70" fillId="0" borderId="0" xfId="0" applyFont="1" applyAlignment="1" applyProtection="1">
      <alignment vertical="distributed" wrapText="1"/>
    </xf>
    <xf numFmtId="0" fontId="70" fillId="0" borderId="0" xfId="0" applyFont="1" applyProtection="1">
      <alignment vertical="center"/>
    </xf>
    <xf numFmtId="0" fontId="8" fillId="0" borderId="0" xfId="0" applyFont="1" applyFill="1" applyBorder="1" applyAlignment="1" applyProtection="1">
      <alignment vertical="center"/>
    </xf>
    <xf numFmtId="0" fontId="16" fillId="3" borderId="13" xfId="0" applyFont="1" applyFill="1" applyBorder="1" applyAlignment="1" applyProtection="1">
      <alignment vertical="center" shrinkToFit="1"/>
    </xf>
    <xf numFmtId="0" fontId="8" fillId="3" borderId="1" xfId="0" applyFont="1" applyFill="1" applyBorder="1" applyAlignment="1" applyProtection="1">
      <alignment horizontal="center" vertical="center"/>
    </xf>
    <xf numFmtId="0" fontId="8" fillId="3" borderId="2" xfId="0" applyFont="1" applyFill="1" applyBorder="1" applyProtection="1">
      <alignment vertical="center"/>
    </xf>
    <xf numFmtId="0" fontId="19" fillId="3" borderId="3" xfId="0" applyFont="1" applyFill="1" applyBorder="1" applyProtection="1">
      <alignment vertical="center"/>
    </xf>
    <xf numFmtId="0" fontId="8" fillId="3" borderId="4" xfId="0" applyFont="1" applyFill="1" applyBorder="1" applyProtection="1">
      <alignment vertical="center"/>
    </xf>
    <xf numFmtId="182" fontId="8" fillId="3" borderId="5" xfId="0" applyNumberFormat="1" applyFont="1" applyFill="1" applyBorder="1" applyAlignment="1" applyProtection="1">
      <alignment horizontal="center" vertical="center" wrapText="1"/>
    </xf>
    <xf numFmtId="0" fontId="22" fillId="0" borderId="0" xfId="0" applyFont="1" applyFill="1" applyBorder="1" applyAlignment="1" applyProtection="1">
      <alignment vertical="center"/>
    </xf>
    <xf numFmtId="0" fontId="8" fillId="3" borderId="5" xfId="0" applyFont="1" applyFill="1" applyBorder="1" applyAlignment="1" applyProtection="1">
      <alignment vertical="center"/>
    </xf>
    <xf numFmtId="0" fontId="8" fillId="0" borderId="8" xfId="0" applyFont="1" applyFill="1" applyBorder="1" applyAlignment="1" applyProtection="1">
      <alignment horizontal="center" vertical="center" wrapText="1"/>
    </xf>
    <xf numFmtId="0" fontId="7" fillId="0" borderId="2"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27" xfId="0" applyFont="1" applyFill="1" applyBorder="1" applyAlignment="1" applyProtection="1">
      <alignment horizontal="left" vertical="center" wrapText="1"/>
    </xf>
    <xf numFmtId="0" fontId="12" fillId="3" borderId="45" xfId="0" applyFont="1" applyFill="1" applyBorder="1" applyAlignment="1" applyProtection="1">
      <alignment horizontal="right" vertical="center"/>
    </xf>
    <xf numFmtId="0" fontId="13" fillId="0" borderId="0" xfId="0" applyFont="1" applyProtection="1">
      <alignment vertical="center"/>
    </xf>
    <xf numFmtId="0" fontId="12" fillId="3" borderId="21" xfId="0" applyFont="1" applyFill="1" applyBorder="1" applyAlignment="1" applyProtection="1">
      <alignment horizontal="right" vertical="center"/>
    </xf>
    <xf numFmtId="0" fontId="8" fillId="0" borderId="0" xfId="0" applyFont="1" applyProtection="1">
      <alignment vertical="center"/>
    </xf>
    <xf numFmtId="0" fontId="21" fillId="0" borderId="10" xfId="0" applyFont="1" applyBorder="1" applyAlignment="1" applyProtection="1">
      <alignment horizontal="right" vertical="center"/>
    </xf>
    <xf numFmtId="0" fontId="12" fillId="0" borderId="0" xfId="0" applyFont="1" applyFill="1" applyAlignment="1" applyProtection="1">
      <alignment horizontal="center" vertical="center" wrapText="1"/>
    </xf>
    <xf numFmtId="20" fontId="12" fillId="0" borderId="0" xfId="0" applyNumberFormat="1" applyFont="1" applyFill="1" applyAlignment="1" applyProtection="1">
      <alignment horizontal="center" vertical="top" wrapText="1"/>
    </xf>
    <xf numFmtId="0" fontId="12" fillId="0" borderId="0" xfId="0" applyFont="1" applyFill="1" applyAlignment="1" applyProtection="1">
      <alignment horizontal="left" vertical="top" wrapText="1"/>
    </xf>
    <xf numFmtId="0" fontId="7" fillId="3" borderId="12" xfId="0" applyFont="1" applyFill="1" applyBorder="1" applyAlignment="1" applyProtection="1">
      <alignment horizontal="right" vertical="center" shrinkToFit="1"/>
    </xf>
    <xf numFmtId="0" fontId="7" fillId="3" borderId="5" xfId="0" applyFont="1" applyFill="1" applyBorder="1" applyAlignment="1" applyProtection="1">
      <alignment vertical="center" shrinkToFit="1"/>
    </xf>
    <xf numFmtId="0" fontId="17" fillId="0" borderId="14" xfId="0" applyFont="1" applyFill="1" applyBorder="1" applyAlignment="1" applyProtection="1">
      <alignment vertical="center"/>
    </xf>
    <xf numFmtId="0" fontId="8" fillId="0" borderId="17" xfId="0" applyFont="1" applyFill="1" applyBorder="1" applyAlignment="1" applyProtection="1">
      <alignment vertical="center" wrapText="1"/>
    </xf>
    <xf numFmtId="0" fontId="8" fillId="0" borderId="17"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0" fontId="19" fillId="0" borderId="0" xfId="0"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12" fillId="0" borderId="0" xfId="0" applyFont="1" applyFill="1" applyAlignment="1" applyProtection="1">
      <alignment horizontal="center" vertical="top" wrapText="1"/>
    </xf>
    <xf numFmtId="0" fontId="14" fillId="3" borderId="4" xfId="0" applyFont="1" applyFill="1" applyBorder="1" applyProtection="1">
      <alignment vertical="center"/>
    </xf>
    <xf numFmtId="0" fontId="17" fillId="3" borderId="12" xfId="0" applyFont="1" applyFill="1" applyBorder="1" applyAlignment="1" applyProtection="1">
      <alignment horizontal="center" vertical="center" wrapText="1"/>
    </xf>
    <xf numFmtId="0" fontId="8" fillId="2" borderId="0" xfId="0" applyFont="1" applyFill="1" applyBorder="1" applyAlignment="1" applyProtection="1">
      <alignment horizontal="left" vertical="center"/>
    </xf>
    <xf numFmtId="0" fontId="7" fillId="2" borderId="0" xfId="0" applyFont="1" applyFill="1" applyBorder="1" applyAlignment="1" applyProtection="1">
      <alignment horizontal="left" vertical="center" wrapText="1"/>
    </xf>
    <xf numFmtId="179" fontId="7" fillId="2" borderId="0" xfId="0" applyNumberFormat="1" applyFont="1" applyFill="1" applyBorder="1" applyAlignment="1" applyProtection="1">
      <alignment horizontal="left" vertical="center" wrapText="1"/>
    </xf>
    <xf numFmtId="0" fontId="12" fillId="2" borderId="0" xfId="0" applyFont="1" applyFill="1" applyBorder="1" applyAlignment="1" applyProtection="1">
      <alignment horizontal="left" vertical="center"/>
    </xf>
    <xf numFmtId="0" fontId="23" fillId="0" borderId="0" xfId="0" applyFont="1" applyFill="1" applyAlignment="1" applyProtection="1">
      <alignment horizontal="center" vertical="center"/>
    </xf>
    <xf numFmtId="0" fontId="11" fillId="0" borderId="0" xfId="0" applyFont="1" applyFill="1" applyProtection="1">
      <alignment vertical="center"/>
    </xf>
    <xf numFmtId="0" fontId="68" fillId="3" borderId="13" xfId="0" applyFont="1" applyFill="1" applyBorder="1" applyAlignment="1" applyProtection="1">
      <alignment horizontal="right" vertical="center"/>
    </xf>
    <xf numFmtId="0" fontId="8" fillId="3" borderId="10" xfId="0" applyFont="1" applyFill="1" applyBorder="1" applyAlignment="1" applyProtection="1">
      <alignment horizontal="right" vertical="center"/>
    </xf>
    <xf numFmtId="0" fontId="8" fillId="3" borderId="11" xfId="0"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left" vertical="top"/>
    </xf>
    <xf numFmtId="0" fontId="7" fillId="0" borderId="10" xfId="0" applyFont="1" applyFill="1" applyBorder="1" applyAlignment="1" applyProtection="1">
      <alignment vertical="center"/>
    </xf>
    <xf numFmtId="0" fontId="8" fillId="2" borderId="0" xfId="0" applyFont="1" applyFill="1" applyProtection="1">
      <alignment vertical="center"/>
    </xf>
    <xf numFmtId="0" fontId="16" fillId="0" borderId="0" xfId="0" applyFont="1" applyFill="1" applyBorder="1" applyAlignment="1" applyProtection="1">
      <alignment horizontal="left" vertical="center" wrapText="1"/>
    </xf>
    <xf numFmtId="0" fontId="8" fillId="0" borderId="0" xfId="0" applyFont="1" applyFill="1" applyAlignment="1" applyProtection="1">
      <alignment horizontal="distributed" vertical="center" wrapText="1"/>
    </xf>
    <xf numFmtId="0" fontId="8" fillId="3" borderId="6" xfId="0" applyFont="1" applyFill="1" applyBorder="1" applyProtection="1">
      <alignment vertical="center"/>
    </xf>
    <xf numFmtId="0" fontId="8" fillId="3" borderId="7" xfId="0" applyFont="1" applyFill="1" applyBorder="1" applyProtection="1">
      <alignment vertical="center"/>
    </xf>
    <xf numFmtId="0" fontId="8" fillId="3" borderId="8" xfId="0" applyFont="1" applyFill="1" applyBorder="1" applyProtection="1">
      <alignment vertical="center"/>
    </xf>
    <xf numFmtId="0" fontId="8" fillId="3" borderId="9" xfId="0" applyFont="1" applyFill="1" applyBorder="1" applyProtection="1">
      <alignment vertical="center"/>
    </xf>
    <xf numFmtId="0" fontId="8" fillId="3" borderId="15" xfId="0" applyFont="1" applyFill="1" applyBorder="1" applyAlignment="1" applyProtection="1">
      <alignment horizontal="center" vertical="center"/>
    </xf>
    <xf numFmtId="0" fontId="7" fillId="0" borderId="0" xfId="0" applyFont="1" applyFill="1" applyProtection="1">
      <alignment vertical="center"/>
    </xf>
    <xf numFmtId="0" fontId="8" fillId="3" borderId="16" xfId="0" applyFont="1" applyFill="1" applyBorder="1" applyAlignment="1" applyProtection="1">
      <alignment horizontal="center" vertical="center"/>
    </xf>
    <xf numFmtId="0" fontId="71" fillId="0" borderId="0" xfId="0" applyFont="1" applyFill="1" applyAlignment="1" applyProtection="1">
      <alignment horizontal="center" vertical="center"/>
    </xf>
    <xf numFmtId="0" fontId="32" fillId="0" borderId="18" xfId="5" applyFont="1" applyFill="1" applyBorder="1" applyAlignment="1" applyProtection="1">
      <alignment horizontal="left" vertical="center" wrapText="1"/>
      <protection locked="0"/>
    </xf>
    <xf numFmtId="0" fontId="32" fillId="0" borderId="139" xfId="5" applyFont="1" applyFill="1" applyBorder="1" applyAlignment="1" applyProtection="1">
      <alignment horizontal="center" vertical="center" wrapText="1"/>
      <protection locked="0"/>
    </xf>
    <xf numFmtId="0" fontId="30" fillId="0" borderId="104" xfId="5" applyFont="1" applyBorder="1" applyAlignment="1" applyProtection="1">
      <alignment wrapText="1"/>
      <protection locked="0"/>
    </xf>
    <xf numFmtId="0" fontId="30" fillId="0" borderId="190" xfId="5" applyFont="1" applyBorder="1" applyAlignment="1" applyProtection="1">
      <alignment wrapText="1"/>
      <protection locked="0"/>
    </xf>
    <xf numFmtId="0" fontId="30" fillId="0" borderId="0" xfId="5" applyFont="1" applyBorder="1" applyAlignment="1" applyProtection="1">
      <alignment wrapText="1"/>
      <protection locked="0"/>
    </xf>
    <xf numFmtId="0" fontId="33" fillId="2" borderId="19" xfId="5" applyFont="1" applyFill="1" applyBorder="1" applyAlignment="1" applyProtection="1">
      <alignment horizontal="center" vertical="center" wrapText="1"/>
      <protection locked="0"/>
    </xf>
    <xf numFmtId="0" fontId="33" fillId="2" borderId="0" xfId="5" applyFont="1" applyFill="1" applyBorder="1" applyAlignment="1" applyProtection="1">
      <alignment horizontal="left" vertical="center" wrapText="1"/>
      <protection locked="0"/>
    </xf>
    <xf numFmtId="0" fontId="33" fillId="2" borderId="152" xfId="5" applyFont="1" applyFill="1" applyBorder="1" applyAlignment="1" applyProtection="1">
      <alignment vertical="center" wrapText="1"/>
      <protection locked="0"/>
    </xf>
    <xf numFmtId="0" fontId="34" fillId="2" borderId="26" xfId="0" applyFont="1" applyFill="1" applyBorder="1" applyAlignment="1" applyProtection="1">
      <alignment vertical="center"/>
      <protection locked="0"/>
    </xf>
    <xf numFmtId="0" fontId="34" fillId="2" borderId="26" xfId="0" applyFont="1" applyFill="1" applyBorder="1" applyAlignment="1" applyProtection="1">
      <alignment vertical="center" wrapText="1"/>
      <protection locked="0"/>
    </xf>
    <xf numFmtId="0" fontId="34" fillId="2" borderId="180" xfId="0" applyFont="1" applyFill="1" applyBorder="1" applyAlignment="1" applyProtection="1">
      <alignment vertical="center" wrapText="1"/>
      <protection locked="0"/>
    </xf>
    <xf numFmtId="0" fontId="32" fillId="0" borderId="226" xfId="0" applyFont="1" applyBorder="1" applyAlignment="1" applyProtection="1">
      <alignment horizontal="center" vertical="center" wrapText="1"/>
      <protection locked="0"/>
    </xf>
    <xf numFmtId="0" fontId="92" fillId="0" borderId="281" xfId="2" quotePrefix="1" applyFont="1" applyFill="1" applyBorder="1" applyAlignment="1" applyProtection="1">
      <alignment vertical="center" wrapText="1"/>
      <protection locked="0"/>
    </xf>
    <xf numFmtId="0" fontId="92" fillId="0" borderId="59" xfId="2" quotePrefix="1" applyFont="1" applyFill="1" applyBorder="1" applyProtection="1">
      <alignment vertical="center"/>
      <protection locked="0"/>
    </xf>
    <xf numFmtId="0" fontId="92" fillId="0" borderId="286" xfId="2" applyFont="1" applyFill="1" applyBorder="1" applyProtection="1">
      <alignment vertical="center"/>
      <protection locked="0"/>
    </xf>
    <xf numFmtId="0" fontId="25" fillId="0" borderId="174" xfId="2" applyFill="1" applyBorder="1" applyProtection="1">
      <alignment vertical="center"/>
      <protection locked="0"/>
    </xf>
    <xf numFmtId="0" fontId="25" fillId="0" borderId="233" xfId="2" applyFill="1" applyBorder="1" applyProtection="1">
      <alignment vertical="center"/>
      <protection locked="0"/>
    </xf>
    <xf numFmtId="0" fontId="25" fillId="0" borderId="286" xfId="2" applyFill="1" applyBorder="1" applyProtection="1">
      <alignment vertical="center"/>
      <protection locked="0"/>
    </xf>
    <xf numFmtId="0" fontId="34" fillId="2" borderId="296" xfId="0" applyFont="1" applyFill="1" applyBorder="1" applyAlignment="1" applyProtection="1">
      <alignment vertical="center"/>
      <protection locked="0"/>
    </xf>
    <xf numFmtId="0" fontId="29" fillId="0" borderId="0" xfId="0" applyFont="1">
      <alignment vertical="center"/>
    </xf>
    <xf numFmtId="0" fontId="62" fillId="3" borderId="5" xfId="0" applyFont="1" applyFill="1" applyBorder="1" applyAlignment="1" applyProtection="1">
      <alignment vertical="center" wrapText="1"/>
    </xf>
    <xf numFmtId="0" fontId="62" fillId="3" borderId="5" xfId="0" applyFont="1" applyFill="1" applyBorder="1" applyAlignment="1" applyProtection="1">
      <alignment horizontal="left" vertical="center" wrapText="1"/>
    </xf>
    <xf numFmtId="0" fontId="8" fillId="3" borderId="14" xfId="0" applyFont="1" applyFill="1" applyBorder="1" applyAlignment="1" applyProtection="1">
      <alignment vertical="center"/>
    </xf>
    <xf numFmtId="0" fontId="8" fillId="3" borderId="17" xfId="0" applyFont="1" applyFill="1" applyBorder="1" applyAlignment="1" applyProtection="1">
      <alignment vertical="center"/>
    </xf>
    <xf numFmtId="0" fontId="28" fillId="3" borderId="33" xfId="0" applyFont="1" applyFill="1" applyBorder="1" applyAlignment="1" applyProtection="1">
      <alignment horizontal="center" vertical="center" shrinkToFit="1"/>
    </xf>
    <xf numFmtId="179" fontId="62" fillId="3" borderId="33" xfId="0" applyNumberFormat="1" applyFont="1" applyFill="1" applyBorder="1" applyAlignment="1" applyProtection="1">
      <alignment horizontal="left" vertical="center" wrapText="1"/>
    </xf>
    <xf numFmtId="179" fontId="62" fillId="3" borderId="42" xfId="0" applyNumberFormat="1" applyFont="1" applyFill="1" applyBorder="1" applyAlignment="1" applyProtection="1">
      <alignment horizontal="left" vertical="center" wrapText="1"/>
    </xf>
    <xf numFmtId="179" fontId="62" fillId="3" borderId="5" xfId="0" applyNumberFormat="1" applyFont="1" applyFill="1" applyBorder="1" applyAlignment="1" applyProtection="1">
      <alignment horizontal="left" vertical="center" wrapText="1"/>
    </xf>
    <xf numFmtId="179" fontId="7" fillId="0" borderId="3" xfId="0" applyNumberFormat="1" applyFont="1" applyFill="1" applyBorder="1" applyAlignment="1" applyProtection="1">
      <alignment horizontal="left" vertical="center" wrapText="1"/>
    </xf>
    <xf numFmtId="38" fontId="7" fillId="0" borderId="48" xfId="1" applyFont="1" applyFill="1" applyBorder="1" applyAlignment="1" applyProtection="1">
      <alignment horizontal="right" vertical="center" wrapText="1"/>
    </xf>
    <xf numFmtId="38" fontId="7" fillId="0" borderId="3" xfId="1" applyFont="1" applyFill="1" applyBorder="1" applyAlignment="1" applyProtection="1">
      <alignment horizontal="right" vertical="center" wrapText="1"/>
    </xf>
    <xf numFmtId="179" fontId="7" fillId="0" borderId="38" xfId="0" applyNumberFormat="1" applyFont="1" applyFill="1" applyBorder="1" applyAlignment="1" applyProtection="1">
      <alignment horizontal="left" vertical="center" wrapText="1"/>
    </xf>
    <xf numFmtId="38" fontId="7" fillId="0" borderId="2" xfId="1" applyFont="1" applyFill="1" applyBorder="1" applyAlignment="1" applyProtection="1">
      <alignment horizontal="right" vertical="center" wrapText="1"/>
    </xf>
    <xf numFmtId="179" fontId="7" fillId="0" borderId="2" xfId="0" applyNumberFormat="1" applyFont="1" applyFill="1" applyBorder="1" applyAlignment="1" applyProtection="1">
      <alignment horizontal="left" vertical="center" wrapText="1"/>
    </xf>
    <xf numFmtId="0" fontId="74" fillId="0" borderId="0" xfId="6" applyFont="1" applyAlignment="1" applyProtection="1">
      <alignment horizontal="centerContinuous" vertical="center"/>
    </xf>
    <xf numFmtId="0" fontId="72" fillId="0" borderId="0" xfId="6" applyFont="1" applyProtection="1">
      <alignment vertical="center"/>
    </xf>
    <xf numFmtId="0" fontId="72" fillId="0" borderId="0" xfId="6" applyFont="1" applyAlignment="1" applyProtection="1">
      <alignment vertical="center"/>
    </xf>
    <xf numFmtId="0" fontId="59" fillId="0" borderId="0" xfId="6" applyFont="1" applyProtection="1">
      <alignment vertical="center"/>
    </xf>
    <xf numFmtId="0" fontId="74" fillId="0" borderId="0" xfId="6" applyFont="1" applyAlignment="1" applyProtection="1">
      <alignment vertical="center"/>
    </xf>
    <xf numFmtId="0" fontId="97" fillId="0" borderId="0" xfId="6" applyFont="1" applyAlignment="1" applyProtection="1">
      <alignment horizontal="centerContinuous" vertical="center"/>
    </xf>
    <xf numFmtId="0" fontId="79" fillId="0" borderId="0" xfId="6" applyFont="1" applyProtection="1">
      <alignment vertical="center"/>
    </xf>
    <xf numFmtId="0" fontId="75" fillId="0" borderId="0" xfId="6" applyFont="1" applyFill="1" applyProtection="1">
      <alignment vertical="center"/>
    </xf>
    <xf numFmtId="0" fontId="72" fillId="0" borderId="0" xfId="6" applyFont="1" applyFill="1" applyProtection="1">
      <alignment vertical="center"/>
    </xf>
    <xf numFmtId="0" fontId="76" fillId="0" borderId="0" xfId="6" applyFont="1" applyProtection="1">
      <alignment vertical="center"/>
    </xf>
    <xf numFmtId="0" fontId="72" fillId="3" borderId="17" xfId="6" applyFont="1" applyFill="1" applyBorder="1" applyAlignment="1" applyProtection="1">
      <alignment vertical="center" wrapText="1"/>
    </xf>
    <xf numFmtId="0" fontId="72" fillId="3" borderId="14" xfId="6" applyFont="1" applyFill="1" applyBorder="1" applyAlignment="1" applyProtection="1">
      <alignment vertical="center" wrapText="1"/>
    </xf>
    <xf numFmtId="0" fontId="72" fillId="3" borderId="17" xfId="6" applyFont="1" applyFill="1" applyBorder="1" applyProtection="1">
      <alignment vertical="center"/>
    </xf>
    <xf numFmtId="0" fontId="72" fillId="3" borderId="183" xfId="6" applyFont="1" applyFill="1" applyBorder="1" applyAlignment="1" applyProtection="1">
      <alignment vertical="center" wrapText="1"/>
    </xf>
    <xf numFmtId="49" fontId="72" fillId="3" borderId="2" xfId="6" applyNumberFormat="1" applyFont="1" applyFill="1" applyBorder="1" applyProtection="1">
      <alignment vertical="center"/>
    </xf>
    <xf numFmtId="0" fontId="72" fillId="3" borderId="184" xfId="6" applyFont="1" applyFill="1" applyBorder="1" applyProtection="1">
      <alignment vertical="center"/>
    </xf>
    <xf numFmtId="0" fontId="72" fillId="3" borderId="10" xfId="6" applyFont="1" applyFill="1" applyBorder="1" applyAlignment="1" applyProtection="1">
      <alignment vertical="center"/>
    </xf>
    <xf numFmtId="0" fontId="72" fillId="3" borderId="0" xfId="6" applyFont="1" applyFill="1" applyAlignment="1" applyProtection="1">
      <alignment vertical="center"/>
    </xf>
    <xf numFmtId="0" fontId="72" fillId="3" borderId="0" xfId="6" applyFont="1" applyFill="1" applyProtection="1">
      <alignment vertical="center"/>
    </xf>
    <xf numFmtId="0" fontId="72" fillId="3" borderId="0" xfId="6" applyFont="1" applyFill="1" applyBorder="1" applyProtection="1">
      <alignment vertical="center"/>
    </xf>
    <xf numFmtId="0" fontId="72" fillId="3" borderId="96" xfId="6" applyFont="1" applyFill="1" applyBorder="1" applyProtection="1">
      <alignment vertical="center"/>
    </xf>
    <xf numFmtId="0" fontId="72" fillId="3" borderId="14" xfId="6" applyFont="1" applyFill="1" applyBorder="1" applyProtection="1">
      <alignment vertical="center"/>
    </xf>
    <xf numFmtId="0" fontId="72" fillId="0" borderId="90" xfId="6" applyFont="1" applyBorder="1" applyProtection="1">
      <alignment vertical="center"/>
    </xf>
    <xf numFmtId="0" fontId="72" fillId="0" borderId="98" xfId="6" applyFont="1" applyBorder="1" applyProtection="1">
      <alignment vertical="center"/>
    </xf>
    <xf numFmtId="0" fontId="72" fillId="0" borderId="96" xfId="6" applyFont="1" applyBorder="1" applyProtection="1">
      <alignment vertical="center"/>
    </xf>
    <xf numFmtId="0" fontId="72" fillId="0" borderId="17" xfId="6" applyFont="1" applyBorder="1" applyProtection="1">
      <alignment vertical="center"/>
    </xf>
    <xf numFmtId="0" fontId="75" fillId="0" borderId="0" xfId="6" applyFont="1" applyProtection="1">
      <alignment vertical="center"/>
    </xf>
    <xf numFmtId="0" fontId="72" fillId="3" borderId="90" xfId="6" applyFont="1" applyFill="1" applyBorder="1" applyAlignment="1" applyProtection="1">
      <alignment vertical="center"/>
    </xf>
    <xf numFmtId="0" fontId="72" fillId="0" borderId="175" xfId="6" applyFont="1" applyFill="1" applyBorder="1" applyAlignment="1" applyProtection="1">
      <alignment vertical="center"/>
    </xf>
    <xf numFmtId="0" fontId="72" fillId="0" borderId="172" xfId="6" applyFont="1" applyFill="1" applyBorder="1" applyAlignment="1" applyProtection="1">
      <alignment vertical="center"/>
    </xf>
    <xf numFmtId="49" fontId="72" fillId="0" borderId="172" xfId="6" applyNumberFormat="1" applyFont="1" applyFill="1" applyBorder="1" applyAlignment="1" applyProtection="1">
      <alignment vertical="center"/>
    </xf>
    <xf numFmtId="49" fontId="72" fillId="0" borderId="173" xfId="6" applyNumberFormat="1" applyFont="1" applyFill="1" applyBorder="1" applyAlignment="1" applyProtection="1">
      <alignment vertical="center"/>
    </xf>
    <xf numFmtId="0" fontId="33" fillId="0" borderId="0" xfId="5" applyFont="1" applyProtection="1">
      <alignment vertical="center"/>
    </xf>
    <xf numFmtId="0" fontId="58" fillId="2" borderId="0" xfId="5" applyFont="1" applyFill="1" applyBorder="1" applyAlignment="1" applyProtection="1">
      <alignment horizontal="left" vertical="center"/>
    </xf>
    <xf numFmtId="0" fontId="58" fillId="0" borderId="0" xfId="5" applyFont="1" applyFill="1" applyBorder="1" applyAlignment="1" applyProtection="1">
      <alignment horizontal="left" vertical="center"/>
    </xf>
    <xf numFmtId="0" fontId="39" fillId="0" borderId="0" xfId="5" applyFont="1" applyFill="1" applyBorder="1" applyAlignment="1" applyProtection="1">
      <alignment horizontal="left" vertical="center"/>
    </xf>
    <xf numFmtId="0" fontId="80" fillId="0" borderId="0" xfId="5" applyFont="1" applyFill="1" applyBorder="1" applyAlignment="1" applyProtection="1">
      <alignment horizontal="left" vertical="center"/>
    </xf>
    <xf numFmtId="0" fontId="80" fillId="0" borderId="0" xfId="5" applyFont="1" applyFill="1" applyBorder="1" applyAlignment="1" applyProtection="1">
      <alignment vertical="center"/>
    </xf>
    <xf numFmtId="0" fontId="57" fillId="0" borderId="0" xfId="5" applyFont="1" applyProtection="1">
      <alignment vertical="center"/>
    </xf>
    <xf numFmtId="0" fontId="29" fillId="3" borderId="211" xfId="5" applyFont="1" applyFill="1" applyBorder="1" applyAlignment="1" applyProtection="1">
      <alignment horizontal="right" vertical="center" wrapText="1"/>
    </xf>
    <xf numFmtId="0" fontId="29" fillId="3" borderId="212" xfId="5" applyFont="1" applyFill="1" applyBorder="1" applyAlignment="1" applyProtection="1">
      <alignment vertical="center" wrapText="1"/>
    </xf>
    <xf numFmtId="0" fontId="29" fillId="3" borderId="207" xfId="5" applyFont="1" applyFill="1" applyBorder="1" applyAlignment="1" applyProtection="1">
      <alignment horizontal="center" vertical="center" wrapText="1"/>
    </xf>
    <xf numFmtId="0" fontId="50" fillId="3" borderId="206" xfId="5" applyFont="1" applyFill="1" applyBorder="1" applyAlignment="1" applyProtection="1">
      <alignment horizontal="center" vertical="center" wrapText="1"/>
    </xf>
    <xf numFmtId="0" fontId="29" fillId="3" borderId="132" xfId="5" applyFont="1" applyFill="1" applyBorder="1" applyAlignment="1" applyProtection="1">
      <alignment vertical="center" wrapText="1"/>
    </xf>
    <xf numFmtId="0" fontId="29" fillId="3" borderId="104" xfId="5" applyFont="1" applyFill="1" applyBorder="1" applyAlignment="1" applyProtection="1">
      <alignment vertical="center" wrapText="1"/>
    </xf>
    <xf numFmtId="0" fontId="30" fillId="2" borderId="0" xfId="5" applyFont="1" applyFill="1" applyBorder="1" applyAlignment="1" applyProtection="1">
      <alignment horizontal="center" vertical="center" wrapText="1"/>
    </xf>
    <xf numFmtId="0" fontId="29" fillId="2" borderId="0" xfId="5" applyFont="1" applyFill="1" applyBorder="1" applyAlignment="1" applyProtection="1">
      <alignment horizontal="left" vertical="center" wrapText="1"/>
    </xf>
    <xf numFmtId="0" fontId="43" fillId="0" borderId="0" xfId="5" applyFont="1" applyAlignment="1" applyProtection="1">
      <alignment vertical="center" wrapText="1"/>
    </xf>
    <xf numFmtId="0" fontId="43" fillId="0" borderId="0" xfId="5" applyFont="1" applyAlignment="1" applyProtection="1">
      <alignment vertical="top" wrapText="1"/>
    </xf>
    <xf numFmtId="0" fontId="46" fillId="0" borderId="0" xfId="5" applyFont="1" applyAlignment="1" applyProtection="1">
      <alignment horizontal="center" vertical="center" wrapText="1"/>
    </xf>
    <xf numFmtId="0" fontId="33" fillId="0" borderId="0" xfId="5" applyFont="1" applyAlignment="1" applyProtection="1">
      <alignment horizontal="center" vertical="center" wrapText="1"/>
    </xf>
    <xf numFmtId="0" fontId="60" fillId="0" borderId="0" xfId="5" applyFont="1" applyProtection="1">
      <alignment vertical="center"/>
    </xf>
    <xf numFmtId="0" fontId="43" fillId="0" borderId="0" xfId="5" applyFont="1" applyAlignment="1" applyProtection="1">
      <alignment horizontal="right" vertical="center"/>
    </xf>
    <xf numFmtId="0" fontId="43" fillId="0" borderId="0" xfId="5" applyFont="1" applyProtection="1">
      <alignment vertical="center"/>
    </xf>
    <xf numFmtId="0" fontId="61" fillId="0" borderId="0" xfId="5" applyFont="1" applyProtection="1">
      <alignment vertical="center"/>
    </xf>
    <xf numFmtId="0" fontId="32" fillId="0" borderId="0" xfId="0" applyFont="1" applyAlignment="1" applyProtection="1">
      <alignment horizontal="center" vertical="center" wrapText="1"/>
    </xf>
    <xf numFmtId="0" fontId="29" fillId="0" borderId="0" xfId="0" applyFont="1" applyAlignment="1" applyProtection="1">
      <alignment vertical="center" wrapText="1"/>
    </xf>
    <xf numFmtId="0" fontId="65" fillId="0" borderId="0" xfId="0" applyFont="1" applyAlignment="1" applyProtection="1">
      <alignment horizontal="center" vertical="center"/>
    </xf>
    <xf numFmtId="0" fontId="66" fillId="0" borderId="0" xfId="0" applyFont="1" applyAlignment="1" applyProtection="1">
      <alignment horizontal="center" vertical="center" wrapText="1"/>
    </xf>
    <xf numFmtId="0" fontId="67" fillId="0" borderId="0" xfId="0" applyFont="1" applyProtection="1">
      <alignment vertical="center"/>
    </xf>
    <xf numFmtId="0" fontId="50" fillId="0" borderId="0" xfId="0" applyFont="1" applyProtection="1">
      <alignment vertical="center"/>
    </xf>
    <xf numFmtId="0" fontId="29" fillId="0" borderId="0" xfId="0" applyFont="1" applyAlignment="1" applyProtection="1">
      <alignment horizontal="distributed" vertical="center" wrapText="1"/>
    </xf>
    <xf numFmtId="0" fontId="29" fillId="0" borderId="277" xfId="0" applyFont="1" applyBorder="1" applyAlignment="1" applyProtection="1">
      <alignment vertical="center" wrapText="1"/>
    </xf>
    <xf numFmtId="0" fontId="29" fillId="0" borderId="0" xfId="0" applyFont="1" applyAlignment="1" applyProtection="1">
      <alignment horizontal="right" vertical="center"/>
    </xf>
    <xf numFmtId="0" fontId="33" fillId="0" borderId="0" xfId="0" applyFont="1" applyProtection="1">
      <alignment vertical="center"/>
    </xf>
    <xf numFmtId="0" fontId="29" fillId="3" borderId="17" xfId="0" applyFont="1" applyFill="1" applyBorder="1" applyAlignment="1" applyProtection="1">
      <alignment vertical="center" wrapText="1"/>
    </xf>
    <xf numFmtId="0" fontId="29" fillId="3" borderId="18" xfId="0" applyFont="1" applyFill="1" applyBorder="1" applyAlignment="1" applyProtection="1">
      <alignment vertical="center" wrapText="1"/>
    </xf>
    <xf numFmtId="0" fontId="29" fillId="3" borderId="258" xfId="0" applyFont="1" applyFill="1" applyBorder="1" applyAlignment="1" applyProtection="1">
      <alignment horizontal="right" vertical="center" wrapText="1"/>
    </xf>
    <xf numFmtId="176" fontId="29" fillId="3" borderId="278" xfId="0" applyNumberFormat="1" applyFont="1" applyFill="1" applyBorder="1" applyAlignment="1" applyProtection="1">
      <alignment horizontal="center" vertical="center" wrapText="1"/>
    </xf>
    <xf numFmtId="176" fontId="29" fillId="3" borderId="70" xfId="0" applyNumberFormat="1" applyFont="1" applyFill="1" applyBorder="1" applyAlignment="1" applyProtection="1">
      <alignment horizontal="center" vertical="center" wrapText="1"/>
    </xf>
    <xf numFmtId="0" fontId="29" fillId="3" borderId="276" xfId="0" applyFont="1" applyFill="1" applyBorder="1" applyAlignment="1" applyProtection="1">
      <alignment horizontal="right" vertical="center" wrapText="1"/>
    </xf>
    <xf numFmtId="0" fontId="29" fillId="3" borderId="45" xfId="0" applyFont="1" applyFill="1" applyBorder="1" applyAlignment="1" applyProtection="1">
      <alignment horizontal="center" vertical="center" wrapText="1"/>
    </xf>
    <xf numFmtId="0" fontId="29" fillId="3" borderId="57" xfId="0" applyFont="1" applyFill="1" applyBorder="1" applyAlignment="1" applyProtection="1">
      <alignment horizontal="center" vertical="center" wrapText="1"/>
    </xf>
    <xf numFmtId="0" fontId="29" fillId="3" borderId="34" xfId="0" applyFont="1" applyFill="1" applyBorder="1" applyAlignment="1" applyProtection="1">
      <alignment horizontal="right" vertical="center" wrapText="1"/>
    </xf>
    <xf numFmtId="0" fontId="29" fillId="3" borderId="58" xfId="0" applyFont="1" applyFill="1" applyBorder="1" applyAlignment="1" applyProtection="1">
      <alignment horizontal="center" vertical="center" wrapText="1"/>
    </xf>
    <xf numFmtId="0" fontId="29" fillId="3" borderId="18" xfId="0" applyFont="1" applyFill="1" applyBorder="1" applyAlignment="1" applyProtection="1">
      <alignment horizontal="right" vertical="center" wrapText="1"/>
    </xf>
    <xf numFmtId="0" fontId="31" fillId="0" borderId="0" xfId="0" applyFont="1" applyProtection="1">
      <alignment vertical="center"/>
    </xf>
    <xf numFmtId="0" fontId="31" fillId="0" borderId="0" xfId="0" applyFont="1" applyAlignment="1" applyProtection="1">
      <alignment horizontal="left" vertical="center"/>
    </xf>
    <xf numFmtId="0" fontId="33" fillId="0" borderId="0" xfId="0" applyFont="1" applyAlignment="1" applyProtection="1">
      <alignment vertical="center" wrapText="1"/>
    </xf>
    <xf numFmtId="0" fontId="32" fillId="0" borderId="0" xfId="0" applyFont="1" applyAlignment="1" applyProtection="1">
      <alignment horizontal="left" vertical="center" wrapText="1"/>
    </xf>
    <xf numFmtId="0" fontId="40" fillId="0" borderId="0" xfId="2" applyFont="1" applyFill="1" applyBorder="1" applyAlignment="1" applyProtection="1">
      <alignment horizontal="left" vertical="center" wrapText="1"/>
    </xf>
    <xf numFmtId="0" fontId="29" fillId="0" borderId="10" xfId="0" applyFont="1" applyBorder="1" applyProtection="1">
      <alignment vertical="center"/>
    </xf>
    <xf numFmtId="0" fontId="25" fillId="0" borderId="0" xfId="2" applyAlignment="1" applyProtection="1">
      <alignment horizontal="left" vertical="top" wrapText="1"/>
    </xf>
    <xf numFmtId="0" fontId="85" fillId="0" borderId="0" xfId="0" applyFont="1" applyProtection="1">
      <alignment vertical="center"/>
    </xf>
    <xf numFmtId="0" fontId="29" fillId="0" borderId="0" xfId="0" applyFont="1" applyAlignment="1" applyProtection="1">
      <alignment horizontal="left" vertical="top"/>
    </xf>
    <xf numFmtId="0" fontId="32" fillId="2" borderId="0" xfId="0" applyFont="1" applyFill="1" applyAlignment="1" applyProtection="1">
      <alignment horizontal="left" vertical="center" wrapText="1"/>
    </xf>
    <xf numFmtId="0" fontId="29" fillId="2" borderId="0" xfId="0" applyFont="1" applyFill="1" applyProtection="1">
      <alignment vertical="center"/>
    </xf>
    <xf numFmtId="0" fontId="29" fillId="0" borderId="8" xfId="0" applyFont="1" applyBorder="1" applyAlignment="1" applyProtection="1">
      <alignment horizontal="left" vertical="center" wrapText="1"/>
    </xf>
    <xf numFmtId="0" fontId="115" fillId="0" borderId="0" xfId="0" applyFont="1" applyAlignment="1" applyProtection="1">
      <alignment vertical="center"/>
    </xf>
    <xf numFmtId="0" fontId="29" fillId="0" borderId="0" xfId="0" applyFont="1" applyAlignment="1" applyProtection="1">
      <alignment vertical="center"/>
    </xf>
    <xf numFmtId="0" fontId="29" fillId="0" borderId="0" xfId="0" applyFont="1" applyAlignment="1" applyProtection="1">
      <alignment horizontal="right" vertical="center" wrapText="1"/>
    </xf>
    <xf numFmtId="0" fontId="29" fillId="0" borderId="0" xfId="0" applyFont="1" applyAlignment="1" applyProtection="1">
      <alignment horizontal="center" wrapText="1"/>
    </xf>
    <xf numFmtId="0" fontId="29" fillId="3" borderId="275" xfId="0" applyFont="1" applyFill="1" applyBorder="1" applyAlignment="1" applyProtection="1">
      <alignment vertical="center" wrapText="1"/>
    </xf>
    <xf numFmtId="0" fontId="32" fillId="3" borderId="39" xfId="0" applyFont="1" applyFill="1" applyBorder="1" applyAlignment="1" applyProtection="1">
      <alignment horizontal="left" vertical="center" wrapText="1"/>
    </xf>
    <xf numFmtId="0" fontId="88" fillId="2" borderId="0" xfId="0" applyFont="1" applyFill="1" applyProtection="1">
      <alignment vertical="center"/>
    </xf>
    <xf numFmtId="0" fontId="89" fillId="2" borderId="0" xfId="0" applyFont="1" applyFill="1" applyProtection="1">
      <alignment vertical="center"/>
    </xf>
    <xf numFmtId="0" fontId="90" fillId="2" borderId="0" xfId="0" applyFont="1" applyFill="1" applyAlignment="1" applyProtection="1">
      <alignment horizontal="right" vertical="center"/>
    </xf>
    <xf numFmtId="0" fontId="41" fillId="0" borderId="0" xfId="0" applyFont="1" applyProtection="1">
      <alignment vertical="center"/>
    </xf>
    <xf numFmtId="0" fontId="41" fillId="0" borderId="0" xfId="0" applyFont="1" applyAlignment="1" applyProtection="1">
      <alignment horizontal="center" vertical="center" wrapText="1"/>
    </xf>
    <xf numFmtId="0" fontId="32" fillId="3" borderId="12" xfId="0" applyNumberFormat="1" applyFont="1" applyFill="1" applyBorder="1" applyAlignment="1" applyProtection="1">
      <alignment vertical="center" wrapText="1"/>
    </xf>
    <xf numFmtId="178" fontId="29" fillId="3" borderId="33" xfId="0" applyNumberFormat="1" applyFont="1" applyFill="1" applyBorder="1" applyAlignment="1" applyProtection="1">
      <alignment vertical="center" wrapText="1"/>
    </xf>
    <xf numFmtId="0" fontId="32" fillId="3" borderId="33" xfId="0" applyNumberFormat="1" applyFont="1" applyFill="1" applyBorder="1" applyAlignment="1" applyProtection="1">
      <alignment vertical="center" wrapText="1"/>
    </xf>
    <xf numFmtId="178" fontId="29" fillId="3" borderId="5" xfId="0" applyNumberFormat="1" applyFont="1" applyFill="1" applyBorder="1" applyAlignment="1" applyProtection="1">
      <alignment vertical="center" wrapText="1"/>
    </xf>
    <xf numFmtId="0" fontId="31" fillId="0" borderId="0" xfId="0" applyFont="1" applyAlignment="1" applyProtection="1">
      <alignment horizontal="center" vertical="center"/>
    </xf>
    <xf numFmtId="0" fontId="34" fillId="0" borderId="0" xfId="0" applyFont="1" applyAlignment="1" applyProtection="1">
      <alignment horizontal="center" vertical="center"/>
    </xf>
    <xf numFmtId="0" fontId="34" fillId="0" borderId="0" xfId="0" applyFont="1" applyAlignment="1" applyProtection="1">
      <alignment horizontal="left" vertical="center"/>
    </xf>
    <xf numFmtId="0" fontId="43" fillId="0" borderId="0" xfId="0" applyFont="1" applyProtection="1">
      <alignment vertical="center"/>
    </xf>
    <xf numFmtId="0" fontId="46" fillId="0" borderId="0" xfId="0" applyFont="1" applyProtection="1">
      <alignment vertical="center"/>
    </xf>
    <xf numFmtId="0" fontId="47" fillId="3" borderId="33" xfId="0" applyFont="1" applyFill="1" applyBorder="1" applyAlignment="1" applyProtection="1">
      <alignment horizontal="left" vertical="center" shrinkToFit="1"/>
    </xf>
    <xf numFmtId="0" fontId="53" fillId="0" borderId="0" xfId="0" applyFont="1" applyAlignment="1" applyProtection="1">
      <alignment horizontal="left" vertical="center"/>
    </xf>
    <xf numFmtId="0" fontId="39" fillId="0" borderId="0" xfId="0" applyFont="1" applyProtection="1">
      <alignment vertical="center"/>
    </xf>
    <xf numFmtId="0" fontId="29" fillId="3" borderId="5" xfId="0" applyFont="1" applyFill="1" applyBorder="1" applyProtection="1">
      <alignment vertical="center"/>
    </xf>
    <xf numFmtId="0" fontId="29" fillId="3" borderId="4" xfId="0" applyFont="1" applyFill="1" applyBorder="1" applyProtection="1">
      <alignment vertical="center"/>
    </xf>
    <xf numFmtId="0" fontId="29" fillId="3" borderId="18" xfId="0" applyFont="1" applyFill="1" applyBorder="1" applyProtection="1">
      <alignment vertical="center"/>
    </xf>
    <xf numFmtId="0" fontId="29" fillId="0" borderId="0" xfId="0" applyFont="1" applyFill="1" applyProtection="1">
      <alignment vertical="center"/>
    </xf>
    <xf numFmtId="0" fontId="29" fillId="0" borderId="0" xfId="0" applyFont="1" applyFill="1" applyAlignment="1" applyProtection="1">
      <alignment horizontal="right" vertical="center"/>
    </xf>
    <xf numFmtId="0" fontId="29" fillId="0" borderId="0" xfId="0" applyFont="1" applyFill="1" applyBorder="1" applyAlignment="1" applyProtection="1">
      <alignment horizontal="left" vertical="center"/>
    </xf>
    <xf numFmtId="0" fontId="29" fillId="0" borderId="0" xfId="0" applyFont="1" applyFill="1" applyBorder="1" applyAlignment="1" applyProtection="1">
      <alignment horizontal="center" vertical="center"/>
    </xf>
    <xf numFmtId="0" fontId="8" fillId="0" borderId="0" xfId="0" applyFont="1" applyAlignment="1" applyProtection="1">
      <alignment horizontal="right" vertical="center"/>
    </xf>
    <xf numFmtId="0" fontId="8" fillId="3" borderId="32" xfId="0" applyFont="1" applyFill="1" applyBorder="1" applyProtection="1">
      <alignment vertical="center"/>
    </xf>
    <xf numFmtId="0" fontId="8" fillId="3" borderId="34" xfId="0" applyFont="1" applyFill="1" applyBorder="1" applyProtection="1">
      <alignment vertical="center"/>
    </xf>
    <xf numFmtId="0" fontId="8" fillId="0" borderId="10" xfId="0" applyFont="1" applyBorder="1" applyProtection="1">
      <alignment vertical="center"/>
    </xf>
    <xf numFmtId="0" fontId="8" fillId="3" borderId="30" xfId="0" applyFont="1" applyFill="1" applyBorder="1" applyProtection="1">
      <alignment vertical="center"/>
    </xf>
    <xf numFmtId="0" fontId="8" fillId="3" borderId="36" xfId="0" applyFont="1" applyFill="1" applyBorder="1" applyProtection="1">
      <alignment vertical="center"/>
    </xf>
    <xf numFmtId="0" fontId="8" fillId="3" borderId="38" xfId="0" applyFont="1" applyFill="1" applyBorder="1" applyProtection="1">
      <alignment vertical="center"/>
    </xf>
    <xf numFmtId="0" fontId="8" fillId="3" borderId="55" xfId="0" applyFont="1" applyFill="1" applyBorder="1" applyProtection="1">
      <alignment vertical="center"/>
    </xf>
    <xf numFmtId="0" fontId="11" fillId="0" borderId="0" xfId="0" applyFont="1" applyProtection="1">
      <alignment vertical="center"/>
    </xf>
    <xf numFmtId="0" fontId="7" fillId="0" borderId="246" xfId="0" applyFont="1" applyBorder="1" applyProtection="1">
      <alignment vertical="center"/>
      <protection locked="0"/>
    </xf>
    <xf numFmtId="176" fontId="7" fillId="0" borderId="133" xfId="5" applyNumberFormat="1" applyFont="1" applyBorder="1" applyAlignment="1" applyProtection="1">
      <alignment horizontal="center" vertical="center" wrapText="1"/>
      <protection locked="0"/>
    </xf>
    <xf numFmtId="176" fontId="7" fillId="0" borderId="251" xfId="5" applyNumberFormat="1" applyFont="1" applyBorder="1" applyAlignment="1" applyProtection="1">
      <alignment horizontal="center" vertical="center" wrapText="1"/>
      <protection locked="0"/>
    </xf>
    <xf numFmtId="176" fontId="7" fillId="0" borderId="249" xfId="5" applyNumberFormat="1" applyFont="1" applyBorder="1" applyAlignment="1" applyProtection="1">
      <alignment horizontal="center" vertical="center" wrapText="1"/>
      <protection locked="0"/>
    </xf>
    <xf numFmtId="176" fontId="7" fillId="0" borderId="135" xfId="5" applyNumberFormat="1" applyFont="1" applyBorder="1" applyAlignment="1" applyProtection="1">
      <alignment horizontal="center" vertical="center" wrapText="1"/>
      <protection locked="0"/>
    </xf>
    <xf numFmtId="176" fontId="7" fillId="0" borderId="126" xfId="5" applyNumberFormat="1" applyFont="1" applyBorder="1" applyAlignment="1" applyProtection="1">
      <alignment horizontal="center" vertical="center" wrapText="1"/>
      <protection locked="0"/>
    </xf>
    <xf numFmtId="176" fontId="7" fillId="0" borderId="14" xfId="5" applyNumberFormat="1" applyFont="1" applyBorder="1" applyAlignment="1" applyProtection="1">
      <alignment horizontal="center" vertical="center" wrapText="1"/>
      <protection locked="0"/>
    </xf>
    <xf numFmtId="176" fontId="7" fillId="0" borderId="136" xfId="5" applyNumberFormat="1" applyFont="1" applyBorder="1" applyAlignment="1" applyProtection="1">
      <alignment horizontal="center" vertical="center" wrapText="1"/>
      <protection locked="0"/>
    </xf>
    <xf numFmtId="176" fontId="7" fillId="0" borderId="137" xfId="5" applyNumberFormat="1" applyFont="1" applyBorder="1" applyAlignment="1" applyProtection="1">
      <alignment horizontal="center" vertical="center" wrapText="1"/>
      <protection locked="0"/>
    </xf>
    <xf numFmtId="176" fontId="7" fillId="0" borderId="134" xfId="5" applyNumberFormat="1" applyFont="1" applyBorder="1" applyAlignment="1" applyProtection="1">
      <alignment horizontal="center" vertical="center" wrapText="1"/>
      <protection locked="0"/>
    </xf>
    <xf numFmtId="0" fontId="8" fillId="0" borderId="0" xfId="0" applyFont="1" applyAlignment="1" applyProtection="1">
      <alignment horizontal="distributed" vertical="center" wrapText="1"/>
    </xf>
    <xf numFmtId="0" fontId="9" fillId="0" borderId="0" xfId="0" applyFont="1" applyAlignment="1" applyProtection="1">
      <alignment horizontal="center" vertical="center"/>
    </xf>
    <xf numFmtId="0" fontId="7" fillId="0" borderId="10" xfId="0" applyFont="1" applyBorder="1" applyProtection="1">
      <alignment vertical="center"/>
    </xf>
    <xf numFmtId="0" fontId="12" fillId="3" borderId="233" xfId="0" applyFont="1" applyFill="1" applyBorder="1" applyAlignment="1" applyProtection="1">
      <alignment horizontal="center" vertical="center" wrapText="1"/>
    </xf>
    <xf numFmtId="0" fontId="17" fillId="0" borderId="19" xfId="0" applyFont="1" applyBorder="1" applyAlignment="1" applyProtection="1">
      <alignment vertical="center" wrapText="1"/>
    </xf>
    <xf numFmtId="0" fontId="8" fillId="3" borderId="233" xfId="0" applyFont="1" applyFill="1" applyBorder="1" applyAlignment="1" applyProtection="1">
      <alignment horizontal="center" vertical="center" wrapText="1"/>
    </xf>
    <xf numFmtId="0" fontId="7" fillId="0" borderId="19" xfId="0" applyFont="1" applyBorder="1" applyAlignment="1" applyProtection="1">
      <alignment vertical="center" wrapText="1"/>
    </xf>
    <xf numFmtId="0" fontId="8" fillId="3" borderId="25" xfId="0" applyFont="1" applyFill="1" applyBorder="1" applyAlignment="1" applyProtection="1">
      <alignment vertical="center" wrapText="1"/>
    </xf>
    <xf numFmtId="0" fontId="8" fillId="3" borderId="247" xfId="0" applyFont="1" applyFill="1" applyBorder="1" applyAlignment="1" applyProtection="1">
      <alignment horizontal="left" vertical="center" wrapText="1"/>
    </xf>
    <xf numFmtId="0" fontId="8" fillId="3" borderId="26" xfId="0" applyFont="1" applyFill="1" applyBorder="1" applyAlignment="1" applyProtection="1">
      <alignment vertical="center" wrapText="1"/>
    </xf>
    <xf numFmtId="0" fontId="8" fillId="3" borderId="31" xfId="0" applyFont="1" applyFill="1" applyBorder="1" applyAlignment="1" applyProtection="1">
      <alignment vertical="center" wrapText="1"/>
    </xf>
    <xf numFmtId="0" fontId="7" fillId="0" borderId="0" xfId="0" applyFont="1" applyProtection="1">
      <alignment vertical="center"/>
    </xf>
    <xf numFmtId="0" fontId="7" fillId="0" borderId="0" xfId="0" applyFont="1" applyAlignment="1" applyProtection="1">
      <alignment vertical="top" wrapText="1"/>
    </xf>
    <xf numFmtId="0" fontId="14" fillId="3" borderId="60" xfId="0" applyFont="1" applyFill="1" applyBorder="1" applyAlignment="1" applyProtection="1">
      <alignment vertical="center" textRotation="255" wrapText="1"/>
    </xf>
    <xf numFmtId="0" fontId="7" fillId="0" borderId="0" xfId="0" applyFont="1" applyAlignment="1" applyProtection="1">
      <alignment vertical="center" wrapText="1"/>
    </xf>
    <xf numFmtId="0" fontId="13" fillId="0" borderId="0" xfId="5" applyProtection="1">
      <alignment vertical="center"/>
    </xf>
    <xf numFmtId="0" fontId="56" fillId="0" borderId="0" xfId="5" applyFont="1" applyProtection="1">
      <alignment vertical="center"/>
    </xf>
    <xf numFmtId="0" fontId="55" fillId="0" borderId="0" xfId="5" applyFont="1" applyProtection="1">
      <alignment vertical="center"/>
    </xf>
    <xf numFmtId="0" fontId="52" fillId="0" borderId="0" xfId="5" applyFont="1" applyAlignment="1" applyProtection="1">
      <alignment vertical="distributed" wrapText="1"/>
    </xf>
    <xf numFmtId="0" fontId="8" fillId="0" borderId="0" xfId="5" applyFont="1" applyAlignment="1" applyProtection="1">
      <alignment vertical="center" wrapText="1"/>
    </xf>
    <xf numFmtId="0" fontId="8" fillId="0" borderId="0" xfId="5" applyFont="1" applyProtection="1">
      <alignment vertical="center"/>
    </xf>
    <xf numFmtId="0" fontId="14" fillId="0" borderId="0" xfId="5" applyFont="1" applyAlignment="1" applyProtection="1">
      <alignment horizontal="center" vertical="center"/>
    </xf>
    <xf numFmtId="0" fontId="12" fillId="0" borderId="0" xfId="5" applyFont="1" applyProtection="1">
      <alignment vertical="center"/>
    </xf>
    <xf numFmtId="0" fontId="51" fillId="3" borderId="170" xfId="5" applyFont="1" applyFill="1" applyBorder="1" applyAlignment="1" applyProtection="1">
      <alignment horizontal="center" vertical="center" wrapText="1"/>
    </xf>
    <xf numFmtId="0" fontId="53" fillId="3" borderId="174" xfId="5" applyFont="1" applyFill="1" applyBorder="1" applyAlignment="1" applyProtection="1">
      <alignment horizontal="center" vertical="center" wrapText="1"/>
    </xf>
    <xf numFmtId="0" fontId="7" fillId="3" borderId="220" xfId="5" applyFont="1" applyFill="1" applyBorder="1" applyAlignment="1" applyProtection="1">
      <alignment horizontal="center" vertical="center" wrapText="1"/>
    </xf>
    <xf numFmtId="0" fontId="7" fillId="3" borderId="92" xfId="5" applyFont="1" applyFill="1" applyBorder="1" applyAlignment="1" applyProtection="1">
      <alignment horizontal="center" vertical="center" wrapText="1"/>
    </xf>
    <xf numFmtId="0" fontId="7" fillId="3" borderId="17" xfId="5" applyFont="1" applyFill="1" applyBorder="1" applyAlignment="1" applyProtection="1">
      <alignment horizontal="center" vertical="center" wrapText="1"/>
    </xf>
    <xf numFmtId="0" fontId="7" fillId="3" borderId="250" xfId="5" applyFont="1" applyFill="1" applyBorder="1" applyAlignment="1" applyProtection="1">
      <alignment horizontal="center" vertical="center" wrapText="1"/>
    </xf>
    <xf numFmtId="0" fontId="7" fillId="3" borderId="133" xfId="5" applyFont="1" applyFill="1" applyBorder="1" applyAlignment="1" applyProtection="1">
      <alignment horizontal="center" vertical="center" wrapText="1"/>
    </xf>
    <xf numFmtId="0" fontId="7" fillId="3" borderId="128" xfId="5" applyFont="1" applyFill="1" applyBorder="1" applyAlignment="1" applyProtection="1">
      <alignment horizontal="center" vertical="center" wrapText="1"/>
    </xf>
    <xf numFmtId="0" fontId="7" fillId="3" borderId="138" xfId="5" applyFont="1" applyFill="1" applyBorder="1" applyAlignment="1" applyProtection="1">
      <alignment horizontal="center" vertical="center" wrapText="1"/>
    </xf>
    <xf numFmtId="0" fontId="51" fillId="0" borderId="0" xfId="5" applyFont="1" applyAlignment="1" applyProtection="1">
      <alignment horizontal="left" vertical="center"/>
    </xf>
    <xf numFmtId="0" fontId="51" fillId="0" borderId="0" xfId="5" applyFont="1" applyAlignment="1" applyProtection="1">
      <alignment horizontal="center" vertical="center" wrapText="1"/>
    </xf>
    <xf numFmtId="0" fontId="7" fillId="0" borderId="0" xfId="5" applyFont="1" applyAlignment="1" applyProtection="1">
      <alignment vertical="top" wrapText="1"/>
    </xf>
    <xf numFmtId="0" fontId="51" fillId="3" borderId="99" xfId="5" applyFont="1" applyFill="1" applyBorder="1" applyAlignment="1" applyProtection="1">
      <alignment horizontal="left" vertical="center"/>
    </xf>
    <xf numFmtId="0" fontId="51" fillId="3" borderId="90" xfId="5" applyFont="1" applyFill="1" applyBorder="1" applyAlignment="1" applyProtection="1">
      <alignment horizontal="left" vertical="center"/>
    </xf>
    <xf numFmtId="0" fontId="8" fillId="3" borderId="90" xfId="5" applyFont="1" applyFill="1" applyBorder="1" applyAlignment="1" applyProtection="1">
      <alignment horizontal="left" vertical="center"/>
    </xf>
    <xf numFmtId="0" fontId="7" fillId="3" borderId="98" xfId="5" applyFont="1" applyFill="1" applyBorder="1" applyAlignment="1" applyProtection="1">
      <alignment horizontal="left" vertical="top" wrapText="1"/>
    </xf>
    <xf numFmtId="0" fontId="7" fillId="3" borderId="94" xfId="5" applyFont="1" applyFill="1" applyBorder="1" applyAlignment="1" applyProtection="1">
      <alignment vertical="top" wrapText="1"/>
    </xf>
    <xf numFmtId="0" fontId="7" fillId="3" borderId="93" xfId="5" applyFont="1" applyFill="1" applyBorder="1" applyAlignment="1" applyProtection="1">
      <alignment vertical="top" wrapText="1"/>
    </xf>
    <xf numFmtId="0" fontId="13" fillId="0" borderId="220" xfId="5" applyBorder="1" applyProtection="1">
      <alignment vertical="center"/>
    </xf>
    <xf numFmtId="0" fontId="51" fillId="3" borderId="259" xfId="5" applyFont="1" applyFill="1" applyBorder="1" applyAlignment="1" applyProtection="1">
      <alignment horizontal="center" vertical="center" wrapText="1"/>
    </xf>
    <xf numFmtId="0" fontId="53" fillId="3" borderId="233" xfId="5" applyFont="1" applyFill="1" applyBorder="1" applyAlignment="1" applyProtection="1">
      <alignment horizontal="center" vertical="center" wrapText="1"/>
    </xf>
    <xf numFmtId="0" fontId="11" fillId="0" borderId="0" xfId="5" applyFont="1" applyProtection="1">
      <alignment vertical="center"/>
    </xf>
    <xf numFmtId="0" fontId="31" fillId="0" borderId="0" xfId="0" applyFont="1" applyAlignment="1" applyProtection="1">
      <alignment horizontal="right" vertical="top" wrapText="1"/>
    </xf>
    <xf numFmtId="0" fontId="0" fillId="0" borderId="0" xfId="0" applyProtection="1">
      <alignment vertical="center"/>
    </xf>
    <xf numFmtId="0" fontId="0" fillId="0" borderId="0" xfId="0" applyAlignment="1" applyProtection="1">
      <alignment vertical="center"/>
    </xf>
    <xf numFmtId="0" fontId="93" fillId="0" borderId="0" xfId="0" applyFont="1" applyProtection="1">
      <alignment vertical="center"/>
    </xf>
    <xf numFmtId="0" fontId="93" fillId="0" borderId="0" xfId="0" applyFont="1" applyBorder="1" applyProtection="1">
      <alignment vertical="center"/>
    </xf>
    <xf numFmtId="0" fontId="8" fillId="3" borderId="6" xfId="0" applyFont="1" applyFill="1" applyBorder="1" applyAlignment="1" applyProtection="1">
      <alignment horizontal="center" vertical="center" wrapText="1"/>
    </xf>
    <xf numFmtId="0" fontId="7" fillId="2" borderId="2" xfId="0" applyFont="1" applyFill="1" applyBorder="1" applyAlignment="1" applyProtection="1">
      <alignment horizontal="left" vertical="center"/>
      <protection locked="0"/>
    </xf>
    <xf numFmtId="0" fontId="12" fillId="0" borderId="0" xfId="0" applyFont="1" applyFill="1" applyAlignment="1" applyProtection="1">
      <alignment horizontal="left" vertical="center" wrapText="1"/>
    </xf>
    <xf numFmtId="0" fontId="7" fillId="0" borderId="33" xfId="0" applyFont="1" applyFill="1" applyBorder="1" applyAlignment="1" applyProtection="1">
      <alignment horizontal="center" vertical="center" shrinkToFit="1"/>
      <protection locked="0"/>
    </xf>
    <xf numFmtId="0" fontId="24" fillId="0" borderId="0" xfId="0" applyFont="1" applyFill="1" applyBorder="1" applyAlignment="1" applyProtection="1">
      <alignment horizontal="left" vertical="center" wrapText="1"/>
    </xf>
    <xf numFmtId="0" fontId="17" fillId="0" borderId="0" xfId="0" applyFont="1" applyFill="1" applyAlignment="1" applyProtection="1">
      <alignment horizontal="left" vertical="center"/>
    </xf>
    <xf numFmtId="0" fontId="13" fillId="0" borderId="0" xfId="0" applyFont="1" applyFill="1" applyProtection="1">
      <alignment vertical="center"/>
    </xf>
    <xf numFmtId="0" fontId="72" fillId="0" borderId="0" xfId="6" applyFont="1" applyAlignment="1" applyProtection="1">
      <alignment vertical="center" wrapText="1"/>
    </xf>
    <xf numFmtId="0" fontId="72" fillId="3" borderId="2" xfId="6" applyFont="1" applyFill="1" applyBorder="1" applyProtection="1">
      <alignment vertical="center"/>
    </xf>
    <xf numFmtId="0" fontId="33" fillId="2" borderId="10" xfId="5" applyFont="1" applyFill="1" applyBorder="1" applyAlignment="1" applyProtection="1">
      <alignment horizontal="center" vertical="center" wrapText="1"/>
      <protection locked="0"/>
    </xf>
    <xf numFmtId="0" fontId="33" fillId="2" borderId="0" xfId="5" applyFont="1" applyFill="1" applyBorder="1" applyAlignment="1" applyProtection="1">
      <alignment horizontal="center" vertical="center" wrapText="1"/>
      <protection locked="0"/>
    </xf>
    <xf numFmtId="0" fontId="32" fillId="0" borderId="155" xfId="5" applyFont="1" applyFill="1" applyBorder="1" applyAlignment="1" applyProtection="1">
      <alignment horizontal="left" vertical="center" wrapText="1"/>
      <protection locked="0"/>
    </xf>
    <xf numFmtId="0" fontId="29" fillId="3" borderId="190" xfId="5" applyFont="1" applyFill="1" applyBorder="1" applyAlignment="1" applyProtection="1">
      <alignment horizontal="justify" vertical="center" wrapText="1"/>
    </xf>
    <xf numFmtId="0" fontId="37" fillId="0" borderId="0" xfId="0" applyFont="1" applyAlignment="1" applyProtection="1">
      <alignment horizontal="center" vertical="center"/>
    </xf>
    <xf numFmtId="0" fontId="29" fillId="3" borderId="233" xfId="0" applyFont="1" applyFill="1" applyBorder="1" applyAlignment="1" applyProtection="1">
      <alignment horizontal="center" vertical="center"/>
    </xf>
    <xf numFmtId="0" fontId="29" fillId="0" borderId="0" xfId="0" applyFont="1" applyAlignment="1" applyProtection="1">
      <alignment horizontal="left" vertical="center" wrapText="1"/>
    </xf>
    <xf numFmtId="0" fontId="33" fillId="0" borderId="0" xfId="0" applyFont="1" applyAlignment="1" applyProtection="1">
      <alignment horizontal="center" vertical="center"/>
    </xf>
    <xf numFmtId="0" fontId="31" fillId="0" borderId="0" xfId="0" applyFont="1" applyAlignment="1" applyProtection="1">
      <alignment horizontal="left" vertical="center" wrapText="1"/>
    </xf>
    <xf numFmtId="0" fontId="29" fillId="3" borderId="6" xfId="0" applyFont="1" applyFill="1" applyBorder="1" applyAlignment="1" applyProtection="1">
      <alignment horizontal="center" vertical="center" wrapText="1"/>
    </xf>
    <xf numFmtId="0" fontId="33" fillId="0" borderId="0" xfId="0" applyFont="1" applyAlignment="1" applyProtection="1">
      <alignment horizontal="left" vertical="center"/>
    </xf>
    <xf numFmtId="0" fontId="29" fillId="0" borderId="0" xfId="0" applyFont="1" applyProtection="1">
      <alignment vertical="center"/>
    </xf>
    <xf numFmtId="0" fontId="46" fillId="0" borderId="0" xfId="0" applyFont="1" applyAlignment="1" applyProtection="1">
      <alignment horizontal="left" vertical="center" shrinkToFit="1"/>
    </xf>
    <xf numFmtId="0" fontId="29" fillId="3" borderId="5" xfId="0" applyFont="1" applyFill="1" applyBorder="1" applyAlignment="1" applyProtection="1">
      <alignment horizontal="left" vertical="center"/>
    </xf>
    <xf numFmtId="0" fontId="43" fillId="0" borderId="0" xfId="0" applyFont="1" applyAlignment="1" applyProtection="1">
      <alignment horizontal="left" vertical="center" shrinkToFit="1"/>
    </xf>
    <xf numFmtId="0" fontId="7" fillId="0" borderId="0" xfId="0" applyFont="1" applyAlignment="1" applyProtection="1">
      <alignment horizontal="center" vertical="center" wrapText="1"/>
    </xf>
    <xf numFmtId="0" fontId="7" fillId="0" borderId="0" xfId="0" applyFont="1" applyAlignment="1" applyProtection="1">
      <alignment horizontal="left" vertical="center"/>
    </xf>
    <xf numFmtId="0" fontId="51" fillId="3" borderId="231" xfId="5" applyFont="1" applyFill="1" applyBorder="1" applyAlignment="1" applyProtection="1">
      <alignment horizontal="center" vertical="center" wrapText="1"/>
    </xf>
    <xf numFmtId="0" fontId="51" fillId="3" borderId="0" xfId="5" applyFont="1" applyFill="1" applyAlignment="1" applyProtection="1">
      <alignment horizontal="distributed" vertical="center"/>
    </xf>
    <xf numFmtId="0" fontId="51" fillId="3" borderId="95" xfId="5" applyFont="1" applyFill="1" applyBorder="1" applyAlignment="1" applyProtection="1">
      <alignment horizontal="center" vertical="center" wrapText="1"/>
    </xf>
    <xf numFmtId="0" fontId="51" fillId="3" borderId="109" xfId="5" applyFont="1" applyFill="1" applyBorder="1" applyAlignment="1" applyProtection="1">
      <alignment horizontal="center" vertical="center" wrapText="1"/>
    </xf>
    <xf numFmtId="0" fontId="51" fillId="3" borderId="256" xfId="5" applyFont="1" applyFill="1" applyBorder="1" applyAlignment="1" applyProtection="1">
      <alignment horizontal="center" vertical="center" wrapText="1"/>
    </xf>
    <xf numFmtId="0" fontId="51" fillId="3" borderId="247" xfId="5" applyFont="1" applyFill="1" applyBorder="1" applyAlignment="1" applyProtection="1">
      <alignment horizontal="center" vertical="center" wrapText="1"/>
    </xf>
    <xf numFmtId="0" fontId="16" fillId="0" borderId="13" xfId="0" applyFont="1" applyFill="1" applyBorder="1" applyAlignment="1" applyProtection="1">
      <alignment vertical="center" shrinkToFit="1"/>
    </xf>
    <xf numFmtId="0" fontId="8" fillId="0" borderId="0" xfId="0" applyFont="1" applyFill="1" applyBorder="1" applyProtection="1">
      <alignment vertical="center"/>
    </xf>
    <xf numFmtId="0" fontId="14" fillId="0" borderId="178"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72" fillId="0" borderId="97" xfId="6" applyFont="1" applyBorder="1" applyProtection="1">
      <alignment vertical="center"/>
    </xf>
    <xf numFmtId="0" fontId="72" fillId="2" borderId="0" xfId="6" applyFont="1" applyFill="1" applyProtection="1">
      <alignment vertical="center"/>
    </xf>
    <xf numFmtId="0" fontId="72" fillId="2" borderId="247" xfId="6" applyFont="1" applyFill="1" applyBorder="1" applyProtection="1">
      <alignment vertical="center"/>
    </xf>
    <xf numFmtId="0" fontId="72" fillId="2" borderId="283" xfId="6" applyFont="1" applyFill="1" applyBorder="1" applyProtection="1">
      <alignment vertical="center"/>
    </xf>
    <xf numFmtId="0" fontId="72" fillId="2" borderId="284" xfId="6" applyFont="1" applyFill="1" applyBorder="1" applyProtection="1">
      <alignment vertical="center"/>
    </xf>
    <xf numFmtId="176" fontId="43" fillId="3" borderId="0" xfId="5" applyNumberFormat="1" applyFont="1" applyFill="1" applyAlignment="1" applyProtection="1">
      <alignment horizontal="distributed" vertical="center"/>
    </xf>
    <xf numFmtId="0" fontId="84" fillId="3" borderId="0" xfId="0" applyFont="1" applyFill="1" applyProtection="1">
      <alignment vertical="center"/>
    </xf>
    <xf numFmtId="0" fontId="84" fillId="0" borderId="0" xfId="0" applyFont="1" applyProtection="1">
      <alignment vertical="center"/>
    </xf>
    <xf numFmtId="0" fontId="32" fillId="0" borderId="0" xfId="0" applyFont="1" applyAlignment="1" applyProtection="1">
      <alignment horizontal="left" vertical="top" wrapText="1"/>
    </xf>
    <xf numFmtId="0" fontId="29" fillId="0" borderId="0" xfId="0" applyFont="1" applyProtection="1">
      <alignment vertical="center"/>
      <protection locked="0"/>
    </xf>
    <xf numFmtId="0" fontId="8" fillId="3" borderId="247" xfId="0" applyFont="1" applyFill="1" applyBorder="1" applyAlignment="1" applyProtection="1">
      <alignment horizontal="left" vertical="center" wrapText="1"/>
      <protection locked="0"/>
    </xf>
    <xf numFmtId="0" fontId="31" fillId="0" borderId="0" xfId="0" applyFont="1" applyAlignment="1" applyProtection="1">
      <alignment horizontal="left" vertical="center" wrapText="1"/>
    </xf>
    <xf numFmtId="0" fontId="102" fillId="3" borderId="25" xfId="0" applyFont="1" applyFill="1" applyBorder="1" applyAlignment="1" applyProtection="1">
      <alignment horizontal="center" vertical="center" wrapText="1"/>
    </xf>
    <xf numFmtId="0" fontId="117" fillId="0" borderId="0" xfId="0" applyFont="1" applyProtection="1">
      <alignment vertical="center"/>
    </xf>
    <xf numFmtId="0" fontId="32" fillId="3" borderId="11" xfId="0" applyFont="1" applyFill="1" applyBorder="1" applyAlignment="1" applyProtection="1">
      <alignment vertical="center" wrapText="1"/>
    </xf>
    <xf numFmtId="0" fontId="32" fillId="3" borderId="224" xfId="0" applyFont="1" applyFill="1" applyBorder="1" applyAlignment="1" applyProtection="1">
      <alignment vertical="center" wrapText="1"/>
    </xf>
    <xf numFmtId="190" fontId="110" fillId="8" borderId="233" xfId="9" applyNumberFormat="1" applyFont="1" applyFill="1" applyBorder="1" applyAlignment="1" applyProtection="1">
      <alignment horizontal="center" vertical="center" wrapText="1"/>
      <protection locked="0"/>
    </xf>
    <xf numFmtId="190" fontId="110" fillId="8" borderId="286" xfId="9" applyNumberFormat="1" applyFont="1" applyFill="1" applyBorder="1" applyAlignment="1" applyProtection="1">
      <alignment horizontal="center" vertical="center" wrapText="1"/>
      <protection locked="0"/>
    </xf>
    <xf numFmtId="0" fontId="109" fillId="3" borderId="233" xfId="9" applyFont="1" applyFill="1" applyBorder="1" applyAlignment="1">
      <alignment horizontal="center" vertical="center" wrapText="1"/>
    </xf>
    <xf numFmtId="0" fontId="119" fillId="0" borderId="0" xfId="8" applyFont="1" applyAlignment="1">
      <alignment horizontal="center" vertical="center"/>
    </xf>
    <xf numFmtId="0" fontId="100" fillId="0" borderId="0" xfId="8" applyFont="1" applyAlignment="1">
      <alignment vertical="center"/>
    </xf>
    <xf numFmtId="0" fontId="118" fillId="0" borderId="0" xfId="8" applyFont="1">
      <alignment vertical="center"/>
    </xf>
    <xf numFmtId="0" fontId="120" fillId="0" borderId="0" xfId="9" applyFont="1" applyAlignment="1">
      <alignment horizontal="center" vertical="center"/>
    </xf>
    <xf numFmtId="0" fontId="121" fillId="0" borderId="0" xfId="8" applyFont="1">
      <alignment vertical="center"/>
    </xf>
    <xf numFmtId="0" fontId="121" fillId="0" borderId="0" xfId="8" applyFont="1" applyAlignment="1">
      <alignment vertical="center" textRotation="255" wrapText="1"/>
    </xf>
    <xf numFmtId="0" fontId="121" fillId="0" borderId="0" xfId="8" applyFont="1" applyAlignment="1">
      <alignment vertical="center" textRotation="255"/>
    </xf>
    <xf numFmtId="0" fontId="109" fillId="3" borderId="231" xfId="9" applyFont="1" applyFill="1" applyBorder="1" applyAlignment="1">
      <alignment vertical="center" wrapText="1"/>
    </xf>
    <xf numFmtId="0" fontId="109" fillId="3" borderId="231" xfId="9" applyFont="1" applyFill="1" applyBorder="1" applyAlignment="1">
      <alignment vertical="center"/>
    </xf>
    <xf numFmtId="0" fontId="0" fillId="0" borderId="0" xfId="0" applyAlignment="1">
      <alignment vertical="center"/>
    </xf>
    <xf numFmtId="0" fontId="109" fillId="3" borderId="233" xfId="9" applyFont="1" applyFill="1" applyBorder="1" applyAlignment="1">
      <alignment vertical="center" wrapText="1"/>
    </xf>
    <xf numFmtId="38" fontId="18" fillId="0" borderId="0" xfId="10" applyFont="1" applyAlignment="1" applyProtection="1">
      <alignment horizontal="left" vertical="center"/>
    </xf>
    <xf numFmtId="38" fontId="125" fillId="0" borderId="0" xfId="10" applyFont="1" applyFill="1" applyBorder="1" applyAlignment="1" applyProtection="1">
      <alignment vertical="center"/>
    </xf>
    <xf numFmtId="38" fontId="18" fillId="0" borderId="0" xfId="10" applyFont="1" applyFill="1" applyBorder="1" applyAlignment="1" applyProtection="1">
      <alignment vertical="center"/>
    </xf>
    <xf numFmtId="38" fontId="127" fillId="0" borderId="0" xfId="10" applyFont="1" applyProtection="1">
      <alignment vertical="center"/>
    </xf>
    <xf numFmtId="38" fontId="129" fillId="0" borderId="312" xfId="10" applyFont="1" applyBorder="1" applyProtection="1">
      <alignment vertical="center"/>
    </xf>
    <xf numFmtId="38" fontId="127" fillId="0" borderId="0" xfId="10" applyFont="1" applyFill="1" applyProtection="1">
      <alignment vertical="center"/>
    </xf>
    <xf numFmtId="38" fontId="132" fillId="0" borderId="0" xfId="10" applyFont="1" applyProtection="1">
      <alignment vertical="center"/>
    </xf>
    <xf numFmtId="192" fontId="131" fillId="10" borderId="318" xfId="10" applyNumberFormat="1" applyFont="1" applyFill="1" applyBorder="1" applyAlignment="1" applyProtection="1">
      <alignment horizontal="right" vertical="center"/>
      <protection locked="0"/>
    </xf>
    <xf numFmtId="38" fontId="131" fillId="10" borderId="319" xfId="10" applyFont="1" applyFill="1" applyBorder="1" applyAlignment="1" applyProtection="1">
      <alignment horizontal="center" vertical="center"/>
    </xf>
    <xf numFmtId="192" fontId="131" fillId="10" borderId="319" xfId="10" applyNumberFormat="1" applyFont="1" applyFill="1" applyBorder="1" applyAlignment="1" applyProtection="1">
      <alignment horizontal="left" vertical="center"/>
    </xf>
    <xf numFmtId="38" fontId="131" fillId="10" borderId="318" xfId="10" applyFont="1" applyFill="1" applyBorder="1" applyAlignment="1" applyProtection="1">
      <alignment vertical="center"/>
      <protection locked="0"/>
    </xf>
    <xf numFmtId="38" fontId="131" fillId="10" borderId="319" xfId="10" applyFont="1" applyFill="1" applyBorder="1" applyAlignment="1" applyProtection="1">
      <alignment vertical="center"/>
    </xf>
    <xf numFmtId="38" fontId="110" fillId="10" borderId="318" xfId="10" applyFont="1" applyFill="1" applyBorder="1" applyAlignment="1" applyProtection="1">
      <alignment horizontal="right" vertical="center" shrinkToFit="1"/>
    </xf>
    <xf numFmtId="193" fontId="110" fillId="10" borderId="319" xfId="10" applyNumberFormat="1" applyFont="1" applyFill="1" applyBorder="1" applyAlignment="1" applyProtection="1">
      <alignment horizontal="left" vertical="center" shrinkToFit="1"/>
      <protection locked="0"/>
    </xf>
    <xf numFmtId="38" fontId="110" fillId="10" borderId="319" xfId="10" applyFont="1" applyFill="1" applyBorder="1" applyAlignment="1" applyProtection="1">
      <alignment horizontal="right" vertical="center"/>
    </xf>
    <xf numFmtId="38" fontId="110" fillId="10" borderId="319" xfId="10" applyFont="1" applyFill="1" applyBorder="1" applyAlignment="1" applyProtection="1">
      <alignment vertical="center"/>
    </xf>
    <xf numFmtId="38" fontId="132" fillId="0" borderId="0" xfId="10" applyFont="1" applyAlignment="1" applyProtection="1">
      <alignment horizontal="left" vertical="center"/>
    </xf>
    <xf numFmtId="38" fontId="127" fillId="0" borderId="0" xfId="10" applyFont="1" applyAlignment="1" applyProtection="1">
      <alignment horizontal="left" vertical="center"/>
    </xf>
    <xf numFmtId="192" fontId="131" fillId="10" borderId="320" xfId="10" applyNumberFormat="1" applyFont="1" applyFill="1" applyBorder="1" applyAlignment="1" applyProtection="1">
      <alignment horizontal="right" vertical="center"/>
      <protection locked="0"/>
    </xf>
    <xf numFmtId="38" fontId="131" fillId="10" borderId="321" xfId="10" applyFont="1" applyFill="1" applyBorder="1" applyAlignment="1" applyProtection="1">
      <alignment horizontal="center" vertical="center"/>
    </xf>
    <xf numFmtId="192" fontId="131" fillId="10" borderId="321" xfId="10" applyNumberFormat="1" applyFont="1" applyFill="1" applyBorder="1" applyAlignment="1" applyProtection="1">
      <alignment horizontal="left" vertical="center"/>
    </xf>
    <xf numFmtId="38" fontId="129" fillId="0" borderId="311" xfId="10" applyFont="1" applyBorder="1" applyProtection="1">
      <alignment vertical="center"/>
    </xf>
    <xf numFmtId="0" fontId="116" fillId="0" borderId="277" xfId="2" applyFont="1" applyBorder="1" applyAlignment="1" applyProtection="1">
      <alignment horizontal="left" vertical="center"/>
    </xf>
    <xf numFmtId="0" fontId="32" fillId="0" borderId="0" xfId="0" applyFont="1" applyAlignment="1">
      <alignment horizontal="center" vertical="center" wrapText="1"/>
    </xf>
    <xf numFmtId="0" fontId="37" fillId="0" borderId="0" xfId="0" applyFont="1" applyAlignment="1">
      <alignment horizontal="center" vertical="center"/>
    </xf>
    <xf numFmtId="0" fontId="33" fillId="0" borderId="0" xfId="0" applyFont="1">
      <alignment vertical="center"/>
    </xf>
    <xf numFmtId="0" fontId="29" fillId="0" borderId="0" xfId="0" applyFont="1" applyAlignment="1">
      <alignment horizontal="center" vertical="center"/>
    </xf>
    <xf numFmtId="0" fontId="41" fillId="0" borderId="0" xfId="0" applyFont="1">
      <alignment vertical="center"/>
    </xf>
    <xf numFmtId="0" fontId="41" fillId="0" borderId="0" xfId="0" applyFont="1" applyAlignment="1">
      <alignment horizontal="center" vertical="center" wrapText="1"/>
    </xf>
    <xf numFmtId="0" fontId="96" fillId="0" borderId="0" xfId="0" applyFont="1" applyAlignment="1">
      <alignment horizontal="left" vertical="center"/>
    </xf>
    <xf numFmtId="0" fontId="32" fillId="3" borderId="247" xfId="0" applyFont="1" applyFill="1" applyBorder="1" applyAlignment="1">
      <alignment vertical="center" wrapText="1"/>
    </xf>
    <xf numFmtId="178" fontId="29" fillId="3" borderId="246" xfId="0" applyNumberFormat="1" applyFont="1" applyFill="1" applyBorder="1" applyAlignment="1">
      <alignment vertical="center" wrapText="1"/>
    </xf>
    <xf numFmtId="0" fontId="32" fillId="3" borderId="246" xfId="0" applyFont="1" applyFill="1" applyBorder="1" applyAlignment="1">
      <alignment vertical="center" wrapText="1"/>
    </xf>
    <xf numFmtId="178" fontId="29" fillId="3" borderId="258" xfId="0" applyNumberFormat="1" applyFont="1" applyFill="1" applyBorder="1" applyAlignment="1">
      <alignment vertical="center" wrapText="1"/>
    </xf>
    <xf numFmtId="0" fontId="31" fillId="0" borderId="0" xfId="0" applyFont="1" applyAlignment="1">
      <alignment horizontal="center" vertical="center"/>
    </xf>
    <xf numFmtId="0" fontId="34" fillId="0" borderId="0" xfId="0" applyFont="1" applyAlignment="1">
      <alignment horizontal="center" vertical="center"/>
    </xf>
    <xf numFmtId="0" fontId="34" fillId="0" borderId="0" xfId="0" applyFont="1" applyAlignment="1">
      <alignment horizontal="left" vertical="center"/>
    </xf>
    <xf numFmtId="0" fontId="43" fillId="0" borderId="0" xfId="0" applyFont="1">
      <alignment vertical="center"/>
    </xf>
    <xf numFmtId="0" fontId="46" fillId="0" borderId="0" xfId="0" applyFont="1">
      <alignment vertical="center"/>
    </xf>
    <xf numFmtId="0" fontId="47" fillId="3" borderId="246" xfId="0" applyFont="1" applyFill="1" applyBorder="1" applyAlignment="1">
      <alignment horizontal="left" vertical="center" shrinkToFit="1"/>
    </xf>
    <xf numFmtId="0" fontId="53" fillId="0" borderId="0" xfId="0" applyFont="1" applyAlignment="1">
      <alignment horizontal="left" vertical="center"/>
    </xf>
    <xf numFmtId="0" fontId="46" fillId="0" borderId="0" xfId="0" applyFont="1" applyAlignment="1">
      <alignment horizontal="left" vertical="center" shrinkToFit="1"/>
    </xf>
    <xf numFmtId="0" fontId="43" fillId="0" borderId="0" xfId="0" applyFont="1" applyAlignment="1">
      <alignment horizontal="left" vertical="center" shrinkToFit="1"/>
    </xf>
    <xf numFmtId="0" fontId="39" fillId="0" borderId="0" xfId="0" applyFont="1">
      <alignment vertical="center"/>
    </xf>
    <xf numFmtId="0" fontId="29" fillId="3" borderId="258" xfId="0" applyFont="1" applyFill="1" applyBorder="1" applyAlignment="1">
      <alignment horizontal="left" vertical="center"/>
    </xf>
    <xf numFmtId="0" fontId="29" fillId="3" borderId="258" xfId="0" applyFont="1" applyFill="1" applyBorder="1">
      <alignment vertical="center"/>
    </xf>
    <xf numFmtId="0" fontId="29" fillId="3" borderId="276" xfId="0" applyFont="1" applyFill="1" applyBorder="1">
      <alignment vertical="center"/>
    </xf>
    <xf numFmtId="0" fontId="29" fillId="3" borderId="18" xfId="0" applyFont="1" applyFill="1" applyBorder="1">
      <alignment vertical="center"/>
    </xf>
    <xf numFmtId="0" fontId="29" fillId="0" borderId="0" xfId="0" applyFont="1" applyAlignment="1">
      <alignment horizontal="left" vertical="center"/>
    </xf>
    <xf numFmtId="0" fontId="13" fillId="0" borderId="0" xfId="0" applyFont="1">
      <alignment vertical="center"/>
    </xf>
    <xf numFmtId="0" fontId="8" fillId="0" borderId="0" xfId="0" applyFont="1" applyAlignment="1">
      <alignment horizontal="right" vertical="center"/>
    </xf>
    <xf numFmtId="0" fontId="8" fillId="3" borderId="293" xfId="0" applyFont="1" applyFill="1" applyBorder="1">
      <alignment vertical="center"/>
    </xf>
    <xf numFmtId="0" fontId="8" fillId="3" borderId="34" xfId="0" applyFont="1" applyFill="1" applyBorder="1">
      <alignment vertical="center"/>
    </xf>
    <xf numFmtId="0" fontId="8" fillId="3" borderId="9" xfId="0" applyFont="1" applyFill="1" applyBorder="1">
      <alignment vertical="center"/>
    </xf>
    <xf numFmtId="0" fontId="8" fillId="0" borderId="10" xfId="0" applyFont="1" applyBorder="1">
      <alignment vertical="center"/>
    </xf>
    <xf numFmtId="0" fontId="8" fillId="3" borderId="30" xfId="0" applyFont="1" applyFill="1" applyBorder="1">
      <alignment vertical="center"/>
    </xf>
    <xf numFmtId="0" fontId="8" fillId="3" borderId="36" xfId="0" applyFont="1" applyFill="1" applyBorder="1">
      <alignment vertical="center"/>
    </xf>
    <xf numFmtId="0" fontId="8" fillId="3" borderId="227" xfId="0" applyFont="1" applyFill="1" applyBorder="1">
      <alignment vertical="center"/>
    </xf>
    <xf numFmtId="0" fontId="8" fillId="3" borderId="55" xfId="0" applyFont="1" applyFill="1" applyBorder="1">
      <alignment vertical="center"/>
    </xf>
    <xf numFmtId="0" fontId="11" fillId="0" borderId="0" xfId="0" applyFont="1">
      <alignment vertical="center"/>
    </xf>
    <xf numFmtId="0" fontId="7" fillId="0" borderId="0" xfId="0" applyFont="1" applyAlignment="1">
      <alignment horizontal="center" vertical="center" wrapText="1"/>
    </xf>
    <xf numFmtId="0" fontId="8" fillId="0" borderId="0" xfId="0" applyFont="1" applyAlignment="1">
      <alignment horizontal="distributed" vertical="center" wrapText="1"/>
    </xf>
    <xf numFmtId="0" fontId="9" fillId="0" borderId="0" xfId="0" applyFont="1" applyAlignment="1">
      <alignment horizontal="center" vertical="center"/>
    </xf>
    <xf numFmtId="0" fontId="7" fillId="0" borderId="10" xfId="0" applyFont="1" applyBorder="1">
      <alignment vertical="center"/>
    </xf>
    <xf numFmtId="0" fontId="12" fillId="3" borderId="233" xfId="0" applyFont="1" applyFill="1" applyBorder="1" applyAlignment="1">
      <alignment horizontal="center" vertical="center" wrapText="1"/>
    </xf>
    <xf numFmtId="0" fontId="17" fillId="0" borderId="19" xfId="0" applyFont="1" applyBorder="1" applyAlignment="1">
      <alignment vertical="center" wrapText="1"/>
    </xf>
    <xf numFmtId="0" fontId="8" fillId="3" borderId="233" xfId="0" applyFont="1" applyFill="1" applyBorder="1" applyAlignment="1">
      <alignment horizontal="center" vertical="center" wrapText="1"/>
    </xf>
    <xf numFmtId="0" fontId="7" fillId="0" borderId="19" xfId="0" applyFont="1" applyBorder="1" applyAlignment="1">
      <alignment vertical="center" wrapText="1"/>
    </xf>
    <xf numFmtId="0" fontId="8" fillId="3" borderId="25" xfId="0" applyFont="1" applyFill="1" applyBorder="1" applyAlignment="1">
      <alignment vertical="center" wrapText="1"/>
    </xf>
    <xf numFmtId="0" fontId="8" fillId="3" borderId="247" xfId="0" applyFont="1" applyFill="1" applyBorder="1" applyAlignment="1">
      <alignment horizontal="left" vertical="center" wrapText="1"/>
    </xf>
    <xf numFmtId="0" fontId="8" fillId="3" borderId="26" xfId="0" applyFont="1" applyFill="1" applyBorder="1" applyAlignment="1">
      <alignment vertical="center" wrapText="1"/>
    </xf>
    <xf numFmtId="0" fontId="8" fillId="3" borderId="31" xfId="0" applyFont="1" applyFill="1" applyBorder="1" applyAlignment="1">
      <alignment vertical="center" wrapText="1"/>
    </xf>
    <xf numFmtId="0" fontId="7" fillId="0" borderId="0" xfId="0" applyFont="1">
      <alignment vertical="center"/>
    </xf>
    <xf numFmtId="0" fontId="7" fillId="0" borderId="0" xfId="0" applyFont="1" applyAlignment="1">
      <alignment horizontal="left" vertical="center"/>
    </xf>
    <xf numFmtId="0" fontId="7" fillId="0" borderId="0" xfId="0" applyFont="1" applyAlignment="1">
      <alignment vertical="top" wrapText="1"/>
    </xf>
    <xf numFmtId="0" fontId="14" fillId="3" borderId="60" xfId="0" applyFont="1" applyFill="1" applyBorder="1" applyAlignment="1">
      <alignment vertical="center" textRotation="255" wrapText="1"/>
    </xf>
    <xf numFmtId="0" fontId="7" fillId="0" borderId="0" xfId="0" applyFont="1" applyAlignment="1">
      <alignment vertical="center" wrapText="1"/>
    </xf>
    <xf numFmtId="0" fontId="13" fillId="0" borderId="0" xfId="5">
      <alignment vertical="center"/>
    </xf>
    <xf numFmtId="0" fontId="56" fillId="0" borderId="0" xfId="5" applyFont="1">
      <alignment vertical="center"/>
    </xf>
    <xf numFmtId="0" fontId="55" fillId="0" borderId="0" xfId="5" applyFont="1">
      <alignment vertical="center"/>
    </xf>
    <xf numFmtId="0" fontId="52" fillId="0" borderId="0" xfId="5" applyFont="1" applyAlignment="1">
      <alignment vertical="distributed" wrapText="1"/>
    </xf>
    <xf numFmtId="0" fontId="8" fillId="0" borderId="0" xfId="5" applyFont="1" applyAlignment="1">
      <alignment vertical="center" wrapText="1"/>
    </xf>
    <xf numFmtId="0" fontId="8" fillId="0" borderId="0" xfId="5" applyFont="1">
      <alignment vertical="center"/>
    </xf>
    <xf numFmtId="0" fontId="14" fillId="0" borderId="0" xfId="5" applyFont="1" applyAlignment="1">
      <alignment horizontal="center" vertical="center"/>
    </xf>
    <xf numFmtId="0" fontId="12" fillId="0" borderId="0" xfId="5" applyFont="1">
      <alignment vertical="center"/>
    </xf>
    <xf numFmtId="0" fontId="51" fillId="3" borderId="247" xfId="5" applyFont="1" applyFill="1" applyBorder="1" applyAlignment="1">
      <alignment horizontal="center" vertical="center" wrapText="1"/>
    </xf>
    <xf numFmtId="0" fontId="51" fillId="3" borderId="170" xfId="5" applyFont="1" applyFill="1" applyBorder="1" applyAlignment="1">
      <alignment horizontal="center" vertical="center" wrapText="1"/>
    </xf>
    <xf numFmtId="0" fontId="53" fillId="3" borderId="174" xfId="5" applyFont="1" applyFill="1" applyBorder="1" applyAlignment="1">
      <alignment horizontal="center" vertical="center" wrapText="1"/>
    </xf>
    <xf numFmtId="0" fontId="51" fillId="3" borderId="109" xfId="5" applyFont="1" applyFill="1" applyBorder="1" applyAlignment="1">
      <alignment horizontal="center" vertical="center" wrapText="1"/>
    </xf>
    <xf numFmtId="0" fontId="51" fillId="3" borderId="327" xfId="5" applyFont="1" applyFill="1" applyBorder="1" applyAlignment="1">
      <alignment horizontal="center" vertical="center" wrapText="1"/>
    </xf>
    <xf numFmtId="0" fontId="51" fillId="3" borderId="231" xfId="5" applyFont="1" applyFill="1" applyBorder="1" applyAlignment="1">
      <alignment horizontal="center" vertical="center" wrapText="1"/>
    </xf>
    <xf numFmtId="0" fontId="7" fillId="3" borderId="220" xfId="5" applyFont="1" applyFill="1" applyBorder="1" applyAlignment="1">
      <alignment horizontal="center" vertical="center" wrapText="1"/>
    </xf>
    <xf numFmtId="0" fontId="7" fillId="3" borderId="92" xfId="5" applyFont="1" applyFill="1" applyBorder="1" applyAlignment="1">
      <alignment horizontal="center" vertical="center" wrapText="1"/>
    </xf>
    <xf numFmtId="0" fontId="7" fillId="3" borderId="17" xfId="5" applyFont="1" applyFill="1" applyBorder="1" applyAlignment="1">
      <alignment horizontal="center" vertical="center" wrapText="1"/>
    </xf>
    <xf numFmtId="0" fontId="7" fillId="3" borderId="250" xfId="5" applyFont="1" applyFill="1" applyBorder="1" applyAlignment="1">
      <alignment horizontal="center" vertical="center" wrapText="1"/>
    </xf>
    <xf numFmtId="0" fontId="7" fillId="3" borderId="133" xfId="5" applyFont="1" applyFill="1" applyBorder="1" applyAlignment="1">
      <alignment horizontal="center" vertical="center" wrapText="1"/>
    </xf>
    <xf numFmtId="0" fontId="7" fillId="3" borderId="128" xfId="5" applyFont="1" applyFill="1" applyBorder="1" applyAlignment="1">
      <alignment horizontal="center" vertical="center" wrapText="1"/>
    </xf>
    <xf numFmtId="0" fontId="7" fillId="3" borderId="138" xfId="5" applyFont="1" applyFill="1" applyBorder="1" applyAlignment="1">
      <alignment horizontal="center" vertical="center" wrapText="1"/>
    </xf>
    <xf numFmtId="0" fontId="51" fillId="0" borderId="0" xfId="5" applyFont="1" applyAlignment="1">
      <alignment horizontal="left" vertical="center"/>
    </xf>
    <xf numFmtId="0" fontId="51" fillId="0" borderId="0" xfId="5" applyFont="1" applyAlignment="1">
      <alignment horizontal="center" vertical="center" wrapText="1"/>
    </xf>
    <xf numFmtId="0" fontId="7" fillId="0" borderId="0" xfId="5" applyFont="1" applyAlignment="1">
      <alignment vertical="top" wrapText="1"/>
    </xf>
    <xf numFmtId="0" fontId="51" fillId="3" borderId="99" xfId="5" applyFont="1" applyFill="1" applyBorder="1" applyAlignment="1">
      <alignment horizontal="left" vertical="center"/>
    </xf>
    <xf numFmtId="0" fontId="51" fillId="3" borderId="90" xfId="5" applyFont="1" applyFill="1" applyBorder="1" applyAlignment="1">
      <alignment horizontal="left" vertical="center"/>
    </xf>
    <xf numFmtId="0" fontId="8" fillId="3" borderId="90" xfId="5" applyFont="1" applyFill="1" applyBorder="1" applyAlignment="1">
      <alignment horizontal="left" vertical="center"/>
    </xf>
    <xf numFmtId="0" fontId="7" fillId="3" borderId="98" xfId="5" applyFont="1" applyFill="1" applyBorder="1" applyAlignment="1">
      <alignment horizontal="left" vertical="top" wrapText="1"/>
    </xf>
    <xf numFmtId="0" fontId="51" fillId="3" borderId="95" xfId="5" applyFont="1" applyFill="1" applyBorder="1" applyAlignment="1">
      <alignment horizontal="center" vertical="center" wrapText="1"/>
    </xf>
    <xf numFmtId="0" fontId="7" fillId="3" borderId="94" xfId="5" applyFont="1" applyFill="1" applyBorder="1" applyAlignment="1">
      <alignment vertical="top" wrapText="1"/>
    </xf>
    <xf numFmtId="0" fontId="7" fillId="3" borderId="93" xfId="5" applyFont="1" applyFill="1" applyBorder="1" applyAlignment="1">
      <alignment vertical="top" wrapText="1"/>
    </xf>
    <xf numFmtId="0" fontId="13" fillId="0" borderId="220" xfId="5" applyBorder="1">
      <alignment vertical="center"/>
    </xf>
    <xf numFmtId="0" fontId="51" fillId="3" borderId="259" xfId="5" applyFont="1" applyFill="1" applyBorder="1" applyAlignment="1">
      <alignment horizontal="center" vertical="center" wrapText="1"/>
    </xf>
    <xf numFmtId="0" fontId="53" fillId="3" borderId="233" xfId="5" applyFont="1" applyFill="1" applyBorder="1" applyAlignment="1">
      <alignment horizontal="center" vertical="center" wrapText="1"/>
    </xf>
    <xf numFmtId="0" fontId="11" fillId="0" borderId="0" xfId="5" applyFont="1">
      <alignment vertical="center"/>
    </xf>
    <xf numFmtId="0" fontId="31" fillId="0" borderId="0" xfId="0" applyFont="1" applyAlignment="1">
      <alignment horizontal="right" vertical="top" wrapText="1"/>
    </xf>
    <xf numFmtId="0" fontId="33" fillId="0" borderId="0" xfId="0" applyFont="1" applyAlignment="1" applyProtection="1">
      <alignment horizontal="left" vertical="center"/>
    </xf>
    <xf numFmtId="0" fontId="29" fillId="3" borderId="233" xfId="0" applyFont="1" applyFill="1" applyBorder="1" applyAlignment="1" applyProtection="1">
      <alignment horizontal="center" vertical="center"/>
    </xf>
    <xf numFmtId="0" fontId="29" fillId="0" borderId="0" xfId="0" applyFont="1" applyProtection="1">
      <alignment vertical="center"/>
    </xf>
    <xf numFmtId="0" fontId="29" fillId="0" borderId="0" xfId="0" applyFont="1" applyAlignment="1" applyProtection="1">
      <alignment horizontal="left" vertical="center" wrapText="1"/>
    </xf>
    <xf numFmtId="0" fontId="29" fillId="3" borderId="6" xfId="0" applyFont="1" applyFill="1" applyBorder="1" applyAlignment="1" applyProtection="1">
      <alignment horizontal="center" vertical="center" wrapText="1"/>
    </xf>
    <xf numFmtId="0" fontId="33" fillId="0" borderId="0" xfId="0" applyFont="1" applyAlignment="1" applyProtection="1">
      <alignment horizontal="center" vertical="center"/>
    </xf>
    <xf numFmtId="0" fontId="31" fillId="0" borderId="0" xfId="0" applyFont="1" applyAlignment="1" applyProtection="1">
      <alignment horizontal="left" vertical="center" wrapText="1"/>
    </xf>
    <xf numFmtId="0" fontId="32" fillId="0" borderId="0" xfId="0" applyFont="1" applyAlignment="1" applyProtection="1">
      <alignment horizontal="left" vertical="center" wrapText="1"/>
    </xf>
    <xf numFmtId="0" fontId="102" fillId="3" borderId="25" xfId="0" applyFont="1" applyFill="1" applyBorder="1" applyAlignment="1" applyProtection="1">
      <alignment horizontal="center" vertical="center" wrapText="1"/>
    </xf>
    <xf numFmtId="0" fontId="37" fillId="0" borderId="0" xfId="0" applyFont="1" applyAlignment="1" applyProtection="1">
      <alignment horizontal="center" vertical="center"/>
    </xf>
    <xf numFmtId="0" fontId="109" fillId="3" borderId="233" xfId="9" applyFont="1" applyFill="1" applyBorder="1" applyAlignment="1">
      <alignment horizontal="center" vertical="center" wrapText="1"/>
    </xf>
    <xf numFmtId="0" fontId="32" fillId="0" borderId="0" xfId="0" applyFont="1" applyAlignment="1" applyProtection="1">
      <alignment horizontal="left" vertical="center" wrapText="1"/>
    </xf>
    <xf numFmtId="0" fontId="37" fillId="0" borderId="0" xfId="0" applyFont="1" applyAlignment="1" applyProtection="1">
      <alignment horizontal="center" vertical="center"/>
    </xf>
    <xf numFmtId="0" fontId="29" fillId="3" borderId="233" xfId="0" applyFont="1" applyFill="1" applyBorder="1" applyAlignment="1" applyProtection="1">
      <alignment horizontal="center" vertical="center"/>
    </xf>
    <xf numFmtId="0" fontId="29" fillId="0" borderId="0" xfId="0" applyFont="1" applyAlignment="1" applyProtection="1">
      <alignment horizontal="left" vertical="center" wrapText="1"/>
    </xf>
    <xf numFmtId="0" fontId="102" fillId="3" borderId="25" xfId="0" applyFont="1" applyFill="1" applyBorder="1" applyAlignment="1" applyProtection="1">
      <alignment horizontal="center" vertical="center" wrapText="1"/>
    </xf>
    <xf numFmtId="0" fontId="33" fillId="0" borderId="0" xfId="0" applyFont="1" applyAlignment="1" applyProtection="1">
      <alignment horizontal="center" vertical="center"/>
    </xf>
    <xf numFmtId="0" fontId="31" fillId="0" borderId="0" xfId="0" applyFont="1" applyAlignment="1" applyProtection="1">
      <alignment horizontal="left" vertical="center" wrapText="1"/>
    </xf>
    <xf numFmtId="0" fontId="29" fillId="3" borderId="6" xfId="0" applyFont="1" applyFill="1" applyBorder="1" applyAlignment="1" applyProtection="1">
      <alignment horizontal="center" vertical="center" wrapText="1"/>
    </xf>
    <xf numFmtId="0" fontId="33" fillId="0" borderId="0" xfId="0" applyFont="1" applyAlignment="1" applyProtection="1">
      <alignment horizontal="left" vertical="center"/>
    </xf>
    <xf numFmtId="0" fontId="29" fillId="0" borderId="0" xfId="0" applyFont="1" applyProtection="1">
      <alignment vertical="center"/>
    </xf>
    <xf numFmtId="0" fontId="109" fillId="3" borderId="233" xfId="9" applyFont="1" applyFill="1" applyBorder="1" applyAlignment="1">
      <alignment horizontal="center" vertical="center" wrapText="1"/>
    </xf>
    <xf numFmtId="0" fontId="7" fillId="0" borderId="0" xfId="0" applyFont="1" applyAlignment="1">
      <alignment horizontal="center" vertical="center" wrapText="1"/>
    </xf>
    <xf numFmtId="0" fontId="29" fillId="3" borderId="258" xfId="0" applyFont="1" applyFill="1" applyBorder="1" applyAlignment="1">
      <alignment horizontal="left" vertical="center"/>
    </xf>
    <xf numFmtId="0" fontId="46" fillId="0" borderId="0" xfId="0" applyFont="1" applyAlignment="1">
      <alignment horizontal="left" vertical="center" shrinkToFit="1"/>
    </xf>
    <xf numFmtId="0" fontId="43" fillId="0" borderId="0" xfId="0" applyFont="1" applyAlignment="1">
      <alignment horizontal="left" vertical="center" shrinkToFit="1"/>
    </xf>
    <xf numFmtId="0" fontId="29" fillId="0" borderId="0" xfId="0" applyFont="1" applyAlignment="1">
      <alignment horizontal="left" vertical="center"/>
    </xf>
    <xf numFmtId="0" fontId="8" fillId="3" borderId="233" xfId="0" applyFont="1" applyFill="1" applyBorder="1" applyAlignment="1">
      <alignment horizontal="center" vertical="center" wrapText="1"/>
    </xf>
    <xf numFmtId="0" fontId="7" fillId="0" borderId="0" xfId="0" applyFont="1" applyAlignment="1">
      <alignment horizontal="left" vertical="center"/>
    </xf>
    <xf numFmtId="0" fontId="51" fillId="3" borderId="109" xfId="5" applyFont="1" applyFill="1" applyBorder="1" applyAlignment="1">
      <alignment horizontal="center" vertical="center" wrapText="1"/>
    </xf>
    <xf numFmtId="0" fontId="51" fillId="3" borderId="231" xfId="5" applyFont="1" applyFill="1" applyBorder="1" applyAlignment="1">
      <alignment horizontal="center" vertical="center" wrapText="1"/>
    </xf>
    <xf numFmtId="0" fontId="51" fillId="3" borderId="327" xfId="5" applyFont="1" applyFill="1" applyBorder="1" applyAlignment="1">
      <alignment horizontal="center" vertical="center" wrapText="1"/>
    </xf>
    <xf numFmtId="0" fontId="51" fillId="3" borderId="95" xfId="5" applyFont="1" applyFill="1" applyBorder="1" applyAlignment="1">
      <alignment horizontal="center" vertical="center" wrapText="1"/>
    </xf>
    <xf numFmtId="0" fontId="51" fillId="3" borderId="247" xfId="5" applyFont="1" applyFill="1" applyBorder="1" applyAlignment="1">
      <alignment horizontal="center" vertical="center" wrapText="1"/>
    </xf>
    <xf numFmtId="0" fontId="64" fillId="0" borderId="0" xfId="0" applyFont="1">
      <alignment vertical="center"/>
    </xf>
    <xf numFmtId="0" fontId="93" fillId="0" borderId="161" xfId="0" applyFont="1" applyBorder="1">
      <alignment vertical="center"/>
    </xf>
    <xf numFmtId="0" fontId="93" fillId="0" borderId="162" xfId="0" applyFont="1" applyBorder="1">
      <alignment vertical="center"/>
    </xf>
    <xf numFmtId="0" fontId="93" fillId="0" borderId="163" xfId="0" applyFont="1" applyBorder="1">
      <alignment vertical="center"/>
    </xf>
    <xf numFmtId="0" fontId="62" fillId="0" borderId="280" xfId="0" applyFont="1" applyBorder="1" applyAlignment="1">
      <alignment vertical="center" wrapText="1"/>
    </xf>
    <xf numFmtId="0" fontId="93" fillId="0" borderId="282" xfId="0" applyFont="1" applyBorder="1">
      <alignment vertical="center"/>
    </xf>
    <xf numFmtId="0" fontId="62" fillId="0" borderId="160" xfId="0" applyFont="1" applyBorder="1" applyAlignment="1">
      <alignment vertical="center" wrapText="1"/>
    </xf>
    <xf numFmtId="0" fontId="95" fillId="0" borderId="127" xfId="0" applyFont="1" applyBorder="1" applyAlignment="1">
      <alignment vertical="center" wrapText="1"/>
    </xf>
    <xf numFmtId="0" fontId="62" fillId="0" borderId="285" xfId="0" applyFont="1" applyBorder="1" applyAlignment="1">
      <alignment vertical="center" wrapText="1"/>
    </xf>
    <xf numFmtId="0" fontId="95" fillId="0" borderId="287" xfId="0" applyFont="1" applyBorder="1" applyAlignment="1">
      <alignment vertical="center" wrapText="1"/>
    </xf>
    <xf numFmtId="0" fontId="62" fillId="0" borderId="182" xfId="0" applyFont="1" applyBorder="1" applyAlignment="1">
      <alignment vertical="center" wrapText="1"/>
    </xf>
    <xf numFmtId="0" fontId="62" fillId="0" borderId="231" xfId="0" applyFont="1" applyBorder="1" applyAlignment="1">
      <alignment vertical="center" wrapText="1"/>
    </xf>
    <xf numFmtId="0" fontId="62" fillId="0" borderId="182" xfId="0" applyFont="1" applyBorder="1">
      <alignment vertical="center"/>
    </xf>
    <xf numFmtId="0" fontId="94" fillId="0" borderId="208" xfId="0" applyFont="1" applyBorder="1">
      <alignment vertical="center"/>
    </xf>
    <xf numFmtId="0" fontId="62" fillId="0" borderId="231" xfId="0" applyFont="1" applyBorder="1">
      <alignment vertical="center"/>
    </xf>
    <xf numFmtId="0" fontId="94" fillId="0" borderId="232" xfId="0" applyFont="1" applyBorder="1">
      <alignment vertical="center"/>
    </xf>
    <xf numFmtId="0" fontId="62" fillId="0" borderId="285" xfId="0" applyFont="1" applyBorder="1">
      <alignment vertical="center"/>
    </xf>
    <xf numFmtId="0" fontId="94" fillId="0" borderId="287" xfId="0" applyFont="1" applyBorder="1">
      <alignment vertical="center"/>
    </xf>
    <xf numFmtId="0" fontId="94" fillId="0" borderId="127" xfId="0" applyFont="1" applyBorder="1">
      <alignment vertical="center"/>
    </xf>
    <xf numFmtId="0" fontId="94" fillId="0" borderId="289" xfId="0" applyFont="1" applyBorder="1">
      <alignment vertical="center"/>
    </xf>
    <xf numFmtId="0" fontId="14" fillId="3" borderId="228" xfId="0" applyFont="1" applyFill="1" applyBorder="1" applyAlignment="1">
      <alignment horizontal="center" vertical="center" wrapText="1"/>
    </xf>
    <xf numFmtId="178" fontId="62" fillId="3" borderId="309" xfId="0" quotePrefix="1" applyNumberFormat="1" applyFont="1" applyFill="1" applyBorder="1" applyAlignment="1">
      <alignment horizontal="center" vertical="center"/>
    </xf>
    <xf numFmtId="0" fontId="29" fillId="0" borderId="0" xfId="0" applyFont="1" applyAlignment="1">
      <alignment horizontal="left" vertical="center"/>
    </xf>
    <xf numFmtId="0" fontId="101" fillId="0" borderId="0" xfId="0" applyFont="1" applyAlignment="1">
      <alignment horizontal="center" vertical="center"/>
    </xf>
    <xf numFmtId="0" fontId="33" fillId="0" borderId="0" xfId="0" applyFont="1" applyAlignment="1">
      <alignment vertical="center" wrapText="1"/>
    </xf>
    <xf numFmtId="0" fontId="29" fillId="0" borderId="0" xfId="0" applyFont="1" applyAlignment="1">
      <alignment horizontal="center" vertical="center" wrapText="1"/>
    </xf>
    <xf numFmtId="0" fontId="29" fillId="3" borderId="70" xfId="0" applyFont="1" applyFill="1" applyBorder="1" applyAlignment="1">
      <alignment vertical="center" wrapText="1"/>
    </xf>
    <xf numFmtId="0" fontId="29" fillId="3" borderId="59" xfId="0" applyFont="1" applyFill="1" applyBorder="1" applyAlignment="1">
      <alignment vertical="center" wrapText="1"/>
    </xf>
    <xf numFmtId="0" fontId="29" fillId="0" borderId="10" xfId="0" applyFont="1" applyBorder="1" applyAlignment="1">
      <alignment horizontal="left" vertical="center"/>
    </xf>
    <xf numFmtId="0" fontId="29" fillId="0" borderId="10" xfId="0" applyFont="1" applyBorder="1">
      <alignment vertical="center"/>
    </xf>
    <xf numFmtId="0" fontId="85" fillId="0" borderId="0" xfId="0" applyFont="1" applyAlignment="1">
      <alignment horizontal="left" vertical="top"/>
    </xf>
    <xf numFmtId="0" fontId="29" fillId="0" borderId="0" xfId="0" applyFont="1" applyAlignment="1">
      <alignment horizontal="center" vertical="center" wrapText="1"/>
    </xf>
    <xf numFmtId="0" fontId="29" fillId="0" borderId="0" xfId="0" applyFont="1" applyAlignment="1">
      <alignment horizontal="left" vertical="center"/>
    </xf>
    <xf numFmtId="0" fontId="29" fillId="0" borderId="10" xfId="0" applyFont="1" applyBorder="1" applyAlignment="1">
      <alignment horizontal="left" vertical="center"/>
    </xf>
    <xf numFmtId="0" fontId="33" fillId="0" borderId="0" xfId="0" applyFont="1" applyAlignment="1" applyProtection="1">
      <alignment horizontal="left" vertical="center"/>
    </xf>
    <xf numFmtId="0" fontId="29" fillId="3" borderId="6" xfId="0" applyFont="1" applyFill="1" applyBorder="1" applyAlignment="1" applyProtection="1">
      <alignment horizontal="center" vertical="center" wrapText="1"/>
    </xf>
    <xf numFmtId="0" fontId="33" fillId="0" borderId="0" xfId="0" applyFont="1" applyAlignment="1" applyProtection="1">
      <alignment horizontal="center" vertical="center"/>
    </xf>
    <xf numFmtId="0" fontId="31" fillId="0" borderId="0" xfId="0" applyFont="1" applyAlignment="1" applyProtection="1">
      <alignment horizontal="left" vertical="center" wrapText="1"/>
    </xf>
    <xf numFmtId="0" fontId="32" fillId="0" borderId="0" xfId="0" applyFont="1" applyAlignment="1" applyProtection="1">
      <alignment horizontal="left" vertical="center" wrapText="1"/>
    </xf>
    <xf numFmtId="0" fontId="102" fillId="3" borderId="25" xfId="0" applyFont="1" applyFill="1" applyBorder="1" applyAlignment="1" applyProtection="1">
      <alignment horizontal="center" vertical="center" wrapText="1"/>
    </xf>
    <xf numFmtId="0" fontId="29" fillId="0" borderId="0" xfId="0" applyFont="1" applyAlignment="1" applyProtection="1">
      <alignment horizontal="left" vertical="center" wrapText="1"/>
    </xf>
    <xf numFmtId="0" fontId="37" fillId="0" borderId="0" xfId="0" applyFont="1" applyAlignment="1" applyProtection="1">
      <alignment horizontal="center" vertical="center"/>
    </xf>
    <xf numFmtId="0" fontId="29" fillId="3" borderId="233" xfId="0" applyFont="1" applyFill="1" applyBorder="1" applyAlignment="1" applyProtection="1">
      <alignment horizontal="center" vertical="center"/>
    </xf>
    <xf numFmtId="0" fontId="109" fillId="3" borderId="233" xfId="9" applyFont="1" applyFill="1" applyBorder="1" applyAlignment="1">
      <alignment horizontal="center" vertical="center" wrapText="1"/>
    </xf>
    <xf numFmtId="0" fontId="7" fillId="0" borderId="0" xfId="0" applyFont="1" applyAlignment="1" applyProtection="1">
      <alignment horizontal="center" vertical="center" wrapText="1"/>
    </xf>
    <xf numFmtId="0" fontId="43" fillId="0" borderId="0" xfId="0" applyFont="1" applyAlignment="1" applyProtection="1">
      <alignment horizontal="left" vertical="center" shrinkToFit="1"/>
    </xf>
    <xf numFmtId="0" fontId="46" fillId="0" borderId="0" xfId="0" applyFont="1" applyAlignment="1" applyProtection="1">
      <alignment horizontal="left" vertical="center" shrinkToFit="1"/>
    </xf>
    <xf numFmtId="0" fontId="29" fillId="3" borderId="5" xfId="0" applyFont="1" applyFill="1" applyBorder="1" applyAlignment="1" applyProtection="1">
      <alignment horizontal="left" vertical="center"/>
    </xf>
    <xf numFmtId="0" fontId="51" fillId="3" borderId="95" xfId="5" applyFont="1" applyFill="1" applyBorder="1" applyAlignment="1" applyProtection="1">
      <alignment horizontal="center" vertical="center" wrapText="1"/>
    </xf>
    <xf numFmtId="0" fontId="51" fillId="3" borderId="256" xfId="5" applyFont="1" applyFill="1" applyBorder="1" applyAlignment="1" applyProtection="1">
      <alignment horizontal="center" vertical="center" wrapText="1"/>
    </xf>
    <xf numFmtId="0" fontId="51" fillId="3" borderId="231" xfId="5" applyFont="1" applyFill="1" applyBorder="1" applyAlignment="1" applyProtection="1">
      <alignment horizontal="center" vertical="center" wrapText="1"/>
    </xf>
    <xf numFmtId="0" fontId="7" fillId="0" borderId="0" xfId="0" applyFont="1" applyAlignment="1" applyProtection="1">
      <alignment horizontal="left" vertical="center"/>
    </xf>
    <xf numFmtId="0" fontId="51" fillId="3" borderId="109" xfId="5" applyFont="1" applyFill="1" applyBorder="1" applyAlignment="1" applyProtection="1">
      <alignment horizontal="center" vertical="center" wrapText="1"/>
    </xf>
    <xf numFmtId="0" fontId="51" fillId="3" borderId="247" xfId="5" applyFont="1" applyFill="1" applyBorder="1" applyAlignment="1" applyProtection="1">
      <alignment horizontal="center" vertical="center" wrapText="1"/>
    </xf>
    <xf numFmtId="0" fontId="32" fillId="0" borderId="0" xfId="0" applyFont="1" applyAlignment="1" applyProtection="1">
      <alignment horizontal="left" vertical="center" wrapText="1"/>
    </xf>
    <xf numFmtId="0" fontId="37" fillId="0" borderId="0" xfId="0" applyFont="1" applyAlignment="1" applyProtection="1">
      <alignment horizontal="center" vertical="center"/>
    </xf>
    <xf numFmtId="0" fontId="29" fillId="3" borderId="233" xfId="0" applyFont="1" applyFill="1" applyBorder="1" applyAlignment="1" applyProtection="1">
      <alignment horizontal="center" vertical="center"/>
    </xf>
    <xf numFmtId="0" fontId="29" fillId="0" borderId="0" xfId="0" applyFont="1" applyAlignment="1" applyProtection="1">
      <alignment horizontal="left" vertical="center" wrapText="1"/>
    </xf>
    <xf numFmtId="0" fontId="102" fillId="3" borderId="25" xfId="0" applyFont="1" applyFill="1" applyBorder="1" applyAlignment="1" applyProtection="1">
      <alignment horizontal="center" vertical="center" wrapText="1"/>
    </xf>
    <xf numFmtId="0" fontId="33" fillId="0" borderId="0" xfId="0" applyFont="1" applyAlignment="1" applyProtection="1">
      <alignment horizontal="center" vertical="center"/>
    </xf>
    <xf numFmtId="0" fontId="31" fillId="0" borderId="0" xfId="0" applyFont="1" applyAlignment="1" applyProtection="1">
      <alignment horizontal="left" vertical="center" wrapText="1"/>
    </xf>
    <xf numFmtId="0" fontId="29" fillId="3" borderId="6" xfId="0" applyFont="1" applyFill="1" applyBorder="1" applyAlignment="1" applyProtection="1">
      <alignment horizontal="center" vertical="center" wrapText="1"/>
    </xf>
    <xf numFmtId="0" fontId="33" fillId="0" borderId="0" xfId="0" applyFont="1" applyAlignment="1" applyProtection="1">
      <alignment horizontal="left" vertical="center"/>
    </xf>
    <xf numFmtId="0" fontId="29" fillId="0" borderId="0" xfId="0" applyFont="1" applyAlignment="1">
      <alignment horizontal="left" vertical="center"/>
    </xf>
    <xf numFmtId="0" fontId="29" fillId="0" borderId="10" xfId="0" applyFont="1" applyBorder="1" applyAlignment="1">
      <alignment horizontal="left" vertical="center"/>
    </xf>
    <xf numFmtId="0" fontId="29" fillId="0" borderId="0" xfId="0" applyFont="1" applyAlignment="1">
      <alignment horizontal="center" vertical="center" wrapText="1"/>
    </xf>
    <xf numFmtId="0" fontId="109" fillId="3" borderId="233" xfId="9" applyFont="1" applyFill="1" applyBorder="1" applyAlignment="1">
      <alignment horizontal="center" vertical="center" wrapText="1"/>
    </xf>
    <xf numFmtId="0" fontId="46" fillId="0" borderId="0" xfId="0" applyFont="1" applyAlignment="1" applyProtection="1">
      <alignment horizontal="left" vertical="center" shrinkToFit="1"/>
    </xf>
    <xf numFmtId="0" fontId="29" fillId="3" borderId="5" xfId="0" applyFont="1" applyFill="1" applyBorder="1" applyAlignment="1" applyProtection="1">
      <alignment horizontal="left" vertical="center"/>
    </xf>
    <xf numFmtId="0" fontId="43" fillId="0" borderId="0" xfId="0" applyFont="1" applyAlignment="1" applyProtection="1">
      <alignment horizontal="left" vertical="center" shrinkToFit="1"/>
    </xf>
    <xf numFmtId="0" fontId="7" fillId="0" borderId="0" xfId="0" applyFont="1" applyAlignment="1" applyProtection="1">
      <alignment horizontal="center" vertical="center" wrapText="1"/>
    </xf>
    <xf numFmtId="0" fontId="7" fillId="0" borderId="0" xfId="0" applyFont="1" applyAlignment="1" applyProtection="1">
      <alignment horizontal="left" vertical="center"/>
    </xf>
    <xf numFmtId="0" fontId="51" fillId="3" borderId="231" xfId="5" applyFont="1" applyFill="1" applyBorder="1" applyAlignment="1" applyProtection="1">
      <alignment horizontal="center" vertical="center" wrapText="1"/>
    </xf>
    <xf numFmtId="0" fontId="51" fillId="3" borderId="95" xfId="5" applyFont="1" applyFill="1" applyBorder="1" applyAlignment="1" applyProtection="1">
      <alignment horizontal="center" vertical="center" wrapText="1"/>
    </xf>
    <xf numFmtId="0" fontId="51" fillId="3" borderId="109" xfId="5" applyFont="1" applyFill="1" applyBorder="1" applyAlignment="1" applyProtection="1">
      <alignment horizontal="center" vertical="center" wrapText="1"/>
    </xf>
    <xf numFmtId="0" fontId="51" fillId="3" borderId="256" xfId="5" applyFont="1" applyFill="1" applyBorder="1" applyAlignment="1" applyProtection="1">
      <alignment horizontal="center" vertical="center" wrapText="1"/>
    </xf>
    <xf numFmtId="0" fontId="51" fillId="3" borderId="247" xfId="5" applyFont="1" applyFill="1" applyBorder="1" applyAlignment="1" applyProtection="1">
      <alignment horizontal="center" vertical="center" wrapText="1"/>
    </xf>
    <xf numFmtId="0" fontId="8" fillId="0" borderId="0" xfId="0" applyFont="1" applyAlignment="1" applyProtection="1">
      <alignment horizontal="left" vertical="center" wrapText="1"/>
    </xf>
    <xf numFmtId="0" fontId="13" fillId="0" borderId="0" xfId="0" applyFont="1" applyAlignment="1" applyProtection="1">
      <alignment horizontal="left" vertical="center"/>
    </xf>
    <xf numFmtId="0" fontId="7" fillId="0" borderId="0" xfId="0" applyFont="1" applyAlignment="1" applyProtection="1">
      <alignment horizontal="left" vertical="center" wrapText="1"/>
    </xf>
    <xf numFmtId="0" fontId="8" fillId="0" borderId="0" xfId="0" applyFont="1" applyAlignment="1" applyProtection="1">
      <alignment vertical="center" wrapText="1"/>
    </xf>
    <xf numFmtId="0" fontId="13" fillId="0" borderId="0" xfId="0" applyFont="1" applyAlignment="1" applyProtection="1">
      <alignment vertical="center" wrapText="1"/>
    </xf>
    <xf numFmtId="0" fontId="27" fillId="0" borderId="0" xfId="2" applyFont="1" applyFill="1" applyBorder="1" applyAlignment="1" applyProtection="1">
      <alignment horizontal="left" vertical="center" wrapText="1"/>
    </xf>
    <xf numFmtId="0" fontId="50" fillId="0" borderId="0" xfId="0" applyFont="1">
      <alignment vertical="center"/>
    </xf>
    <xf numFmtId="0" fontId="32" fillId="3" borderId="59" xfId="0" applyFont="1" applyFill="1" applyBorder="1" applyAlignment="1">
      <alignment vertical="center" wrapText="1"/>
    </xf>
    <xf numFmtId="0" fontId="138" fillId="0" borderId="0" xfId="8" applyFont="1">
      <alignment vertical="center"/>
    </xf>
    <xf numFmtId="0" fontId="123" fillId="0" borderId="306" xfId="2" applyFont="1" applyBorder="1" applyAlignment="1" applyProtection="1">
      <alignment vertical="center" textRotation="255" wrapText="1"/>
      <protection locked="0"/>
    </xf>
    <xf numFmtId="0" fontId="123" fillId="0" borderId="307" xfId="2" applyFont="1" applyBorder="1" applyAlignment="1" applyProtection="1">
      <alignment vertical="center" textRotation="255" wrapText="1"/>
      <protection locked="0"/>
    </xf>
    <xf numFmtId="0" fontId="123" fillId="0" borderId="308" xfId="2" applyFont="1" applyBorder="1" applyAlignment="1" applyProtection="1">
      <alignment vertical="center" textRotation="255" wrapText="1"/>
      <protection locked="0"/>
    </xf>
    <xf numFmtId="0" fontId="123" fillId="0" borderId="308" xfId="2" applyFont="1" applyBorder="1" applyAlignment="1" applyProtection="1">
      <alignment vertical="center" textRotation="255"/>
      <protection locked="0"/>
    </xf>
    <xf numFmtId="0" fontId="8" fillId="3" borderId="0" xfId="0" applyFont="1" applyFill="1" applyAlignment="1">
      <alignment vertical="center" wrapText="1"/>
    </xf>
    <xf numFmtId="0" fontId="26" fillId="0" borderId="233" xfId="0" applyFont="1" applyBorder="1" applyAlignment="1" applyProtection="1">
      <alignment horizontal="center" vertical="center" wrapText="1"/>
      <protection locked="0"/>
    </xf>
    <xf numFmtId="0" fontId="26" fillId="3" borderId="233" xfId="0" applyFont="1" applyFill="1" applyBorder="1" applyAlignment="1" applyProtection="1">
      <alignment horizontal="center" vertical="center" wrapText="1"/>
      <protection locked="0"/>
    </xf>
    <xf numFmtId="0" fontId="139" fillId="0" borderId="0" xfId="8" applyFont="1">
      <alignment vertical="center"/>
    </xf>
    <xf numFmtId="0" fontId="12" fillId="0" borderId="0" xfId="0" applyFont="1" applyProtection="1">
      <alignment vertical="center"/>
    </xf>
    <xf numFmtId="0" fontId="135" fillId="0" borderId="0" xfId="0" applyFont="1" applyProtection="1">
      <alignment vertical="center"/>
    </xf>
    <xf numFmtId="0" fontId="7" fillId="3" borderId="11" xfId="0" applyFont="1" applyFill="1" applyBorder="1" applyAlignment="1" applyProtection="1">
      <alignment vertical="center" wrapText="1"/>
    </xf>
    <xf numFmtId="0" fontId="7" fillId="3" borderId="224" xfId="0" applyFont="1" applyFill="1" applyBorder="1" applyAlignment="1" applyProtection="1">
      <alignment vertical="center" wrapText="1"/>
    </xf>
    <xf numFmtId="0" fontId="27" fillId="0" borderId="0" xfId="2" applyFont="1" applyAlignment="1" applyProtection="1">
      <alignment horizontal="left" vertical="top" wrapText="1"/>
    </xf>
    <xf numFmtId="0" fontId="7" fillId="0" borderId="226" xfId="0" applyFont="1" applyBorder="1" applyAlignment="1" applyProtection="1">
      <alignment horizontal="center" vertical="center" wrapText="1"/>
      <protection locked="0"/>
    </xf>
    <xf numFmtId="0" fontId="137" fillId="0" borderId="0" xfId="0" applyFo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0" fontId="49" fillId="2" borderId="233" xfId="0" applyFont="1" applyFill="1" applyBorder="1" applyAlignment="1" applyProtection="1">
      <alignment horizontal="center" vertical="center" wrapText="1"/>
      <protection locked="0"/>
    </xf>
    <xf numFmtId="0" fontId="13" fillId="0" borderId="33" xfId="0" applyFont="1" applyFill="1" applyBorder="1" applyAlignment="1" applyProtection="1">
      <alignment horizontal="center" vertical="center"/>
    </xf>
    <xf numFmtId="0" fontId="7" fillId="3" borderId="33" xfId="0" applyFont="1" applyFill="1" applyBorder="1" applyAlignment="1" applyProtection="1">
      <alignment horizontal="center" vertical="center"/>
      <protection locked="0"/>
    </xf>
    <xf numFmtId="183" fontId="30" fillId="3" borderId="180" xfId="0" applyNumberFormat="1" applyFont="1" applyFill="1" applyBorder="1" applyProtection="1">
      <alignment vertical="center"/>
      <protection locked="0"/>
    </xf>
    <xf numFmtId="183" fontId="30" fillId="3" borderId="56" xfId="0" applyNumberFormat="1" applyFont="1" applyFill="1" applyBorder="1" applyAlignment="1" applyProtection="1">
      <alignment horizontal="right" vertical="center"/>
      <protection locked="0"/>
    </xf>
    <xf numFmtId="0" fontId="29" fillId="3" borderId="6" xfId="0" applyFont="1" applyFill="1" applyBorder="1" applyAlignment="1" applyProtection="1">
      <alignment horizontal="center" vertical="center" wrapText="1"/>
      <protection locked="0"/>
    </xf>
    <xf numFmtId="0" fontId="29" fillId="3" borderId="25" xfId="0" applyFont="1" applyFill="1" applyBorder="1" applyAlignment="1" applyProtection="1">
      <alignment horizontal="center" vertical="center" wrapText="1"/>
      <protection locked="0"/>
    </xf>
    <xf numFmtId="0" fontId="0" fillId="0" borderId="0" xfId="0" applyAlignment="1">
      <alignment horizontal="center" vertical="center"/>
    </xf>
    <xf numFmtId="0" fontId="62" fillId="0" borderId="288" xfId="0" applyFont="1" applyBorder="1" applyAlignment="1">
      <alignment horizontal="left" vertical="center" wrapText="1"/>
    </xf>
    <xf numFmtId="0" fontId="62" fillId="0" borderId="279" xfId="0" applyFont="1" applyBorder="1" applyAlignment="1">
      <alignment horizontal="left" vertical="center" wrapText="1"/>
    </xf>
    <xf numFmtId="0" fontId="62" fillId="0" borderId="289" xfId="0" applyFont="1" applyBorder="1" applyAlignment="1">
      <alignment horizontal="left" vertical="center" wrapText="1"/>
    </xf>
    <xf numFmtId="0" fontId="0" fillId="0" borderId="0" xfId="0" applyFill="1" applyAlignment="1">
      <alignment horizontal="left" vertical="center"/>
    </xf>
    <xf numFmtId="0" fontId="9" fillId="0" borderId="0" xfId="0" applyFont="1" applyAlignment="1">
      <alignment horizontal="left" vertical="center" wrapText="1"/>
    </xf>
    <xf numFmtId="0" fontId="9" fillId="0" borderId="0" xfId="0" applyFont="1" applyAlignment="1">
      <alignment horizontal="left" vertical="center"/>
    </xf>
    <xf numFmtId="0" fontId="13" fillId="2" borderId="228" xfId="0" applyFont="1" applyFill="1" applyBorder="1" applyAlignment="1" applyProtection="1">
      <alignment horizontal="center" vertical="center" wrapText="1"/>
      <protection locked="0"/>
    </xf>
    <xf numFmtId="0" fontId="13" fillId="2" borderId="326" xfId="0" applyFont="1" applyFill="1" applyBorder="1" applyAlignment="1" applyProtection="1">
      <alignment horizontal="center" vertical="center" wrapText="1"/>
      <protection locked="0"/>
    </xf>
    <xf numFmtId="0" fontId="13" fillId="2" borderId="228" xfId="0" applyFont="1" applyFill="1" applyBorder="1" applyAlignment="1" applyProtection="1">
      <alignment horizontal="left" vertical="center" wrapText="1"/>
      <protection locked="0"/>
    </xf>
    <xf numFmtId="0" fontId="13" fillId="2" borderId="283" xfId="0" applyFont="1" applyFill="1" applyBorder="1" applyAlignment="1" applyProtection="1">
      <alignment horizontal="left" vertical="center" wrapText="1"/>
      <protection locked="0"/>
    </xf>
    <xf numFmtId="0" fontId="13" fillId="2" borderId="326" xfId="0" applyFont="1" applyFill="1" applyBorder="1" applyAlignment="1" applyProtection="1">
      <alignment horizontal="left" vertical="center" wrapText="1"/>
      <protection locked="0"/>
    </xf>
    <xf numFmtId="0" fontId="8" fillId="3" borderId="0" xfId="0" applyFont="1" applyFill="1" applyAlignment="1" applyProtection="1">
      <alignment horizontal="distributed" vertical="center" wrapText="1"/>
    </xf>
    <xf numFmtId="189" fontId="8" fillId="0" borderId="247" xfId="0" applyNumberFormat="1" applyFont="1" applyFill="1" applyBorder="1" applyAlignment="1" applyProtection="1">
      <alignment horizontal="distributed" vertical="distributed" wrapText="1"/>
      <protection locked="0"/>
    </xf>
    <xf numFmtId="189" fontId="8" fillId="0" borderId="283" xfId="0" applyNumberFormat="1" applyFont="1" applyFill="1" applyBorder="1" applyAlignment="1" applyProtection="1">
      <alignment horizontal="distributed" vertical="distributed" wrapText="1"/>
      <protection locked="0"/>
    </xf>
    <xf numFmtId="189" fontId="8" fillId="0" borderId="284" xfId="0" applyNumberFormat="1" applyFont="1" applyFill="1" applyBorder="1" applyAlignment="1" applyProtection="1">
      <alignment horizontal="distributed" vertical="distributed" wrapText="1"/>
      <protection locked="0"/>
    </xf>
    <xf numFmtId="0" fontId="8" fillId="3" borderId="25" xfId="0" applyFont="1" applyFill="1" applyBorder="1" applyAlignment="1" applyProtection="1">
      <alignment horizontal="center" vertical="center" wrapText="1"/>
    </xf>
    <xf numFmtId="0" fontId="22" fillId="3" borderId="9" xfId="0" applyFont="1" applyFill="1" applyBorder="1" applyProtection="1">
      <alignment vertical="center"/>
    </xf>
    <xf numFmtId="0" fontId="22" fillId="3" borderId="26" xfId="0" applyFont="1" applyFill="1" applyBorder="1" applyProtection="1">
      <alignment vertical="center"/>
    </xf>
    <xf numFmtId="0" fontId="22" fillId="3" borderId="19" xfId="0" applyFont="1" applyFill="1" applyBorder="1" applyProtection="1">
      <alignment vertical="center"/>
    </xf>
    <xf numFmtId="0" fontId="14" fillId="3" borderId="13" xfId="0" applyFont="1" applyFill="1" applyBorder="1" applyAlignment="1" applyProtection="1">
      <alignment horizontal="center" vertical="center"/>
    </xf>
    <xf numFmtId="0" fontId="14" fillId="3" borderId="3" xfId="0" applyFont="1" applyFill="1" applyBorder="1" applyAlignment="1" applyProtection="1">
      <alignment horizontal="center" vertical="center"/>
    </xf>
    <xf numFmtId="0" fontId="16" fillId="2" borderId="3" xfId="0" applyFont="1" applyFill="1" applyBorder="1" applyAlignment="1" applyProtection="1">
      <alignment horizontal="left" vertical="center"/>
      <protection locked="0"/>
    </xf>
    <xf numFmtId="0" fontId="16" fillId="2" borderId="32" xfId="0" applyFont="1" applyFill="1" applyBorder="1" applyAlignment="1" applyProtection="1">
      <alignment horizontal="left" vertical="center"/>
      <protection locked="0"/>
    </xf>
    <xf numFmtId="177" fontId="26" fillId="2" borderId="11" xfId="0" applyNumberFormat="1" applyFont="1" applyFill="1" applyBorder="1" applyAlignment="1" applyProtection="1">
      <alignment horizontal="left" vertical="center"/>
      <protection locked="0"/>
    </xf>
    <xf numFmtId="177" fontId="26" fillId="2" borderId="28" xfId="0" applyNumberFormat="1" applyFont="1" applyFill="1" applyBorder="1" applyAlignment="1" applyProtection="1">
      <alignment horizontal="left" vertical="center"/>
      <protection locked="0"/>
    </xf>
    <xf numFmtId="177" fontId="26" fillId="2" borderId="36" xfId="0" applyNumberFormat="1" applyFont="1" applyFill="1" applyBorder="1" applyAlignment="1" applyProtection="1">
      <alignment horizontal="left" vertical="center"/>
      <protection locked="0"/>
    </xf>
    <xf numFmtId="0" fontId="8" fillId="3" borderId="6"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10"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7" fillId="2" borderId="19" xfId="0" applyFont="1" applyFill="1" applyBorder="1" applyAlignment="1" applyProtection="1">
      <alignment horizontal="left" vertical="center"/>
      <protection locked="0"/>
    </xf>
    <xf numFmtId="0" fontId="9" fillId="0" borderId="0" xfId="0" applyFont="1" applyFill="1" applyAlignment="1" applyProtection="1">
      <alignment horizontal="center" vertical="center" wrapText="1"/>
    </xf>
    <xf numFmtId="0" fontId="14" fillId="3" borderId="17" xfId="0" applyFont="1" applyFill="1" applyBorder="1" applyAlignment="1" applyProtection="1">
      <alignment horizontal="distributed" vertical="distributed" wrapText="1"/>
    </xf>
    <xf numFmtId="0" fontId="87" fillId="0" borderId="0" xfId="0" applyFont="1" applyFill="1" applyAlignment="1" applyProtection="1">
      <alignment horizontal="left" vertical="center" wrapText="1"/>
    </xf>
    <xf numFmtId="0" fontId="8" fillId="3" borderId="9" xfId="0" applyFont="1" applyFill="1" applyBorder="1" applyAlignment="1" applyProtection="1">
      <alignment horizontal="center" vertical="center" wrapText="1"/>
    </xf>
    <xf numFmtId="0" fontId="8" fillId="3" borderId="31" xfId="0" applyFont="1" applyFill="1" applyBorder="1" applyAlignment="1" applyProtection="1">
      <alignment horizontal="center" vertical="center" wrapText="1"/>
    </xf>
    <xf numFmtId="0" fontId="8" fillId="3" borderId="30" xfId="0" applyFont="1" applyFill="1" applyBorder="1" applyAlignment="1" applyProtection="1">
      <alignment horizontal="center" vertical="center" wrapText="1"/>
    </xf>
    <xf numFmtId="0" fontId="7" fillId="2" borderId="14" xfId="0" applyFont="1" applyFill="1" applyBorder="1" applyAlignment="1" applyProtection="1">
      <alignment horizontal="left" vertical="center"/>
      <protection locked="0"/>
    </xf>
    <xf numFmtId="0" fontId="7" fillId="2" borderId="17" xfId="0" applyFont="1" applyFill="1" applyBorder="1" applyAlignment="1" applyProtection="1">
      <alignment horizontal="left" vertical="center"/>
      <protection locked="0"/>
    </xf>
    <xf numFmtId="0" fontId="7" fillId="2" borderId="18" xfId="0" applyFont="1" applyFill="1" applyBorder="1" applyAlignment="1" applyProtection="1">
      <alignment horizontal="left" vertical="center"/>
      <protection locked="0"/>
    </xf>
    <xf numFmtId="0" fontId="8" fillId="3" borderId="8" xfId="0" applyFont="1" applyFill="1" applyBorder="1" applyAlignment="1" applyProtection="1">
      <alignment horizontal="center" vertical="center" wrapText="1"/>
    </xf>
    <xf numFmtId="0" fontId="8" fillId="3" borderId="2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16" fillId="2" borderId="3" xfId="0" applyFont="1" applyFill="1" applyBorder="1" applyAlignment="1" applyProtection="1">
      <alignment horizontal="center" vertical="center"/>
      <protection locked="0"/>
    </xf>
    <xf numFmtId="177" fontId="8" fillId="3" borderId="1" xfId="0" applyNumberFormat="1" applyFont="1" applyFill="1" applyBorder="1" applyAlignment="1" applyProtection="1">
      <alignment horizontal="center" vertical="center"/>
    </xf>
    <xf numFmtId="177" fontId="8" fillId="3" borderId="14" xfId="0" applyNumberFormat="1" applyFont="1" applyFill="1" applyBorder="1" applyAlignment="1" applyProtection="1">
      <alignment horizontal="center" vertical="center"/>
    </xf>
    <xf numFmtId="0" fontId="8" fillId="0" borderId="1"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14" xfId="0"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protection locked="0"/>
    </xf>
    <xf numFmtId="177" fontId="12" fillId="3" borderId="1" xfId="0" applyNumberFormat="1" applyFont="1" applyFill="1" applyBorder="1" applyAlignment="1" applyProtection="1">
      <alignment horizontal="left" vertical="center"/>
    </xf>
    <xf numFmtId="177" fontId="12" fillId="3" borderId="14" xfId="0" applyNumberFormat="1" applyFont="1" applyFill="1" applyBorder="1" applyAlignment="1" applyProtection="1">
      <alignment horizontal="left" vertical="center"/>
    </xf>
    <xf numFmtId="177" fontId="26" fillId="0" borderId="1" xfId="0" applyNumberFormat="1" applyFont="1" applyFill="1" applyBorder="1" applyAlignment="1" applyProtection="1">
      <alignment horizontal="center" vertical="center"/>
      <protection locked="0"/>
    </xf>
    <xf numFmtId="177" fontId="26" fillId="0" borderId="2" xfId="0" applyNumberFormat="1" applyFont="1" applyFill="1" applyBorder="1" applyAlignment="1" applyProtection="1">
      <alignment horizontal="center" vertical="center"/>
      <protection locked="0"/>
    </xf>
    <xf numFmtId="177" fontId="26" fillId="0" borderId="4" xfId="0" applyNumberFormat="1" applyFont="1" applyFill="1" applyBorder="1" applyAlignment="1" applyProtection="1">
      <alignment horizontal="center" vertical="center"/>
      <protection locked="0"/>
    </xf>
    <xf numFmtId="177" fontId="26" fillId="0" borderId="14" xfId="0" applyNumberFormat="1" applyFont="1" applyFill="1" applyBorder="1" applyAlignment="1" applyProtection="1">
      <alignment horizontal="center" vertical="center"/>
      <protection locked="0"/>
    </xf>
    <xf numFmtId="177" fontId="26" fillId="0" borderId="17" xfId="0" applyNumberFormat="1" applyFont="1" applyFill="1" applyBorder="1" applyAlignment="1" applyProtection="1">
      <alignment horizontal="center" vertical="center"/>
      <protection locked="0"/>
    </xf>
    <xf numFmtId="177" fontId="26" fillId="0" borderId="18" xfId="0" applyNumberFormat="1"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7" fillId="2" borderId="28" xfId="0" applyFont="1" applyFill="1" applyBorder="1" applyAlignment="1" applyProtection="1">
      <alignment horizontal="center" vertical="center"/>
      <protection locked="0"/>
    </xf>
    <xf numFmtId="0" fontId="8" fillId="3" borderId="34" xfId="0" applyFont="1" applyFill="1" applyBorder="1" applyAlignment="1" applyProtection="1">
      <alignment horizontal="center" vertical="center" wrapText="1"/>
    </xf>
    <xf numFmtId="0" fontId="7" fillId="2" borderId="12" xfId="0" applyFont="1" applyFill="1" applyBorder="1" applyAlignment="1" applyProtection="1">
      <alignment horizontal="left" vertical="top" wrapText="1"/>
      <protection locked="0"/>
    </xf>
    <xf numFmtId="0" fontId="7" fillId="2" borderId="33"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8" fillId="3" borderId="7"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56" fillId="3" borderId="12" xfId="2" applyFont="1" applyFill="1" applyBorder="1" applyAlignment="1" applyProtection="1">
      <alignment horizontal="left" vertical="center"/>
      <protection locked="0"/>
    </xf>
    <xf numFmtId="0" fontId="56" fillId="3" borderId="33" xfId="2" applyFont="1" applyFill="1" applyBorder="1" applyAlignment="1" applyProtection="1">
      <alignment horizontal="left" vertical="center"/>
      <protection locked="0"/>
    </xf>
    <xf numFmtId="0" fontId="56" fillId="3" borderId="5" xfId="2" applyFont="1" applyFill="1" applyBorder="1" applyAlignment="1" applyProtection="1">
      <alignment horizontal="left" vertical="center"/>
      <protection locked="0"/>
    </xf>
    <xf numFmtId="0" fontId="8" fillId="3" borderId="247" xfId="0" applyFont="1" applyFill="1" applyBorder="1" applyAlignment="1" applyProtection="1">
      <alignment horizontal="center" vertical="center"/>
    </xf>
    <xf numFmtId="0" fontId="8" fillId="3" borderId="258" xfId="0" applyFont="1" applyFill="1" applyBorder="1" applyAlignment="1" applyProtection="1">
      <alignment horizontal="center" vertical="center"/>
    </xf>
    <xf numFmtId="0" fontId="8" fillId="3" borderId="12" xfId="0" applyFont="1" applyFill="1" applyBorder="1" applyAlignment="1" applyProtection="1">
      <alignment horizontal="left" vertical="center"/>
    </xf>
    <xf numFmtId="0" fontId="8" fillId="3" borderId="33" xfId="0" applyFont="1" applyFill="1" applyBorder="1" applyAlignment="1" applyProtection="1">
      <alignment horizontal="left" vertical="center"/>
    </xf>
    <xf numFmtId="0" fontId="12" fillId="0" borderId="0" xfId="0" applyFont="1" applyFill="1" applyAlignment="1" applyProtection="1">
      <alignment horizontal="left" vertical="center" wrapText="1"/>
    </xf>
    <xf numFmtId="0" fontId="12" fillId="3" borderId="22" xfId="0" applyFont="1" applyFill="1" applyBorder="1" applyAlignment="1" applyProtection="1">
      <alignment horizontal="center" vertical="center" wrapText="1"/>
    </xf>
    <xf numFmtId="0" fontId="12" fillId="3" borderId="22" xfId="0" applyFont="1" applyFill="1" applyBorder="1" applyAlignment="1" applyProtection="1">
      <alignment horizontal="center" vertical="center"/>
    </xf>
    <xf numFmtId="0" fontId="8" fillId="3" borderId="22" xfId="0" applyFont="1" applyFill="1" applyBorder="1" applyAlignment="1" applyProtection="1">
      <alignment horizontal="center" vertical="center" wrapText="1"/>
    </xf>
    <xf numFmtId="0" fontId="7" fillId="0" borderId="1" xfId="0" applyFont="1" applyFill="1" applyBorder="1" applyAlignment="1" applyProtection="1">
      <alignment horizontal="left" vertical="top" shrinkToFit="1"/>
      <protection locked="0"/>
    </xf>
    <xf numFmtId="0" fontId="7" fillId="0" borderId="2" xfId="0" applyFont="1" applyFill="1" applyBorder="1" applyAlignment="1" applyProtection="1">
      <alignment horizontal="left" vertical="top" shrinkToFit="1"/>
      <protection locked="0"/>
    </xf>
    <xf numFmtId="0" fontId="7" fillId="0" borderId="4" xfId="0" applyFont="1" applyFill="1" applyBorder="1" applyAlignment="1" applyProtection="1">
      <alignment horizontal="left" vertical="top" shrinkToFit="1"/>
      <protection locked="0"/>
    </xf>
    <xf numFmtId="0" fontId="8" fillId="3" borderId="19" xfId="0" applyFont="1" applyFill="1" applyBorder="1" applyAlignment="1" applyProtection="1">
      <alignment horizontal="center" vertical="center" wrapText="1"/>
    </xf>
    <xf numFmtId="0" fontId="14" fillId="3" borderId="13" xfId="0" applyFont="1" applyFill="1" applyBorder="1" applyAlignment="1" applyProtection="1">
      <alignment horizontal="right" vertical="center"/>
    </xf>
    <xf numFmtId="0" fontId="14" fillId="3" borderId="38" xfId="0" applyFont="1" applyFill="1" applyBorder="1" applyAlignment="1" applyProtection="1">
      <alignment horizontal="right" vertical="center"/>
    </xf>
    <xf numFmtId="0" fontId="7" fillId="0" borderId="48"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32" xfId="0" applyFont="1" applyBorder="1" applyAlignment="1" applyProtection="1">
      <alignment horizontal="left" vertical="center"/>
      <protection locked="0"/>
    </xf>
    <xf numFmtId="0" fontId="12" fillId="3" borderId="43" xfId="0" applyFont="1" applyFill="1" applyBorder="1" applyAlignment="1" applyProtection="1">
      <alignment horizontal="right" vertical="center"/>
    </xf>
    <xf numFmtId="0" fontId="12" fillId="3" borderId="40" xfId="0" applyFont="1" applyFill="1" applyBorder="1" applyAlignment="1" applyProtection="1">
      <alignment horizontal="right" vertical="center"/>
    </xf>
    <xf numFmtId="0" fontId="7" fillId="0" borderId="6"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34" xfId="0" applyFont="1" applyBorder="1" applyAlignment="1" applyProtection="1">
      <alignment horizontal="left" vertical="center"/>
      <protection locked="0"/>
    </xf>
    <xf numFmtId="0" fontId="56" fillId="0" borderId="54" xfId="2" applyFont="1" applyFill="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0" borderId="36" xfId="0" applyFont="1" applyBorder="1" applyAlignment="1" applyProtection="1">
      <alignment horizontal="left" vertical="center"/>
      <protection locked="0"/>
    </xf>
    <xf numFmtId="0" fontId="12" fillId="3" borderId="11" xfId="0" applyFont="1" applyFill="1" applyBorder="1" applyAlignment="1" applyProtection="1">
      <alignment horizontal="right" vertical="center"/>
    </xf>
    <xf numFmtId="0" fontId="12" fillId="3" borderId="39" xfId="0" applyFont="1" applyFill="1" applyBorder="1" applyAlignment="1" applyProtection="1">
      <alignment horizontal="right" vertical="center"/>
    </xf>
    <xf numFmtId="0" fontId="7" fillId="0" borderId="54" xfId="0" applyFont="1" applyBorder="1" applyAlignment="1" applyProtection="1">
      <alignment horizontal="left" vertical="center"/>
      <protection locked="0"/>
    </xf>
    <xf numFmtId="0" fontId="27" fillId="0" borderId="0" xfId="2" applyFont="1" applyFill="1" applyBorder="1" applyAlignment="1" applyProtection="1">
      <alignment horizontal="left" vertical="center"/>
    </xf>
    <xf numFmtId="0" fontId="7" fillId="0" borderId="0" xfId="0" applyFont="1" applyBorder="1" applyAlignment="1" applyProtection="1">
      <alignment horizontal="left" vertical="center"/>
    </xf>
    <xf numFmtId="181" fontId="7" fillId="2" borderId="22" xfId="0" applyNumberFormat="1" applyFont="1" applyFill="1" applyBorder="1" applyAlignment="1" applyProtection="1">
      <alignment vertical="center" wrapText="1"/>
      <protection locked="0"/>
    </xf>
    <xf numFmtId="0" fontId="7" fillId="2" borderId="12" xfId="0" applyFont="1" applyFill="1" applyBorder="1" applyAlignment="1" applyProtection="1">
      <alignment vertical="center" wrapText="1"/>
      <protection locked="0"/>
    </xf>
    <xf numFmtId="0" fontId="7" fillId="2" borderId="33" xfId="0" applyFont="1" applyFill="1" applyBorder="1" applyAlignment="1" applyProtection="1">
      <alignment vertical="center" wrapText="1"/>
      <protection locked="0"/>
    </xf>
    <xf numFmtId="0" fontId="7" fillId="2" borderId="5" xfId="0" applyFont="1" applyFill="1" applyBorder="1" applyAlignment="1" applyProtection="1">
      <alignment vertical="center" wrapText="1"/>
      <protection locked="0"/>
    </xf>
    <xf numFmtId="0" fontId="7" fillId="2" borderId="22" xfId="0" applyFont="1" applyFill="1" applyBorder="1" applyAlignment="1" applyProtection="1">
      <alignment vertical="center" wrapText="1"/>
      <protection locked="0"/>
    </xf>
    <xf numFmtId="181" fontId="7" fillId="2" borderId="12" xfId="0" applyNumberFormat="1" applyFont="1" applyFill="1" applyBorder="1" applyAlignment="1" applyProtection="1">
      <alignment vertical="center" wrapText="1"/>
      <protection locked="0"/>
    </xf>
    <xf numFmtId="181" fontId="7" fillId="2" borderId="33" xfId="0" applyNumberFormat="1" applyFont="1" applyFill="1" applyBorder="1" applyAlignment="1" applyProtection="1">
      <alignment vertical="center" wrapText="1"/>
      <protection locked="0"/>
    </xf>
    <xf numFmtId="181" fontId="7" fillId="2" borderId="5" xfId="0" applyNumberFormat="1" applyFont="1" applyFill="1" applyBorder="1" applyAlignment="1" applyProtection="1">
      <alignment vertical="center" wrapText="1"/>
      <protection locked="0"/>
    </xf>
    <xf numFmtId="0" fontId="16" fillId="3" borderId="3" xfId="0" applyFont="1" applyFill="1" applyBorder="1" applyAlignment="1" applyProtection="1">
      <alignment horizontal="left" vertical="center"/>
    </xf>
    <xf numFmtId="0" fontId="16" fillId="3" borderId="32" xfId="0" applyFont="1" applyFill="1" applyBorder="1" applyAlignment="1" applyProtection="1">
      <alignment horizontal="left" vertical="center"/>
    </xf>
    <xf numFmtId="0" fontId="8" fillId="3" borderId="339" xfId="0" applyFont="1" applyFill="1" applyBorder="1" applyAlignment="1" applyProtection="1">
      <alignment horizontal="center" vertical="center" wrapText="1"/>
    </xf>
    <xf numFmtId="0" fontId="8" fillId="3" borderId="340"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342"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177" fontId="7" fillId="3" borderId="11" xfId="0" applyNumberFormat="1" applyFont="1" applyFill="1" applyBorder="1" applyAlignment="1" applyProtection="1">
      <alignment horizontal="left" vertical="center"/>
    </xf>
    <xf numFmtId="177" fontId="7" fillId="3" borderId="28" xfId="0" applyNumberFormat="1" applyFont="1" applyFill="1" applyBorder="1" applyAlignment="1" applyProtection="1">
      <alignment horizontal="left" vertical="center"/>
    </xf>
    <xf numFmtId="177" fontId="7" fillId="3" borderId="36" xfId="0" applyNumberFormat="1" applyFont="1" applyFill="1" applyBorder="1" applyAlignment="1" applyProtection="1">
      <alignment horizontal="left" vertical="center"/>
    </xf>
    <xf numFmtId="0" fontId="7" fillId="3" borderId="1"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7" fillId="3" borderId="14"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xf numFmtId="0" fontId="7" fillId="3" borderId="18" xfId="0" applyFont="1" applyFill="1" applyBorder="1" applyAlignment="1" applyProtection="1">
      <alignment horizontal="center" vertical="center" wrapText="1"/>
    </xf>
    <xf numFmtId="0" fontId="7" fillId="3" borderId="35" xfId="0" applyFont="1" applyFill="1" applyBorder="1" applyAlignment="1" applyProtection="1">
      <alignment horizontal="left" vertical="center"/>
    </xf>
    <xf numFmtId="0" fontId="7" fillId="3" borderId="8" xfId="0" applyFont="1" applyFill="1" applyBorder="1" applyAlignment="1" applyProtection="1">
      <alignment horizontal="left" vertical="center"/>
    </xf>
    <xf numFmtId="0" fontId="7" fillId="3" borderId="9" xfId="0" applyFont="1" applyFill="1" applyBorder="1" applyAlignment="1" applyProtection="1">
      <alignment horizontal="left" vertical="center"/>
    </xf>
    <xf numFmtId="0" fontId="8" fillId="3" borderId="6" xfId="0" applyFont="1" applyFill="1" applyBorder="1" applyAlignment="1" applyProtection="1">
      <alignment horizontal="center" vertical="center"/>
    </xf>
    <xf numFmtId="0" fontId="8" fillId="3" borderId="34" xfId="0" applyFont="1" applyFill="1" applyBorder="1" applyAlignment="1" applyProtection="1">
      <alignment horizontal="center" vertical="center"/>
    </xf>
    <xf numFmtId="176" fontId="7" fillId="2" borderId="12" xfId="0" applyNumberFormat="1" applyFont="1" applyFill="1" applyBorder="1" applyAlignment="1" applyProtection="1">
      <alignment horizontal="left" vertical="center" shrinkToFit="1"/>
      <protection locked="0"/>
    </xf>
    <xf numFmtId="176" fontId="7" fillId="2" borderId="33" xfId="0" applyNumberFormat="1" applyFont="1" applyFill="1" applyBorder="1" applyAlignment="1" applyProtection="1">
      <alignment horizontal="left" vertical="center" shrinkToFit="1"/>
      <protection locked="0"/>
    </xf>
    <xf numFmtId="176" fontId="7" fillId="2" borderId="5" xfId="0" applyNumberFormat="1" applyFont="1" applyFill="1" applyBorder="1" applyAlignment="1" applyProtection="1">
      <alignment horizontal="left" vertical="center" shrinkToFit="1"/>
      <protection locked="0"/>
    </xf>
    <xf numFmtId="0" fontId="12" fillId="3" borderId="12" xfId="0" applyFont="1" applyFill="1" applyBorder="1" applyAlignment="1" applyProtection="1">
      <alignment horizontal="center" vertical="center" wrapText="1"/>
    </xf>
    <xf numFmtId="0" fontId="12" fillId="3" borderId="33" xfId="0" applyFont="1" applyFill="1" applyBorder="1" applyAlignment="1" applyProtection="1">
      <alignment horizontal="center" vertical="center" wrapText="1"/>
    </xf>
    <xf numFmtId="0" fontId="12" fillId="3" borderId="5" xfId="0" applyFont="1" applyFill="1" applyBorder="1" applyAlignment="1" applyProtection="1">
      <alignment horizontal="center" vertical="center" wrapText="1"/>
    </xf>
    <xf numFmtId="56" fontId="7" fillId="0" borderId="12" xfId="0" applyNumberFormat="1" applyFont="1" applyFill="1" applyBorder="1" applyAlignment="1" applyProtection="1">
      <alignment horizontal="center" vertical="center" shrinkToFit="1"/>
      <protection locked="0"/>
    </xf>
    <xf numFmtId="0" fontId="7" fillId="0" borderId="33" xfId="0" applyFont="1" applyFill="1" applyBorder="1" applyAlignment="1" applyProtection="1">
      <alignment horizontal="center" vertical="center" shrinkToFit="1"/>
      <protection locked="0"/>
    </xf>
    <xf numFmtId="56" fontId="7" fillId="0" borderId="33" xfId="0" applyNumberFormat="1" applyFont="1" applyFill="1" applyBorder="1" applyAlignment="1" applyProtection="1">
      <alignment horizontal="center" vertical="center" shrinkToFit="1"/>
      <protection locked="0"/>
    </xf>
    <xf numFmtId="0" fontId="7" fillId="0" borderId="5" xfId="0" applyFont="1" applyFill="1" applyBorder="1" applyAlignment="1" applyProtection="1">
      <alignment horizontal="center" vertical="center" shrinkToFit="1"/>
      <protection locked="0"/>
    </xf>
    <xf numFmtId="0" fontId="7" fillId="3" borderId="2" xfId="0" applyFont="1" applyFill="1" applyBorder="1" applyAlignment="1" applyProtection="1">
      <alignment horizontal="left" vertical="center"/>
    </xf>
    <xf numFmtId="0" fontId="7" fillId="3" borderId="3" xfId="0" applyFont="1" applyFill="1" applyBorder="1" applyAlignment="1" applyProtection="1">
      <alignment horizontal="left" vertical="center"/>
    </xf>
    <xf numFmtId="0" fontId="7" fillId="3" borderId="14" xfId="0" applyFont="1" applyFill="1" applyBorder="1" applyAlignment="1" applyProtection="1">
      <alignment horizontal="left" vertical="center"/>
    </xf>
    <xf numFmtId="0" fontId="7" fillId="3" borderId="17" xfId="0" applyFont="1" applyFill="1" applyBorder="1" applyAlignment="1" applyProtection="1">
      <alignment horizontal="left" vertical="center"/>
    </xf>
    <xf numFmtId="0" fontId="7" fillId="3" borderId="18" xfId="0" applyFont="1" applyFill="1" applyBorder="1" applyAlignment="1" applyProtection="1">
      <alignment horizontal="left" vertical="center"/>
    </xf>
    <xf numFmtId="186" fontId="7" fillId="3" borderId="12" xfId="0" applyNumberFormat="1" applyFont="1" applyFill="1" applyBorder="1" applyAlignment="1" applyProtection="1">
      <alignment horizontal="left" vertical="center" wrapText="1"/>
    </xf>
    <xf numFmtId="186" fontId="7" fillId="3" borderId="33" xfId="0" applyNumberFormat="1" applyFont="1" applyFill="1" applyBorder="1" applyAlignment="1" applyProtection="1">
      <alignment horizontal="left" vertical="center" wrapText="1"/>
    </xf>
    <xf numFmtId="186" fontId="7" fillId="3" borderId="5" xfId="0" applyNumberFormat="1" applyFont="1" applyFill="1" applyBorder="1" applyAlignment="1" applyProtection="1">
      <alignment horizontal="left" vertical="center" wrapText="1"/>
    </xf>
    <xf numFmtId="179" fontId="7" fillId="2" borderId="6" xfId="0" applyNumberFormat="1" applyFont="1" applyFill="1" applyBorder="1" applyAlignment="1" applyProtection="1">
      <alignment horizontal="left" vertical="center" wrapText="1"/>
      <protection locked="0"/>
    </xf>
    <xf numFmtId="179" fontId="7" fillId="2" borderId="7" xfId="0" applyNumberFormat="1" applyFont="1" applyFill="1" applyBorder="1" applyAlignment="1" applyProtection="1">
      <alignment horizontal="left" vertical="center" wrapText="1"/>
      <protection locked="0"/>
    </xf>
    <xf numFmtId="179" fontId="7" fillId="2" borderId="34" xfId="0" applyNumberFormat="1" applyFont="1" applyFill="1" applyBorder="1" applyAlignment="1" applyProtection="1">
      <alignment horizontal="left" vertical="center" wrapText="1"/>
      <protection locked="0"/>
    </xf>
    <xf numFmtId="0" fontId="7" fillId="2" borderId="4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7" fillId="2" borderId="40" xfId="0" applyFont="1" applyFill="1" applyBorder="1" applyAlignment="1" applyProtection="1">
      <alignment horizontal="left" vertical="center" wrapText="1"/>
      <protection locked="0"/>
    </xf>
    <xf numFmtId="0" fontId="7" fillId="2" borderId="11" xfId="0" applyFont="1" applyFill="1" applyBorder="1" applyAlignment="1" applyProtection="1">
      <alignment horizontal="left" vertical="center" wrapText="1"/>
      <protection locked="0"/>
    </xf>
    <xf numFmtId="0" fontId="7" fillId="2" borderId="28" xfId="0" applyFont="1" applyFill="1" applyBorder="1" applyAlignment="1" applyProtection="1">
      <alignment horizontal="left" vertical="center" wrapText="1"/>
      <protection locked="0"/>
    </xf>
    <xf numFmtId="0" fontId="7" fillId="2" borderId="39" xfId="0" applyFont="1" applyFill="1" applyBorder="1" applyAlignment="1" applyProtection="1">
      <alignment horizontal="left" vertical="center" wrapText="1"/>
      <protection locked="0"/>
    </xf>
    <xf numFmtId="179" fontId="7" fillId="2" borderId="54" xfId="0" applyNumberFormat="1" applyFont="1" applyFill="1" applyBorder="1" applyAlignment="1" applyProtection="1">
      <alignment horizontal="left" vertical="center" wrapText="1"/>
      <protection locked="0"/>
    </xf>
    <xf numFmtId="179" fontId="7" fillId="2" borderId="28" xfId="0" applyNumberFormat="1" applyFont="1" applyFill="1" applyBorder="1" applyAlignment="1" applyProtection="1">
      <alignment horizontal="left" vertical="center" wrapText="1"/>
      <protection locked="0"/>
    </xf>
    <xf numFmtId="179" fontId="7" fillId="2" borderId="36" xfId="0" applyNumberFormat="1" applyFont="1" applyFill="1" applyBorder="1" applyAlignment="1" applyProtection="1">
      <alignment horizontal="left" vertical="center" wrapText="1"/>
      <protection locked="0"/>
    </xf>
    <xf numFmtId="0" fontId="7" fillId="0" borderId="12" xfId="0" applyFont="1" applyFill="1" applyBorder="1" applyAlignment="1" applyProtection="1">
      <alignment horizontal="left" vertical="center" shrinkToFit="1"/>
      <protection locked="0"/>
    </xf>
    <xf numFmtId="0" fontId="7" fillId="0" borderId="33" xfId="0" applyFont="1" applyFill="1" applyBorder="1" applyAlignment="1" applyProtection="1">
      <alignment horizontal="left" vertical="center" shrinkToFit="1"/>
      <protection locked="0"/>
    </xf>
    <xf numFmtId="0" fontId="7" fillId="0" borderId="5" xfId="0" applyFont="1" applyFill="1" applyBorder="1" applyAlignment="1" applyProtection="1">
      <alignment horizontal="left" vertical="center" shrinkToFit="1"/>
      <protection locked="0"/>
    </xf>
    <xf numFmtId="0" fontId="7" fillId="0" borderId="12" xfId="0" applyFont="1" applyFill="1" applyBorder="1" applyAlignment="1" applyProtection="1">
      <alignment horizontal="left" vertical="center" wrapText="1"/>
      <protection locked="0"/>
    </xf>
    <xf numFmtId="0" fontId="7" fillId="0" borderId="3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8" fillId="3" borderId="29" xfId="0" applyFont="1" applyFill="1" applyBorder="1" applyAlignment="1" applyProtection="1">
      <alignment horizontal="center" vertical="center" wrapText="1"/>
    </xf>
    <xf numFmtId="0" fontId="62" fillId="3" borderId="12" xfId="0" applyFont="1" applyFill="1" applyBorder="1" applyAlignment="1" applyProtection="1">
      <alignment horizontal="center" vertical="center" wrapText="1"/>
    </xf>
    <xf numFmtId="0" fontId="62" fillId="3" borderId="33" xfId="0" applyFont="1" applyFill="1" applyBorder="1" applyAlignment="1" applyProtection="1">
      <alignment horizontal="center" vertical="center" wrapText="1"/>
    </xf>
    <xf numFmtId="0" fontId="62" fillId="3" borderId="42" xfId="0" applyFont="1" applyFill="1" applyBorder="1" applyAlignment="1" applyProtection="1">
      <alignment horizontal="center" vertical="center" wrapText="1"/>
    </xf>
    <xf numFmtId="0" fontId="62" fillId="3" borderId="41" xfId="0" applyFont="1" applyFill="1" applyBorder="1" applyAlignment="1" applyProtection="1">
      <alignment horizontal="center" vertical="center" wrapText="1"/>
    </xf>
    <xf numFmtId="0" fontId="7" fillId="2" borderId="46" xfId="0" applyFont="1" applyFill="1" applyBorder="1" applyAlignment="1" applyProtection="1">
      <alignment horizontal="left" vertical="center" wrapText="1"/>
      <protection locked="0"/>
    </xf>
    <xf numFmtId="0" fontId="7" fillId="2" borderId="29" xfId="0" applyFont="1" applyFill="1" applyBorder="1" applyAlignment="1" applyProtection="1">
      <alignment horizontal="left" vertical="center" wrapText="1"/>
      <protection locked="0"/>
    </xf>
    <xf numFmtId="0" fontId="7" fillId="2" borderId="55" xfId="0" applyFont="1" applyFill="1" applyBorder="1" applyAlignment="1" applyProtection="1">
      <alignment horizontal="left" vertical="center" wrapText="1"/>
      <protection locked="0"/>
    </xf>
    <xf numFmtId="179" fontId="7" fillId="2" borderId="48" xfId="0" applyNumberFormat="1" applyFont="1" applyFill="1" applyBorder="1" applyAlignment="1" applyProtection="1">
      <alignment horizontal="left" vertical="center" wrapText="1"/>
      <protection locked="0"/>
    </xf>
    <xf numFmtId="179" fontId="7" fillId="2" borderId="3" xfId="0" applyNumberFormat="1" applyFont="1" applyFill="1" applyBorder="1" applyAlignment="1" applyProtection="1">
      <alignment horizontal="left" vertical="center" wrapText="1"/>
      <protection locked="0"/>
    </xf>
    <xf numFmtId="179" fontId="7" fillId="2" borderId="32" xfId="0" applyNumberFormat="1" applyFont="1" applyFill="1" applyBorder="1" applyAlignment="1" applyProtection="1">
      <alignment horizontal="left" vertical="center" wrapText="1"/>
      <protection locked="0"/>
    </xf>
    <xf numFmtId="0" fontId="8" fillId="3" borderId="35"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7" fillId="2" borderId="19"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left" vertical="center"/>
    </xf>
    <xf numFmtId="0" fontId="7" fillId="3" borderId="28" xfId="0" applyFont="1" applyFill="1" applyBorder="1" applyAlignment="1" applyProtection="1">
      <alignment horizontal="left" vertical="center"/>
    </xf>
    <xf numFmtId="0" fontId="7" fillId="3" borderId="36" xfId="0" applyFont="1" applyFill="1" applyBorder="1" applyAlignment="1" applyProtection="1">
      <alignment horizontal="left" vertical="center"/>
    </xf>
    <xf numFmtId="0" fontId="16" fillId="0" borderId="3" xfId="0" applyFont="1" applyFill="1" applyBorder="1" applyAlignment="1" applyProtection="1">
      <alignment horizontal="left" vertical="center"/>
      <protection locked="0"/>
    </xf>
    <xf numFmtId="0" fontId="16" fillId="0" borderId="32" xfId="0" applyFont="1" applyFill="1" applyBorder="1" applyAlignment="1" applyProtection="1">
      <alignment horizontal="left" vertical="center"/>
      <protection locked="0"/>
    </xf>
    <xf numFmtId="0" fontId="7" fillId="0" borderId="35" xfId="0" applyFont="1" applyFill="1" applyBorder="1" applyAlignment="1" applyProtection="1">
      <alignment horizontal="left" vertical="center"/>
      <protection locked="0"/>
    </xf>
    <xf numFmtId="0" fontId="7" fillId="0" borderId="8"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protection locked="0"/>
    </xf>
    <xf numFmtId="0" fontId="7" fillId="0" borderId="12" xfId="0" applyFont="1" applyFill="1" applyBorder="1" applyAlignment="1" applyProtection="1">
      <alignment horizontal="center" vertical="center" shrinkToFit="1"/>
      <protection locked="0"/>
    </xf>
    <xf numFmtId="0" fontId="7" fillId="0" borderId="2" xfId="0" applyFont="1" applyFill="1" applyBorder="1" applyAlignment="1" applyProtection="1">
      <alignment horizontal="left" vertical="center"/>
      <protection locked="0"/>
    </xf>
    <xf numFmtId="0" fontId="7" fillId="0" borderId="3" xfId="0" applyFont="1" applyFill="1" applyBorder="1" applyAlignment="1" applyProtection="1">
      <alignment horizontal="left" vertical="center"/>
      <protection locked="0"/>
    </xf>
    <xf numFmtId="0" fontId="7" fillId="0" borderId="14" xfId="0" applyFont="1" applyFill="1" applyBorder="1" applyAlignment="1" applyProtection="1">
      <alignment horizontal="center" vertical="center"/>
      <protection locked="0"/>
    </xf>
    <xf numFmtId="0" fontId="7" fillId="0" borderId="17" xfId="0"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3" borderId="12" xfId="0" applyFont="1" applyFill="1" applyBorder="1" applyAlignment="1" applyProtection="1">
      <alignment horizontal="left" vertical="center" wrapText="1"/>
      <protection locked="0"/>
    </xf>
    <xf numFmtId="0" fontId="7" fillId="3" borderId="33"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0" fontId="7" fillId="3" borderId="11" xfId="0" applyFont="1" applyFill="1" applyBorder="1" applyAlignment="1" applyProtection="1">
      <alignment horizontal="left" vertical="center"/>
      <protection locked="0"/>
    </xf>
    <xf numFmtId="0" fontId="7" fillId="3" borderId="28" xfId="0" applyFont="1" applyFill="1" applyBorder="1" applyAlignment="1" applyProtection="1">
      <alignment horizontal="left" vertical="center"/>
      <protection locked="0"/>
    </xf>
    <xf numFmtId="0" fontId="7" fillId="3" borderId="36" xfId="0" applyFont="1" applyFill="1" applyBorder="1" applyAlignment="1" applyProtection="1">
      <alignment horizontal="left" vertical="center"/>
      <protection locked="0"/>
    </xf>
    <xf numFmtId="0" fontId="7" fillId="0" borderId="14" xfId="0" applyFont="1" applyFill="1" applyBorder="1" applyAlignment="1" applyProtection="1">
      <alignment horizontal="left" vertical="center"/>
      <protection locked="0"/>
    </xf>
    <xf numFmtId="0" fontId="7" fillId="0" borderId="17" xfId="0" applyFont="1" applyFill="1" applyBorder="1" applyAlignment="1" applyProtection="1">
      <alignment horizontal="left" vertical="center"/>
      <protection locked="0"/>
    </xf>
    <xf numFmtId="0" fontId="7" fillId="0" borderId="18" xfId="0" applyFont="1" applyFill="1" applyBorder="1" applyAlignment="1" applyProtection="1">
      <alignment horizontal="left" vertical="center"/>
      <protection locked="0"/>
    </xf>
    <xf numFmtId="0" fontId="7" fillId="0" borderId="12" xfId="0" applyFont="1" applyFill="1" applyBorder="1" applyAlignment="1" applyProtection="1">
      <alignment horizontal="left" vertical="top" wrapText="1"/>
      <protection locked="0"/>
    </xf>
    <xf numFmtId="0" fontId="7" fillId="0" borderId="33" xfId="0" applyFont="1" applyFill="1" applyBorder="1" applyAlignment="1" applyProtection="1">
      <alignment horizontal="left" vertical="top" wrapText="1"/>
      <protection locked="0"/>
    </xf>
    <xf numFmtId="0" fontId="7" fillId="0" borderId="5" xfId="0" applyFont="1" applyFill="1" applyBorder="1" applyAlignment="1" applyProtection="1">
      <alignment horizontal="left" vertical="top" wrapText="1"/>
      <protection locked="0"/>
    </xf>
    <xf numFmtId="186" fontId="7" fillId="3" borderId="11" xfId="0" applyNumberFormat="1" applyFont="1" applyFill="1" applyBorder="1" applyAlignment="1" applyProtection="1">
      <alignment horizontal="left" vertical="center"/>
    </xf>
    <xf numFmtId="186" fontId="7" fillId="3" borderId="28" xfId="0" applyNumberFormat="1" applyFont="1" applyFill="1" applyBorder="1" applyAlignment="1" applyProtection="1">
      <alignment horizontal="left" vertical="center"/>
    </xf>
    <xf numFmtId="186" fontId="7" fillId="3" borderId="36" xfId="0" applyNumberFormat="1" applyFont="1" applyFill="1" applyBorder="1" applyAlignment="1" applyProtection="1">
      <alignment horizontal="left" vertical="center"/>
    </xf>
    <xf numFmtId="0" fontId="7" fillId="0" borderId="3" xfId="0" applyFont="1" applyFill="1" applyBorder="1" applyAlignment="1" applyProtection="1">
      <alignment vertical="center"/>
      <protection locked="0"/>
    </xf>
    <xf numFmtId="0" fontId="8" fillId="3" borderId="6" xfId="0" applyFont="1" applyFill="1" applyBorder="1" applyAlignment="1" applyProtection="1">
      <alignment horizontal="left" vertical="center" wrapText="1"/>
    </xf>
    <xf numFmtId="0" fontId="8" fillId="3" borderId="34" xfId="0" applyFont="1" applyFill="1" applyBorder="1" applyAlignment="1" applyProtection="1">
      <alignment horizontal="left" vertical="center" wrapText="1"/>
    </xf>
    <xf numFmtId="0" fontId="23" fillId="0" borderId="0" xfId="0" applyFont="1" applyFill="1" applyAlignment="1" applyProtection="1">
      <alignment horizontal="left" vertical="center"/>
    </xf>
    <xf numFmtId="0" fontId="62" fillId="3" borderId="24" xfId="0" applyFont="1" applyFill="1" applyBorder="1" applyAlignment="1" applyProtection="1">
      <alignment horizontal="center" vertical="center" wrapText="1"/>
    </xf>
    <xf numFmtId="0" fontId="63" fillId="3" borderId="24" xfId="0" applyFont="1" applyFill="1" applyBorder="1" applyAlignment="1" applyProtection="1">
      <alignment horizontal="center" vertical="center" wrapText="1"/>
    </xf>
    <xf numFmtId="179" fontId="63" fillId="3" borderId="24" xfId="0" applyNumberFormat="1" applyFont="1" applyFill="1" applyBorder="1" applyAlignment="1" applyProtection="1">
      <alignment horizontal="center" vertical="center" wrapText="1"/>
    </xf>
    <xf numFmtId="0" fontId="63" fillId="3" borderId="54" xfId="0" applyFont="1" applyFill="1" applyBorder="1" applyAlignment="1" applyProtection="1">
      <alignment horizontal="center" vertical="center" wrapText="1"/>
    </xf>
    <xf numFmtId="0" fontId="63" fillId="3" borderId="39" xfId="0" applyFont="1" applyFill="1" applyBorder="1" applyAlignment="1" applyProtection="1">
      <alignment horizontal="center" vertical="center" wrapText="1"/>
    </xf>
    <xf numFmtId="179" fontId="63" fillId="3" borderId="54" xfId="0" applyNumberFormat="1" applyFont="1" applyFill="1" applyBorder="1" applyAlignment="1" applyProtection="1">
      <alignment horizontal="center" vertical="center" wrapText="1"/>
    </xf>
    <xf numFmtId="179" fontId="63" fillId="3" borderId="39" xfId="0" applyNumberFormat="1" applyFont="1" applyFill="1" applyBorder="1" applyAlignment="1" applyProtection="1">
      <alignment horizontal="center" vertical="center" wrapText="1"/>
    </xf>
    <xf numFmtId="0" fontId="24" fillId="0" borderId="0" xfId="0" applyFont="1" applyFill="1" applyBorder="1" applyAlignment="1" applyProtection="1">
      <alignment horizontal="left" vertical="center" wrapText="1"/>
    </xf>
    <xf numFmtId="176" fontId="7" fillId="0" borderId="12" xfId="0" applyNumberFormat="1" applyFont="1" applyFill="1" applyBorder="1" applyAlignment="1" applyProtection="1">
      <alignment horizontal="center" vertical="center" wrapText="1"/>
      <protection locked="0"/>
    </xf>
    <xf numFmtId="176" fontId="7" fillId="0" borderId="33" xfId="0" applyNumberFormat="1" applyFont="1" applyFill="1" applyBorder="1" applyAlignment="1" applyProtection="1">
      <alignment horizontal="center" vertical="center" wrapText="1"/>
      <protection locked="0"/>
    </xf>
    <xf numFmtId="176" fontId="7" fillId="0" borderId="5" xfId="0" applyNumberFormat="1" applyFont="1" applyFill="1" applyBorder="1" applyAlignment="1" applyProtection="1">
      <alignment horizontal="center" vertical="center" wrapText="1"/>
      <protection locked="0"/>
    </xf>
    <xf numFmtId="0" fontId="62" fillId="3" borderId="12" xfId="0" applyFont="1" applyFill="1" applyBorder="1" applyAlignment="1" applyProtection="1">
      <alignment horizontal="center" vertical="center" shrinkToFit="1"/>
    </xf>
    <xf numFmtId="0" fontId="62" fillId="3" borderId="5" xfId="0" applyFont="1" applyFill="1" applyBorder="1" applyAlignment="1" applyProtection="1">
      <alignment horizontal="center" vertical="center" shrinkToFit="1"/>
    </xf>
    <xf numFmtId="3" fontId="7" fillId="0" borderId="12"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0" fontId="62" fillId="3" borderId="7" xfId="0" applyFont="1" applyFill="1" applyBorder="1" applyAlignment="1" applyProtection="1">
      <alignment horizontal="center" vertical="center" wrapText="1"/>
    </xf>
    <xf numFmtId="0" fontId="62" fillId="3" borderId="34"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protection locked="0"/>
    </xf>
    <xf numFmtId="0" fontId="62" fillId="3" borderId="4" xfId="0" applyFont="1" applyFill="1" applyBorder="1" applyAlignment="1" applyProtection="1">
      <alignment horizontal="center" vertical="center" wrapText="1"/>
    </xf>
    <xf numFmtId="0" fontId="62" fillId="3" borderId="1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protection locked="0"/>
    </xf>
    <xf numFmtId="0" fontId="7" fillId="0" borderId="17" xfId="0" applyFont="1" applyFill="1" applyBorder="1" applyAlignment="1" applyProtection="1">
      <alignment horizontal="center" vertical="center" wrapText="1"/>
      <protection locked="0"/>
    </xf>
    <xf numFmtId="0" fontId="62" fillId="3" borderId="22" xfId="0" applyFont="1" applyFill="1" applyBorder="1" applyAlignment="1" applyProtection="1">
      <alignment horizontal="center" vertical="center" wrapText="1"/>
    </xf>
    <xf numFmtId="0" fontId="62" fillId="3" borderId="2" xfId="0" applyFont="1" applyFill="1" applyBorder="1" applyAlignment="1" applyProtection="1">
      <alignment horizontal="center" vertical="center" wrapText="1"/>
    </xf>
    <xf numFmtId="0" fontId="62" fillId="3" borderId="17" xfId="0" applyFont="1" applyFill="1" applyBorder="1" applyAlignment="1" applyProtection="1">
      <alignment horizontal="center" vertical="center" wrapText="1"/>
    </xf>
    <xf numFmtId="0" fontId="12" fillId="3" borderId="228" xfId="0" applyFont="1" applyFill="1" applyBorder="1" applyAlignment="1">
      <alignment horizontal="center" vertical="center" wrapText="1"/>
    </xf>
    <xf numFmtId="0" fontId="12" fillId="3" borderId="326" xfId="0" applyFont="1" applyFill="1" applyBorder="1" applyAlignment="1">
      <alignment horizontal="center" vertical="center" wrapText="1"/>
    </xf>
    <xf numFmtId="0" fontId="12" fillId="3" borderId="283" xfId="0" applyFont="1" applyFill="1" applyBorder="1" applyAlignment="1">
      <alignment horizontal="center" vertical="center" wrapText="1"/>
    </xf>
    <xf numFmtId="0" fontId="13" fillId="0" borderId="0" xfId="0" applyFont="1" applyFill="1" applyAlignment="1" applyProtection="1">
      <alignment vertical="center" wrapText="1"/>
    </xf>
    <xf numFmtId="0" fontId="16" fillId="2" borderId="32" xfId="0" applyFont="1" applyFill="1" applyBorder="1" applyAlignment="1" applyProtection="1">
      <alignment horizontal="center" vertical="center"/>
      <protection locked="0"/>
    </xf>
    <xf numFmtId="0" fontId="8" fillId="3" borderId="219" xfId="0" applyFont="1" applyFill="1" applyBorder="1" applyAlignment="1" applyProtection="1">
      <alignment horizontal="left" vertical="center"/>
    </xf>
    <xf numFmtId="0" fontId="8" fillId="3" borderId="220" xfId="0" applyFont="1" applyFill="1" applyBorder="1" applyAlignment="1" applyProtection="1">
      <alignment horizontal="left" vertical="center"/>
    </xf>
    <xf numFmtId="0" fontId="8" fillId="3" borderId="221" xfId="0" applyFont="1" applyFill="1" applyBorder="1" applyAlignment="1" applyProtection="1">
      <alignment horizontal="left" vertical="center"/>
    </xf>
    <xf numFmtId="0" fontId="7" fillId="2" borderId="0" xfId="0" applyFont="1" applyFill="1" applyBorder="1" applyAlignment="1" applyProtection="1">
      <alignment horizontal="center" vertical="center"/>
      <protection locked="0"/>
    </xf>
    <xf numFmtId="0" fontId="7" fillId="2" borderId="19" xfId="0" applyFont="1" applyFill="1" applyBorder="1" applyAlignment="1" applyProtection="1">
      <alignment horizontal="center" vertical="center"/>
      <protection locked="0"/>
    </xf>
    <xf numFmtId="0" fontId="7" fillId="2" borderId="46" xfId="0" applyFont="1" applyFill="1" applyBorder="1" applyAlignment="1" applyProtection="1">
      <alignment horizontal="left" vertical="center"/>
      <protection locked="0"/>
    </xf>
    <xf numFmtId="0" fontId="7" fillId="2" borderId="29" xfId="0" applyFont="1" applyFill="1" applyBorder="1" applyAlignment="1" applyProtection="1">
      <alignment horizontal="left" vertical="center"/>
      <protection locked="0"/>
    </xf>
    <xf numFmtId="0" fontId="7" fillId="2" borderId="30" xfId="0" applyFont="1" applyFill="1" applyBorder="1" applyAlignment="1" applyProtection="1">
      <alignment horizontal="left" vertical="center"/>
      <protection locked="0"/>
    </xf>
    <xf numFmtId="0" fontId="7" fillId="2" borderId="17" xfId="0" applyFont="1" applyFill="1" applyBorder="1" applyAlignment="1" applyProtection="1">
      <alignment horizontal="center" vertical="center"/>
      <protection locked="0"/>
    </xf>
    <xf numFmtId="0" fontId="8" fillId="3" borderId="14" xfId="0" applyFont="1" applyFill="1" applyBorder="1" applyAlignment="1" applyProtection="1">
      <alignment horizontal="center" vertical="center"/>
    </xf>
    <xf numFmtId="0" fontId="8" fillId="3" borderId="17" xfId="0" applyFont="1" applyFill="1" applyBorder="1" applyAlignment="1" applyProtection="1">
      <alignment horizontal="center" vertical="center"/>
    </xf>
    <xf numFmtId="0" fontId="8" fillId="3" borderId="18" xfId="0" applyFont="1" applyFill="1" applyBorder="1" applyAlignment="1" applyProtection="1">
      <alignment horizontal="center" vertical="center"/>
    </xf>
    <xf numFmtId="0" fontId="8" fillId="3" borderId="11"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7" fillId="2" borderId="36" xfId="0" applyFont="1" applyFill="1" applyBorder="1" applyAlignment="1" applyProtection="1">
      <alignment horizontal="center" vertical="center"/>
      <protection locked="0"/>
    </xf>
    <xf numFmtId="0" fontId="8" fillId="3" borderId="1" xfId="0" applyFont="1" applyFill="1" applyBorder="1" applyAlignment="1" applyProtection="1">
      <alignment horizontal="left" vertical="center"/>
    </xf>
    <xf numFmtId="0" fontId="8" fillId="3" borderId="2" xfId="0" applyFont="1" applyFill="1" applyBorder="1" applyAlignment="1" applyProtection="1">
      <alignment horizontal="left" vertical="center"/>
    </xf>
    <xf numFmtId="0" fontId="8" fillId="3" borderId="4" xfId="0" applyFont="1" applyFill="1" applyBorder="1" applyAlignment="1" applyProtection="1">
      <alignment horizontal="left" vertical="center"/>
    </xf>
    <xf numFmtId="0" fontId="8" fillId="3" borderId="33" xfId="0" applyFont="1" applyFill="1" applyBorder="1" applyAlignment="1" applyProtection="1">
      <alignment horizontal="center" vertical="center"/>
    </xf>
    <xf numFmtId="0" fontId="7" fillId="0" borderId="33" xfId="0" applyFont="1" applyFill="1" applyBorder="1" applyAlignment="1" applyProtection="1">
      <alignment horizontal="left" vertical="center"/>
      <protection locked="0"/>
    </xf>
    <xf numFmtId="0" fontId="7" fillId="0" borderId="5" xfId="0" applyFont="1" applyFill="1" applyBorder="1" applyAlignment="1" applyProtection="1">
      <alignment horizontal="left" vertical="center"/>
      <protection locked="0"/>
    </xf>
    <xf numFmtId="0" fontId="64" fillId="0" borderId="0" xfId="0" applyFont="1" applyFill="1" applyAlignment="1" applyProtection="1">
      <alignment horizontal="left" vertical="center" wrapText="1"/>
    </xf>
    <xf numFmtId="0" fontId="13" fillId="0" borderId="0" xfId="0" applyFont="1" applyFill="1" applyAlignment="1" applyProtection="1">
      <alignment horizontal="left" vertical="center" wrapText="1"/>
    </xf>
    <xf numFmtId="0" fontId="8" fillId="2" borderId="28"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11" fillId="0" borderId="0" xfId="0" applyFont="1" applyFill="1" applyAlignment="1" applyProtection="1">
      <alignment horizontal="left" vertical="center" wrapText="1"/>
    </xf>
    <xf numFmtId="0" fontId="62" fillId="3" borderId="25" xfId="0" applyFont="1" applyFill="1" applyBorder="1" applyAlignment="1" applyProtection="1">
      <alignment horizontal="center" vertical="center" wrapText="1"/>
    </xf>
    <xf numFmtId="0" fontId="62" fillId="3" borderId="9" xfId="0" applyFont="1" applyFill="1" applyBorder="1" applyAlignment="1" applyProtection="1">
      <alignment horizontal="center" vertical="center" wrapText="1"/>
    </xf>
    <xf numFmtId="0" fontId="62" fillId="3" borderId="26" xfId="0" applyFont="1" applyFill="1" applyBorder="1" applyAlignment="1" applyProtection="1">
      <alignment horizontal="center" vertical="center" wrapText="1"/>
    </xf>
    <xf numFmtId="0" fontId="62" fillId="3" borderId="19" xfId="0" applyFont="1" applyFill="1" applyBorder="1" applyAlignment="1" applyProtection="1">
      <alignment horizontal="center" vertical="center" wrapText="1"/>
    </xf>
    <xf numFmtId="0" fontId="62" fillId="3" borderId="31" xfId="0" applyFont="1" applyFill="1" applyBorder="1" applyAlignment="1" applyProtection="1">
      <alignment horizontal="center" vertical="center" wrapText="1"/>
    </xf>
    <xf numFmtId="0" fontId="62" fillId="3" borderId="30" xfId="0" applyFont="1" applyFill="1" applyBorder="1" applyAlignment="1" applyProtection="1">
      <alignment horizontal="center" vertical="center" wrapText="1"/>
    </xf>
    <xf numFmtId="0" fontId="62" fillId="3" borderId="13" xfId="0" applyFont="1" applyFill="1" applyBorder="1" applyAlignment="1" applyProtection="1">
      <alignment horizontal="center" vertical="center"/>
    </xf>
    <xf numFmtId="0" fontId="62" fillId="3" borderId="3" xfId="0" applyFont="1" applyFill="1" applyBorder="1" applyAlignment="1" applyProtection="1">
      <alignment horizontal="center" vertical="center"/>
    </xf>
    <xf numFmtId="0" fontId="13" fillId="0" borderId="3" xfId="0" applyFont="1" applyFill="1" applyBorder="1" applyAlignment="1" applyProtection="1">
      <alignment horizontal="center" vertical="center"/>
      <protection locked="0"/>
    </xf>
    <xf numFmtId="0" fontId="13" fillId="0" borderId="32" xfId="0" applyFont="1" applyFill="1" applyBorder="1" applyAlignment="1" applyProtection="1">
      <alignment horizontal="center" vertical="center"/>
      <protection locked="0"/>
    </xf>
    <xf numFmtId="0" fontId="62" fillId="3" borderId="43" xfId="0" applyFont="1" applyFill="1" applyBorder="1" applyAlignment="1" applyProtection="1">
      <alignment horizontal="center" vertical="center"/>
    </xf>
    <xf numFmtId="0" fontId="62" fillId="3" borderId="7" xfId="0" applyFont="1" applyFill="1" applyBorder="1" applyAlignment="1" applyProtection="1">
      <alignment horizontal="center" vertical="center"/>
    </xf>
    <xf numFmtId="0" fontId="7" fillId="2" borderId="7" xfId="0" applyFont="1" applyFill="1" applyBorder="1" applyAlignment="1" applyProtection="1">
      <alignment horizontal="left" vertical="center"/>
      <protection locked="0"/>
    </xf>
    <xf numFmtId="0" fontId="7" fillId="2" borderId="34" xfId="0" applyFont="1" applyFill="1" applyBorder="1" applyAlignment="1" applyProtection="1">
      <alignment horizontal="left" vertical="center"/>
      <protection locked="0"/>
    </xf>
    <xf numFmtId="0" fontId="62" fillId="3" borderId="14" xfId="0" applyFont="1" applyFill="1" applyBorder="1" applyAlignment="1" applyProtection="1">
      <alignment horizontal="center" vertical="center"/>
    </xf>
    <xf numFmtId="0" fontId="62" fillId="3" borderId="17" xfId="0" applyFont="1" applyFill="1" applyBorder="1" applyAlignment="1" applyProtection="1">
      <alignment horizontal="center" vertical="center"/>
    </xf>
    <xf numFmtId="0" fontId="7" fillId="2" borderId="28" xfId="0" applyFont="1" applyFill="1" applyBorder="1" applyAlignment="1" applyProtection="1">
      <alignment horizontal="left" vertical="center"/>
      <protection locked="0"/>
    </xf>
    <xf numFmtId="0" fontId="62" fillId="3" borderId="28" xfId="0" applyFont="1" applyFill="1" applyBorder="1" applyAlignment="1" applyProtection="1">
      <alignment horizontal="center" vertical="center"/>
    </xf>
    <xf numFmtId="176" fontId="7" fillId="2" borderId="28" xfId="0" applyNumberFormat="1" applyFont="1" applyFill="1" applyBorder="1" applyAlignment="1" applyProtection="1">
      <alignment horizontal="left" vertical="center"/>
      <protection locked="0"/>
    </xf>
    <xf numFmtId="176" fontId="7" fillId="2" borderId="36" xfId="0" applyNumberFormat="1" applyFont="1" applyFill="1" applyBorder="1" applyAlignment="1" applyProtection="1">
      <alignment horizontal="left" vertical="center"/>
      <protection locked="0"/>
    </xf>
    <xf numFmtId="176" fontId="7" fillId="2" borderId="7" xfId="0" applyNumberFormat="1" applyFont="1" applyFill="1" applyBorder="1" applyAlignment="1" applyProtection="1">
      <alignment horizontal="left" vertical="center"/>
      <protection locked="0"/>
    </xf>
    <xf numFmtId="176" fontId="7" fillId="2" borderId="34" xfId="0" applyNumberFormat="1" applyFont="1" applyFill="1" applyBorder="1" applyAlignment="1" applyProtection="1">
      <alignment horizontal="left" vertical="center"/>
      <protection locked="0"/>
    </xf>
    <xf numFmtId="0" fontId="62" fillId="3" borderId="11" xfId="0" applyFont="1" applyFill="1" applyBorder="1" applyAlignment="1" applyProtection="1">
      <alignment horizontal="left" vertical="center"/>
    </xf>
    <xf numFmtId="0" fontId="62" fillId="3" borderId="28" xfId="0" applyFont="1" applyFill="1" applyBorder="1" applyAlignment="1" applyProtection="1">
      <alignment horizontal="left" vertical="center"/>
    </xf>
    <xf numFmtId="0" fontId="7" fillId="2" borderId="3" xfId="0"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7" fillId="0" borderId="7" xfId="0" applyFont="1" applyFill="1" applyBorder="1" applyAlignment="1" applyProtection="1">
      <alignment horizontal="left" vertical="center"/>
      <protection locked="0"/>
    </xf>
    <xf numFmtId="0" fontId="17" fillId="0" borderId="34" xfId="0" applyFont="1" applyFill="1" applyBorder="1" applyAlignment="1" applyProtection="1">
      <alignment horizontal="left" vertical="center"/>
      <protection locked="0"/>
    </xf>
    <xf numFmtId="0" fontId="62" fillId="3" borderId="3" xfId="0" applyFont="1" applyFill="1" applyBorder="1" applyAlignment="1" applyProtection="1">
      <alignment horizontal="right" vertical="center"/>
    </xf>
    <xf numFmtId="0" fontId="62" fillId="3" borderId="14" xfId="0" applyFont="1" applyFill="1" applyBorder="1" applyAlignment="1" applyProtection="1">
      <alignment horizontal="left" vertical="center"/>
    </xf>
    <xf numFmtId="0" fontId="62" fillId="3" borderId="17" xfId="0" applyFont="1" applyFill="1" applyBorder="1" applyAlignment="1" applyProtection="1">
      <alignment horizontal="left" vertical="center"/>
    </xf>
    <xf numFmtId="176" fontId="7" fillId="2" borderId="17" xfId="0" applyNumberFormat="1" applyFont="1" applyFill="1" applyBorder="1" applyAlignment="1" applyProtection="1">
      <alignment horizontal="left" vertical="center"/>
      <protection locked="0"/>
    </xf>
    <xf numFmtId="176" fontId="7" fillId="2" borderId="18" xfId="0" applyNumberFormat="1"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wrapText="1"/>
    </xf>
    <xf numFmtId="0" fontId="7" fillId="2" borderId="22" xfId="0" applyFont="1" applyFill="1" applyBorder="1" applyAlignment="1" applyProtection="1">
      <alignment horizontal="center" vertical="center"/>
      <protection locked="0"/>
    </xf>
    <xf numFmtId="0" fontId="7" fillId="2" borderId="12" xfId="0" applyFont="1" applyFill="1" applyBorder="1" applyAlignment="1" applyProtection="1">
      <alignment horizontal="left" vertical="center" wrapText="1"/>
      <protection locked="0"/>
    </xf>
    <xf numFmtId="0" fontId="13" fillId="2" borderId="33" xfId="0" applyFont="1" applyFill="1" applyBorder="1" applyAlignment="1" applyProtection="1">
      <alignment horizontal="left" vertical="center" wrapText="1"/>
      <protection locked="0"/>
    </xf>
    <xf numFmtId="0" fontId="13" fillId="2" borderId="5" xfId="0" applyFont="1" applyFill="1" applyBorder="1" applyAlignment="1" applyProtection="1">
      <alignment horizontal="left" vertical="center" wrapText="1"/>
      <protection locked="0"/>
    </xf>
    <xf numFmtId="0" fontId="8" fillId="0" borderId="0" xfId="0" applyFont="1" applyFill="1" applyAlignment="1" applyProtection="1">
      <alignment horizontal="left" vertical="center" wrapText="1"/>
    </xf>
    <xf numFmtId="0" fontId="11" fillId="0" borderId="0" xfId="0" applyFont="1" applyFill="1" applyAlignment="1" applyProtection="1">
      <alignment horizontal="left" vertical="center"/>
    </xf>
    <xf numFmtId="0" fontId="8" fillId="3" borderId="25" xfId="0" applyFont="1" applyFill="1" applyBorder="1" applyAlignment="1" applyProtection="1">
      <alignment horizontal="left" vertical="center"/>
    </xf>
    <xf numFmtId="0" fontId="8" fillId="3" borderId="8" xfId="0" applyFont="1" applyFill="1" applyBorder="1" applyAlignment="1" applyProtection="1">
      <alignment horizontal="left" vertical="center"/>
    </xf>
    <xf numFmtId="0" fontId="8" fillId="3" borderId="9" xfId="0" applyFont="1" applyFill="1" applyBorder="1" applyAlignment="1" applyProtection="1">
      <alignment horizontal="left" vertical="center"/>
    </xf>
    <xf numFmtId="0" fontId="7" fillId="2" borderId="12" xfId="0" applyFont="1" applyFill="1" applyBorder="1" applyAlignment="1" applyProtection="1">
      <alignment horizontal="left" vertical="center"/>
      <protection locked="0"/>
    </xf>
    <xf numFmtId="0" fontId="7" fillId="2" borderId="33" xfId="0" applyFont="1" applyFill="1" applyBorder="1" applyAlignment="1" applyProtection="1">
      <alignment horizontal="left" vertical="center"/>
      <protection locked="0"/>
    </xf>
    <xf numFmtId="0" fontId="7" fillId="2" borderId="5" xfId="0" applyFont="1" applyFill="1" applyBorder="1" applyAlignment="1" applyProtection="1">
      <alignment horizontal="left" vertical="center"/>
      <protection locked="0"/>
    </xf>
    <xf numFmtId="0" fontId="87" fillId="3" borderId="22" xfId="0" applyFont="1" applyFill="1" applyBorder="1" applyAlignment="1" applyProtection="1">
      <alignment vertical="center" wrapText="1"/>
    </xf>
    <xf numFmtId="0" fontId="87" fillId="3" borderId="22" xfId="0" applyFont="1" applyFill="1" applyBorder="1" applyProtection="1">
      <alignment vertical="center"/>
    </xf>
    <xf numFmtId="0" fontId="71" fillId="0" borderId="0" xfId="0" applyFont="1" applyFill="1" applyAlignment="1" applyProtection="1">
      <alignment horizontal="left" vertical="top" wrapText="1"/>
    </xf>
    <xf numFmtId="0" fontId="8" fillId="0" borderId="0" xfId="0" applyFont="1" applyAlignment="1" applyProtection="1">
      <alignment horizontal="left" vertical="center" wrapText="1"/>
    </xf>
    <xf numFmtId="0" fontId="17" fillId="0" borderId="0" xfId="0" applyFont="1" applyFill="1" applyAlignment="1" applyProtection="1">
      <alignment horizontal="left" vertical="center"/>
    </xf>
    <xf numFmtId="0" fontId="13" fillId="0" borderId="0" xfId="0" applyFont="1" applyFill="1" applyAlignment="1" applyProtection="1">
      <alignment horizontal="left" vertical="top" wrapText="1"/>
    </xf>
    <xf numFmtId="0" fontId="36" fillId="0" borderId="0" xfId="0" applyFont="1" applyFill="1" applyAlignment="1" applyProtection="1">
      <alignment vertical="center" wrapText="1"/>
    </xf>
    <xf numFmtId="0" fontId="7" fillId="2" borderId="177" xfId="0" applyFont="1" applyFill="1" applyBorder="1" applyAlignment="1" applyProtection="1">
      <alignment horizontal="center" vertical="center"/>
      <protection locked="0"/>
    </xf>
    <xf numFmtId="0" fontId="7" fillId="2" borderId="178" xfId="0" applyFont="1" applyFill="1" applyBorder="1" applyAlignment="1" applyProtection="1">
      <alignment horizontal="center" vertical="center"/>
      <protection locked="0"/>
    </xf>
    <xf numFmtId="0" fontId="7" fillId="2" borderId="179" xfId="0" applyFont="1" applyFill="1" applyBorder="1" applyAlignment="1" applyProtection="1">
      <alignment horizontal="center" vertical="center"/>
      <protection locked="0"/>
    </xf>
    <xf numFmtId="0" fontId="13" fillId="0" borderId="0" xfId="0" applyFont="1" applyFill="1" applyProtection="1">
      <alignment vertical="center"/>
    </xf>
    <xf numFmtId="0" fontId="8" fillId="0" borderId="0" xfId="0" applyFont="1" applyFill="1" applyAlignment="1" applyProtection="1">
      <alignment vertical="center" wrapText="1"/>
    </xf>
    <xf numFmtId="0" fontId="8" fillId="3" borderId="25" xfId="0" applyFont="1" applyFill="1" applyBorder="1" applyAlignment="1" applyProtection="1">
      <alignment horizontal="left" vertical="center" wrapText="1"/>
    </xf>
    <xf numFmtId="0" fontId="8" fillId="3" borderId="8" xfId="0" applyFont="1" applyFill="1" applyBorder="1" applyAlignment="1" applyProtection="1">
      <alignment horizontal="left" vertical="center" wrapText="1"/>
    </xf>
    <xf numFmtId="0" fontId="8" fillId="3" borderId="26"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3" borderId="31" xfId="0" applyFont="1" applyFill="1" applyBorder="1" applyAlignment="1" applyProtection="1">
      <alignment horizontal="left" vertical="center" wrapText="1"/>
    </xf>
    <xf numFmtId="0" fontId="8" fillId="3" borderId="29" xfId="0" applyFont="1" applyFill="1" applyBorder="1" applyAlignment="1" applyProtection="1">
      <alignment horizontal="left" vertical="center" wrapText="1"/>
    </xf>
    <xf numFmtId="0" fontId="7" fillId="0" borderId="22"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8" fillId="3" borderId="34" xfId="0" applyFont="1" applyFill="1" applyBorder="1" applyAlignment="1" applyProtection="1">
      <alignment horizontal="left" vertical="center"/>
    </xf>
    <xf numFmtId="0" fontId="72" fillId="0" borderId="125" xfId="6" applyFont="1" applyFill="1" applyBorder="1" applyAlignment="1" applyProtection="1">
      <alignment horizontal="left" vertical="center"/>
    </xf>
    <xf numFmtId="0" fontId="72" fillId="0" borderId="22" xfId="6" applyFont="1" applyFill="1" applyBorder="1" applyAlignment="1" applyProtection="1">
      <alignment horizontal="left" vertical="center"/>
    </xf>
    <xf numFmtId="0" fontId="72" fillId="0" borderId="0" xfId="6" applyFont="1" applyAlignment="1">
      <alignment horizontal="left" vertical="center"/>
    </xf>
    <xf numFmtId="0" fontId="77" fillId="0" borderId="10" xfId="6" applyFont="1" applyFill="1" applyBorder="1" applyAlignment="1" applyProtection="1">
      <alignment horizontal="center" vertical="center" wrapText="1"/>
    </xf>
    <xf numFmtId="0" fontId="77" fillId="0" borderId="0" xfId="6" applyFont="1" applyFill="1" applyBorder="1" applyAlignment="1" applyProtection="1">
      <alignment horizontal="center" vertical="center" wrapText="1"/>
    </xf>
    <xf numFmtId="0" fontId="77" fillId="0" borderId="19" xfId="6" applyFont="1" applyFill="1" applyBorder="1" applyAlignment="1" applyProtection="1">
      <alignment horizontal="center" vertical="center" wrapText="1"/>
    </xf>
    <xf numFmtId="0" fontId="77" fillId="0" borderId="186" xfId="6" applyFont="1" applyFill="1" applyBorder="1" applyAlignment="1" applyProtection="1">
      <alignment horizontal="center" vertical="center" wrapText="1"/>
    </xf>
    <xf numFmtId="0" fontId="77" fillId="0" borderId="94" xfId="6" applyFont="1" applyFill="1" applyBorder="1" applyAlignment="1" applyProtection="1">
      <alignment horizontal="center" vertical="center" wrapText="1"/>
    </xf>
    <xf numFmtId="0" fontId="77" fillId="0" borderId="187" xfId="6" applyFont="1" applyFill="1" applyBorder="1" applyAlignment="1" applyProtection="1">
      <alignment horizontal="center" vertical="center" wrapText="1"/>
    </xf>
    <xf numFmtId="0" fontId="72" fillId="3" borderId="1" xfId="6" applyNumberFormat="1" applyFont="1" applyFill="1" applyBorder="1" applyAlignment="1" applyProtection="1">
      <alignment horizontal="center" vertical="center"/>
    </xf>
    <xf numFmtId="0" fontId="72" fillId="3" borderId="2" xfId="6" applyNumberFormat="1" applyFont="1" applyFill="1" applyBorder="1" applyAlignment="1" applyProtection="1">
      <alignment horizontal="center" vertical="center"/>
    </xf>
    <xf numFmtId="0" fontId="72" fillId="3" borderId="184" xfId="6" applyNumberFormat="1" applyFont="1" applyFill="1" applyBorder="1" applyAlignment="1" applyProtection="1">
      <alignment horizontal="center" vertical="center"/>
    </xf>
    <xf numFmtId="0" fontId="72" fillId="3" borderId="186" xfId="6" applyNumberFormat="1" applyFont="1" applyFill="1" applyBorder="1" applyAlignment="1" applyProtection="1">
      <alignment horizontal="center" vertical="center"/>
    </xf>
    <xf numFmtId="0" fontId="72" fillId="3" borderId="94" xfId="6" applyNumberFormat="1" applyFont="1" applyFill="1" applyBorder="1" applyAlignment="1" applyProtection="1">
      <alignment horizontal="center" vertical="center"/>
    </xf>
    <xf numFmtId="0" fontId="72" fillId="3" borderId="93" xfId="6" applyNumberFormat="1" applyFont="1" applyFill="1" applyBorder="1" applyAlignment="1" applyProtection="1">
      <alignment horizontal="center" vertical="center"/>
    </xf>
    <xf numFmtId="0" fontId="72" fillId="0" borderId="186" xfId="6" applyFont="1" applyFill="1" applyBorder="1" applyAlignment="1" applyProtection="1">
      <alignment horizontal="center" vertical="center"/>
    </xf>
    <xf numFmtId="0" fontId="72" fillId="0" borderId="94" xfId="6" applyFont="1" applyFill="1" applyBorder="1" applyAlignment="1" applyProtection="1">
      <alignment horizontal="center" vertical="center"/>
    </xf>
    <xf numFmtId="0" fontId="72" fillId="3" borderId="94" xfId="6" applyFont="1" applyFill="1" applyBorder="1" applyAlignment="1" applyProtection="1">
      <alignment horizontal="left" vertical="center"/>
    </xf>
    <xf numFmtId="0" fontId="72" fillId="3" borderId="187" xfId="6" applyFont="1" applyFill="1" applyBorder="1" applyAlignment="1" applyProtection="1">
      <alignment horizontal="left" vertical="center"/>
    </xf>
    <xf numFmtId="0" fontId="72" fillId="3" borderId="2" xfId="6" applyFont="1" applyFill="1" applyBorder="1" applyProtection="1">
      <alignment vertical="center"/>
    </xf>
    <xf numFmtId="0" fontId="72" fillId="0" borderId="125" xfId="6" applyFont="1" applyFill="1" applyBorder="1" applyAlignment="1" applyProtection="1">
      <alignment horizontal="left" vertical="center" wrapText="1"/>
    </xf>
    <xf numFmtId="0" fontId="72" fillId="0" borderId="12" xfId="6" applyFont="1" applyFill="1" applyBorder="1" applyAlignment="1" applyProtection="1">
      <alignment horizontal="left" vertical="center"/>
    </xf>
    <xf numFmtId="49" fontId="72" fillId="3" borderId="1" xfId="6" applyNumberFormat="1" applyFont="1" applyFill="1" applyBorder="1" applyAlignment="1" applyProtection="1">
      <alignment horizontal="center" vertical="center"/>
    </xf>
    <xf numFmtId="49" fontId="72" fillId="3" borderId="2" xfId="6" applyNumberFormat="1" applyFont="1" applyFill="1" applyBorder="1" applyAlignment="1" applyProtection="1">
      <alignment horizontal="center" vertical="center"/>
    </xf>
    <xf numFmtId="189" fontId="72" fillId="3" borderId="1" xfId="6" applyNumberFormat="1" applyFont="1" applyFill="1" applyBorder="1" applyAlignment="1" applyProtection="1">
      <alignment horizontal="center" vertical="center"/>
    </xf>
    <xf numFmtId="189" fontId="72" fillId="3" borderId="2" xfId="6" applyNumberFormat="1" applyFont="1" applyFill="1" applyBorder="1" applyAlignment="1" applyProtection="1">
      <alignment horizontal="center" vertical="center"/>
    </xf>
    <xf numFmtId="189" fontId="72" fillId="3" borderId="184" xfId="6" applyNumberFormat="1" applyFont="1" applyFill="1" applyBorder="1" applyAlignment="1" applyProtection="1">
      <alignment horizontal="center" vertical="center"/>
    </xf>
    <xf numFmtId="189" fontId="72" fillId="3" borderId="186" xfId="6" applyNumberFormat="1" applyFont="1" applyFill="1" applyBorder="1" applyAlignment="1" applyProtection="1">
      <alignment horizontal="center" vertical="center"/>
    </xf>
    <xf numFmtId="189" fontId="72" fillId="3" borderId="94" xfId="6" applyNumberFormat="1" applyFont="1" applyFill="1" applyBorder="1" applyAlignment="1" applyProtection="1">
      <alignment horizontal="center" vertical="center"/>
    </xf>
    <xf numFmtId="189" fontId="72" fillId="3" borderId="93" xfId="6" applyNumberFormat="1" applyFont="1" applyFill="1" applyBorder="1" applyAlignment="1" applyProtection="1">
      <alignment horizontal="center" vertical="center"/>
    </xf>
    <xf numFmtId="0" fontId="72" fillId="0" borderId="0" xfId="6" applyFont="1" applyAlignment="1">
      <alignment horizontal="left" vertical="center" wrapText="1"/>
    </xf>
    <xf numFmtId="0" fontId="72" fillId="0" borderId="10" xfId="6" applyFont="1" applyFill="1" applyBorder="1" applyAlignment="1" applyProtection="1">
      <alignment horizontal="left" vertical="center"/>
    </xf>
    <xf numFmtId="0" fontId="72" fillId="0" borderId="0" xfId="6" applyFont="1" applyFill="1" applyAlignment="1" applyProtection="1">
      <alignment horizontal="left" vertical="center"/>
    </xf>
    <xf numFmtId="0" fontId="78" fillId="3" borderId="0" xfId="6" applyFont="1" applyFill="1" applyAlignment="1" applyProtection="1">
      <alignment horizontal="left" vertical="center"/>
    </xf>
    <xf numFmtId="0" fontId="78" fillId="3" borderId="19" xfId="6" applyFont="1" applyFill="1" applyBorder="1" applyAlignment="1" applyProtection="1">
      <alignment horizontal="left" vertical="center"/>
    </xf>
    <xf numFmtId="0" fontId="72" fillId="0" borderId="99" xfId="6" applyFont="1" applyFill="1" applyBorder="1" applyAlignment="1" applyProtection="1">
      <alignment horizontal="left" vertical="center" wrapText="1"/>
    </xf>
    <xf numFmtId="0" fontId="72" fillId="0" borderId="90" xfId="6" applyFont="1" applyFill="1" applyBorder="1" applyAlignment="1" applyProtection="1">
      <alignment horizontal="left" vertical="center"/>
    </xf>
    <xf numFmtId="0" fontId="72" fillId="0" borderId="97" xfId="6" applyFont="1" applyFill="1" applyBorder="1" applyAlignment="1" applyProtection="1">
      <alignment horizontal="left" vertical="center"/>
    </xf>
    <xf numFmtId="0" fontId="72" fillId="0" borderId="19" xfId="6" applyFont="1" applyFill="1" applyBorder="1" applyAlignment="1" applyProtection="1">
      <alignment horizontal="left" vertical="center"/>
    </xf>
    <xf numFmtId="0" fontId="72" fillId="0" borderId="95" xfId="6" applyFont="1" applyFill="1" applyBorder="1" applyAlignment="1" applyProtection="1">
      <alignment horizontal="left" vertical="center"/>
    </xf>
    <xf numFmtId="0" fontId="72" fillId="0" borderId="94" xfId="6" applyFont="1" applyFill="1" applyBorder="1" applyAlignment="1" applyProtection="1">
      <alignment horizontal="left" vertical="center"/>
    </xf>
    <xf numFmtId="0" fontId="72" fillId="0" borderId="187" xfId="6" applyFont="1" applyFill="1" applyBorder="1" applyAlignment="1" applyProtection="1">
      <alignment horizontal="left" vertical="center"/>
    </xf>
    <xf numFmtId="0" fontId="77" fillId="0" borderId="89" xfId="6" applyFont="1" applyFill="1" applyBorder="1" applyAlignment="1" applyProtection="1">
      <alignment horizontal="center" vertical="center"/>
    </xf>
    <xf numFmtId="0" fontId="77" fillId="0" borderId="90" xfId="6" applyFont="1" applyFill="1" applyBorder="1" applyAlignment="1" applyProtection="1">
      <alignment horizontal="center" vertical="center"/>
    </xf>
    <xf numFmtId="0" fontId="72" fillId="3" borderId="90" xfId="6" applyFont="1" applyFill="1" applyBorder="1" applyAlignment="1" applyProtection="1">
      <alignment horizontal="left" vertical="center"/>
    </xf>
    <xf numFmtId="0" fontId="72" fillId="3" borderId="91" xfId="6" applyFont="1" applyFill="1" applyBorder="1" applyAlignment="1" applyProtection="1">
      <alignment horizontal="left" vertical="center"/>
    </xf>
    <xf numFmtId="0" fontId="72" fillId="0" borderId="2" xfId="6" applyFont="1" applyBorder="1" applyAlignment="1" applyProtection="1">
      <alignment horizontal="center" vertical="center"/>
      <protection locked="0"/>
    </xf>
    <xf numFmtId="0" fontId="72" fillId="0" borderId="94" xfId="6" applyFont="1" applyBorder="1" applyAlignment="1" applyProtection="1">
      <alignment horizontal="center" vertical="center"/>
      <protection locked="0"/>
    </xf>
    <xf numFmtId="0" fontId="72" fillId="0" borderId="2" xfId="6" applyFont="1" applyBorder="1" applyAlignment="1" applyProtection="1">
      <alignment horizontal="center" vertical="center"/>
    </xf>
    <xf numFmtId="0" fontId="72" fillId="0" borderId="4" xfId="6" applyFont="1" applyBorder="1" applyAlignment="1" applyProtection="1">
      <alignment horizontal="center" vertical="center"/>
    </xf>
    <xf numFmtId="0" fontId="72" fillId="0" borderId="94" xfId="6" applyFont="1" applyBorder="1" applyAlignment="1" applyProtection="1">
      <alignment horizontal="center" vertical="center"/>
    </xf>
    <xf numFmtId="0" fontId="72" fillId="0" borderId="187" xfId="6" applyFont="1" applyBorder="1" applyAlignment="1" applyProtection="1">
      <alignment horizontal="center" vertical="center"/>
    </xf>
    <xf numFmtId="0" fontId="72" fillId="0" borderId="1" xfId="6" applyFont="1" applyBorder="1" applyAlignment="1" applyProtection="1">
      <alignment horizontal="center" vertical="center" wrapText="1"/>
    </xf>
    <xf numFmtId="0" fontId="72" fillId="0" borderId="186" xfId="6" applyFont="1" applyBorder="1" applyAlignment="1" applyProtection="1">
      <alignment horizontal="center" vertical="center"/>
    </xf>
    <xf numFmtId="191" fontId="72" fillId="3" borderId="1" xfId="6" applyNumberFormat="1" applyFont="1" applyFill="1" applyBorder="1" applyAlignment="1" applyProtection="1">
      <alignment horizontal="center" vertical="center"/>
    </xf>
    <xf numFmtId="191" fontId="72" fillId="3" borderId="2" xfId="6" applyNumberFormat="1" applyFont="1" applyFill="1" applyBorder="1" applyAlignment="1" applyProtection="1">
      <alignment horizontal="center" vertical="center"/>
    </xf>
    <xf numFmtId="191" fontId="72" fillId="3" borderId="4" xfId="6" applyNumberFormat="1" applyFont="1" applyFill="1" applyBorder="1" applyAlignment="1" applyProtection="1">
      <alignment horizontal="center" vertical="center"/>
    </xf>
    <xf numFmtId="191" fontId="72" fillId="3" borderId="186" xfId="6" applyNumberFormat="1" applyFont="1" applyFill="1" applyBorder="1" applyAlignment="1" applyProtection="1">
      <alignment horizontal="center" vertical="center"/>
    </xf>
    <xf numFmtId="191" fontId="72" fillId="3" borderId="94" xfId="6" applyNumberFormat="1" applyFont="1" applyFill="1" applyBorder="1" applyAlignment="1" applyProtection="1">
      <alignment horizontal="center" vertical="center"/>
    </xf>
    <xf numFmtId="191" fontId="72" fillId="3" borderId="187" xfId="6" applyNumberFormat="1" applyFont="1" applyFill="1" applyBorder="1" applyAlignment="1" applyProtection="1">
      <alignment horizontal="center" vertical="center"/>
    </xf>
    <xf numFmtId="0" fontId="79" fillId="3" borderId="0" xfId="6" applyFont="1" applyFill="1" applyAlignment="1" applyProtection="1">
      <alignment horizontal="distributed" vertical="distributed"/>
    </xf>
    <xf numFmtId="0" fontId="17" fillId="3" borderId="0" xfId="0" applyFont="1" applyFill="1" applyAlignment="1" applyProtection="1">
      <alignment horizontal="distributed" vertical="distributed"/>
    </xf>
    <xf numFmtId="0" fontId="72" fillId="3" borderId="89" xfId="6" applyFont="1" applyFill="1" applyBorder="1" applyAlignment="1" applyProtection="1">
      <alignment horizontal="center" vertical="center"/>
    </xf>
    <xf numFmtId="0" fontId="72" fillId="3" borderId="90" xfId="6" applyFont="1" applyFill="1" applyBorder="1" applyAlignment="1" applyProtection="1">
      <alignment horizontal="center" vertical="center"/>
    </xf>
    <xf numFmtId="0" fontId="72" fillId="3" borderId="91" xfId="6" applyFont="1" applyFill="1" applyBorder="1" applyAlignment="1" applyProtection="1">
      <alignment horizontal="center" vertical="center"/>
    </xf>
    <xf numFmtId="0" fontId="72" fillId="3" borderId="10" xfId="6" applyFont="1" applyFill="1" applyBorder="1" applyAlignment="1" applyProtection="1">
      <alignment horizontal="center" vertical="center"/>
    </xf>
    <xf numFmtId="0" fontId="72" fillId="3" borderId="0" xfId="6" applyFont="1" applyFill="1" applyBorder="1" applyAlignment="1" applyProtection="1">
      <alignment horizontal="center" vertical="center"/>
    </xf>
    <xf numFmtId="0" fontId="72" fillId="3" borderId="19" xfId="6" applyFont="1" applyFill="1" applyBorder="1" applyAlignment="1" applyProtection="1">
      <alignment horizontal="center" vertical="center"/>
    </xf>
    <xf numFmtId="0" fontId="72" fillId="3" borderId="14" xfId="6" applyFont="1" applyFill="1" applyBorder="1" applyAlignment="1" applyProtection="1">
      <alignment horizontal="center" vertical="center"/>
    </xf>
    <xf numFmtId="0" fontId="72" fillId="3" borderId="17" xfId="6" applyFont="1" applyFill="1" applyBorder="1" applyAlignment="1" applyProtection="1">
      <alignment horizontal="center" vertical="center"/>
    </xf>
    <xf numFmtId="0" fontId="72" fillId="3" borderId="18" xfId="6" applyFont="1" applyFill="1" applyBorder="1" applyAlignment="1" applyProtection="1">
      <alignment horizontal="center" vertical="center"/>
    </xf>
    <xf numFmtId="0" fontId="78" fillId="3" borderId="89" xfId="6" applyFont="1" applyFill="1" applyBorder="1" applyAlignment="1" applyProtection="1">
      <alignment horizontal="center" vertical="center" wrapText="1"/>
    </xf>
    <xf numFmtId="0" fontId="78" fillId="3" borderId="90" xfId="6" applyFont="1" applyFill="1" applyBorder="1" applyAlignment="1" applyProtection="1">
      <alignment horizontal="center" vertical="center" wrapText="1"/>
    </xf>
    <xf numFmtId="0" fontId="78" fillId="3" borderId="98" xfId="6" applyFont="1" applyFill="1" applyBorder="1" applyAlignment="1" applyProtection="1">
      <alignment horizontal="center" vertical="center" wrapText="1"/>
    </xf>
    <xf numFmtId="0" fontId="78" fillId="3" borderId="10" xfId="6" applyFont="1" applyFill="1" applyBorder="1" applyAlignment="1" applyProtection="1">
      <alignment horizontal="center" vertical="center" wrapText="1"/>
    </xf>
    <xf numFmtId="0" fontId="78" fillId="3" borderId="0" xfId="6" applyFont="1" applyFill="1" applyBorder="1" applyAlignment="1" applyProtection="1">
      <alignment horizontal="center" vertical="center" wrapText="1"/>
    </xf>
    <xf numFmtId="0" fontId="78" fillId="3" borderId="96" xfId="6" applyFont="1" applyFill="1" applyBorder="1" applyAlignment="1" applyProtection="1">
      <alignment horizontal="center" vertical="center" wrapText="1"/>
    </xf>
    <xf numFmtId="0" fontId="78" fillId="3" borderId="14" xfId="6" applyFont="1" applyFill="1" applyBorder="1" applyAlignment="1" applyProtection="1">
      <alignment horizontal="center" vertical="center" wrapText="1"/>
    </xf>
    <xf numFmtId="0" fontId="78" fillId="3" borderId="17" xfId="6" applyFont="1" applyFill="1" applyBorder="1" applyAlignment="1" applyProtection="1">
      <alignment horizontal="center" vertical="center" wrapText="1"/>
    </xf>
    <xf numFmtId="0" fontId="78" fillId="3" borderId="183" xfId="6" applyFont="1" applyFill="1" applyBorder="1" applyAlignment="1" applyProtection="1">
      <alignment horizontal="center" vertical="center" wrapText="1"/>
    </xf>
    <xf numFmtId="0" fontId="72" fillId="0" borderId="97" xfId="6" applyFont="1" applyBorder="1" applyAlignment="1" applyProtection="1">
      <alignment horizontal="center" vertical="center" wrapText="1"/>
    </xf>
    <xf numFmtId="0" fontId="72" fillId="0" borderId="0" xfId="6" applyFont="1" applyAlignment="1" applyProtection="1">
      <alignment horizontal="center" vertical="center"/>
    </xf>
    <xf numFmtId="0" fontId="72" fillId="0" borderId="95" xfId="6" applyFont="1" applyBorder="1" applyAlignment="1" applyProtection="1">
      <alignment horizontal="center" vertical="center"/>
    </xf>
    <xf numFmtId="0" fontId="72" fillId="0" borderId="1" xfId="6" applyFont="1" applyBorder="1" applyAlignment="1" applyProtection="1">
      <alignment horizontal="center" vertical="center"/>
    </xf>
    <xf numFmtId="0" fontId="98" fillId="0" borderId="0" xfId="6" applyFont="1" applyAlignment="1" applyProtection="1">
      <alignment horizontal="center" vertical="center" wrapText="1"/>
      <protection locked="0"/>
    </xf>
    <xf numFmtId="0" fontId="72" fillId="0" borderId="90" xfId="6" applyFont="1" applyFill="1" applyBorder="1" applyAlignment="1" applyProtection="1">
      <alignment horizontal="left" vertical="center" wrapText="1"/>
    </xf>
    <xf numFmtId="0" fontId="72" fillId="0" borderId="91" xfId="6" applyFont="1" applyFill="1" applyBorder="1" applyAlignment="1" applyProtection="1">
      <alignment horizontal="left" vertical="center" wrapText="1"/>
    </xf>
    <xf numFmtId="0" fontId="72" fillId="0" borderId="97" xfId="6" applyFont="1" applyFill="1" applyBorder="1" applyAlignment="1" applyProtection="1">
      <alignment horizontal="left" vertical="center" wrapText="1"/>
    </xf>
    <xf numFmtId="0" fontId="72" fillId="0" borderId="0" xfId="6" applyFont="1" applyFill="1" applyAlignment="1" applyProtection="1">
      <alignment horizontal="left" vertical="center" wrapText="1"/>
    </xf>
    <xf numFmtId="0" fontId="72" fillId="0" borderId="19" xfId="6" applyFont="1" applyFill="1" applyBorder="1" applyAlignment="1" applyProtection="1">
      <alignment horizontal="left" vertical="center" wrapText="1"/>
    </xf>
    <xf numFmtId="0" fontId="72" fillId="0" borderId="185" xfId="6" applyFont="1" applyFill="1" applyBorder="1" applyAlignment="1" applyProtection="1">
      <alignment horizontal="left" vertical="center" wrapText="1"/>
    </xf>
    <xf numFmtId="0" fontId="72" fillId="0" borderId="17" xfId="6" applyFont="1" applyFill="1" applyBorder="1" applyAlignment="1" applyProtection="1">
      <alignment horizontal="left" vertical="center" wrapText="1"/>
    </xf>
    <xf numFmtId="0" fontId="72" fillId="0" borderId="18" xfId="6" applyFont="1" applyFill="1" applyBorder="1" applyAlignment="1" applyProtection="1">
      <alignment horizontal="left" vertical="center" wrapText="1"/>
    </xf>
    <xf numFmtId="49" fontId="72" fillId="0" borderId="174" xfId="6" applyNumberFormat="1" applyFont="1" applyBorder="1" applyAlignment="1" applyProtection="1">
      <alignment horizontal="center" vertical="center"/>
      <protection locked="0"/>
    </xf>
    <xf numFmtId="49" fontId="72" fillId="0" borderId="22" xfId="6" applyNumberFormat="1" applyFont="1" applyBorder="1" applyAlignment="1" applyProtection="1">
      <alignment horizontal="center" vertical="center"/>
      <protection locked="0"/>
    </xf>
    <xf numFmtId="0" fontId="72" fillId="0" borderId="22" xfId="6" applyFont="1" applyFill="1" applyBorder="1" applyAlignment="1" applyProtection="1">
      <alignment horizontal="left" vertical="center" wrapText="1"/>
    </xf>
    <xf numFmtId="0" fontId="78" fillId="3" borderId="1" xfId="6" applyFont="1" applyFill="1" applyBorder="1" applyAlignment="1" applyProtection="1">
      <alignment horizontal="center" vertical="center"/>
    </xf>
    <xf numFmtId="0" fontId="78" fillId="3" borderId="2" xfId="6" applyFont="1" applyFill="1" applyBorder="1" applyAlignment="1" applyProtection="1">
      <alignment horizontal="center" vertical="center"/>
    </xf>
    <xf numFmtId="0" fontId="78" fillId="3" borderId="184" xfId="6" applyFont="1" applyFill="1" applyBorder="1" applyAlignment="1" applyProtection="1">
      <alignment horizontal="center" vertical="center"/>
    </xf>
    <xf numFmtId="0" fontId="78" fillId="3" borderId="186" xfId="6" applyFont="1" applyFill="1" applyBorder="1" applyAlignment="1" applyProtection="1">
      <alignment horizontal="center" vertical="center"/>
    </xf>
    <xf numFmtId="0" fontId="78" fillId="3" borderId="94" xfId="6" applyFont="1" applyFill="1" applyBorder="1" applyAlignment="1" applyProtection="1">
      <alignment horizontal="center" vertical="center"/>
    </xf>
    <xf numFmtId="0" fontId="78" fillId="3" borderId="93" xfId="6" applyFont="1" applyFill="1" applyBorder="1" applyAlignment="1" applyProtection="1">
      <alignment horizontal="center" vertical="center"/>
    </xf>
    <xf numFmtId="0" fontId="72" fillId="0" borderId="99" xfId="6" applyFont="1" applyBorder="1" applyAlignment="1" applyProtection="1">
      <alignment horizontal="center" vertical="center" wrapText="1"/>
    </xf>
    <xf numFmtId="0" fontId="72" fillId="0" borderId="90" xfId="6" applyFont="1" applyBorder="1" applyAlignment="1" applyProtection="1">
      <alignment horizontal="center" vertical="center" wrapText="1"/>
    </xf>
    <xf numFmtId="0" fontId="72" fillId="0" borderId="91" xfId="6" applyFont="1" applyBorder="1" applyAlignment="1" applyProtection="1">
      <alignment horizontal="center" vertical="center" wrapText="1"/>
    </xf>
    <xf numFmtId="0" fontId="72" fillId="0" borderId="185" xfId="6" applyFont="1" applyBorder="1" applyAlignment="1" applyProtection="1">
      <alignment horizontal="center" vertical="center" wrapText="1"/>
    </xf>
    <xf numFmtId="0" fontId="72" fillId="0" borderId="17" xfId="6" applyFont="1" applyBorder="1" applyAlignment="1" applyProtection="1">
      <alignment horizontal="center" vertical="center" wrapText="1"/>
    </xf>
    <xf numFmtId="0" fontId="72" fillId="0" borderId="18" xfId="6" applyFont="1" applyBorder="1" applyAlignment="1" applyProtection="1">
      <alignment horizontal="center" vertical="center" wrapText="1"/>
    </xf>
    <xf numFmtId="0" fontId="77" fillId="0" borderId="10" xfId="6" applyFont="1" applyFill="1" applyBorder="1" applyAlignment="1" applyProtection="1">
      <alignment horizontal="left" vertical="center" wrapText="1"/>
    </xf>
    <xf numFmtId="0" fontId="77" fillId="0" borderId="0" xfId="6" applyFont="1" applyFill="1" applyBorder="1" applyAlignment="1" applyProtection="1">
      <alignment horizontal="left" vertical="center" wrapText="1"/>
    </xf>
    <xf numFmtId="0" fontId="77" fillId="0" borderId="2" xfId="6" applyFont="1" applyFill="1" applyBorder="1" applyAlignment="1" applyProtection="1">
      <alignment horizontal="left" vertical="center" wrapText="1"/>
    </xf>
    <xf numFmtId="0" fontId="77" fillId="0" borderId="184" xfId="6" applyFont="1" applyFill="1" applyBorder="1" applyAlignment="1" applyProtection="1">
      <alignment horizontal="left" vertical="center" wrapText="1"/>
    </xf>
    <xf numFmtId="0" fontId="77" fillId="0" borderId="14" xfId="6" applyFont="1" applyFill="1" applyBorder="1" applyAlignment="1" applyProtection="1">
      <alignment horizontal="left" vertical="center" wrapText="1"/>
    </xf>
    <xf numFmtId="0" fontId="77" fillId="0" borderId="17" xfId="6" applyFont="1" applyFill="1" applyBorder="1" applyAlignment="1" applyProtection="1">
      <alignment horizontal="left" vertical="center" wrapText="1"/>
    </xf>
    <xf numFmtId="0" fontId="77" fillId="0" borderId="183" xfId="6" applyFont="1" applyFill="1" applyBorder="1" applyAlignment="1" applyProtection="1">
      <alignment horizontal="left" vertical="center" wrapText="1"/>
    </xf>
    <xf numFmtId="176" fontId="76" fillId="3" borderId="0" xfId="6" applyNumberFormat="1" applyFont="1" applyFill="1" applyBorder="1" applyAlignment="1" applyProtection="1">
      <alignment horizontal="center" vertical="center"/>
    </xf>
    <xf numFmtId="0" fontId="72" fillId="3" borderId="0" xfId="6" applyNumberFormat="1" applyFont="1" applyFill="1" applyAlignment="1" applyProtection="1">
      <alignment horizontal="center" vertical="center"/>
    </xf>
    <xf numFmtId="0" fontId="72" fillId="3" borderId="17" xfId="6" applyNumberFormat="1" applyFont="1" applyFill="1" applyBorder="1" applyAlignment="1" applyProtection="1">
      <alignment horizontal="center" vertical="center"/>
    </xf>
    <xf numFmtId="0" fontId="72" fillId="3" borderId="10" xfId="6" applyNumberFormat="1" applyFont="1" applyFill="1" applyBorder="1" applyAlignment="1" applyProtection="1">
      <alignment horizontal="center" vertical="center"/>
    </xf>
    <xf numFmtId="0" fontId="72" fillId="3" borderId="0" xfId="6" applyNumberFormat="1" applyFont="1" applyFill="1" applyBorder="1" applyAlignment="1" applyProtection="1">
      <alignment horizontal="center" vertical="center"/>
    </xf>
    <xf numFmtId="0" fontId="72" fillId="0" borderId="89" xfId="6" applyFont="1" applyFill="1" applyBorder="1" applyAlignment="1" applyProtection="1">
      <alignment horizontal="center" vertical="center" wrapText="1"/>
    </xf>
    <xf numFmtId="0" fontId="72" fillId="0" borderId="90" xfId="6" applyFont="1" applyFill="1" applyBorder="1" applyAlignment="1" applyProtection="1">
      <alignment horizontal="center" vertical="center" wrapText="1"/>
    </xf>
    <xf numFmtId="0" fontId="72" fillId="0" borderId="91" xfId="6" applyFont="1" applyFill="1" applyBorder="1" applyAlignment="1" applyProtection="1">
      <alignment horizontal="center" vertical="center" wrapText="1"/>
    </xf>
    <xf numFmtId="0" fontId="72" fillId="0" borderId="10" xfId="6" applyFont="1" applyFill="1" applyBorder="1" applyAlignment="1" applyProtection="1">
      <alignment horizontal="center" vertical="center" wrapText="1"/>
    </xf>
    <xf numFmtId="0" fontId="72" fillId="0" borderId="0" xfId="6" applyFont="1" applyFill="1" applyBorder="1" applyAlignment="1" applyProtection="1">
      <alignment horizontal="center" vertical="center" wrapText="1"/>
    </xf>
    <xf numFmtId="0" fontId="72" fillId="0" borderId="19" xfId="6" applyFont="1" applyFill="1" applyBorder="1" applyAlignment="1" applyProtection="1">
      <alignment horizontal="center" vertical="center" wrapText="1"/>
    </xf>
    <xf numFmtId="0" fontId="72" fillId="0" borderId="14" xfId="6" applyFont="1" applyFill="1" applyBorder="1" applyAlignment="1" applyProtection="1">
      <alignment horizontal="center" vertical="center" wrapText="1"/>
    </xf>
    <xf numFmtId="0" fontId="72" fillId="0" borderId="17" xfId="6" applyFont="1" applyFill="1" applyBorder="1" applyAlignment="1" applyProtection="1">
      <alignment horizontal="center" vertical="center" wrapText="1"/>
    </xf>
    <xf numFmtId="0" fontId="72" fillId="0" borderId="18" xfId="6" applyFont="1" applyFill="1" applyBorder="1" applyAlignment="1" applyProtection="1">
      <alignment horizontal="center" vertical="center" wrapText="1"/>
    </xf>
    <xf numFmtId="0" fontId="77" fillId="0" borderId="1" xfId="6" applyFont="1" applyBorder="1" applyAlignment="1" applyProtection="1">
      <alignment horizontal="center" vertical="center" wrapText="1"/>
    </xf>
    <xf numFmtId="0" fontId="77" fillId="0" borderId="2" xfId="6" applyFont="1" applyBorder="1" applyAlignment="1" applyProtection="1">
      <alignment horizontal="center" vertical="center"/>
    </xf>
    <xf numFmtId="0" fontId="77" fillId="0" borderId="186" xfId="6" applyFont="1" applyBorder="1" applyAlignment="1" applyProtection="1">
      <alignment horizontal="center" vertical="center"/>
    </xf>
    <xf numFmtId="0" fontId="77" fillId="0" borderId="94" xfId="6" applyFont="1" applyBorder="1" applyAlignment="1" applyProtection="1">
      <alignment horizontal="center" vertical="center"/>
    </xf>
    <xf numFmtId="0" fontId="72" fillId="0" borderId="184" xfId="6" applyFont="1" applyBorder="1" applyAlignment="1" applyProtection="1">
      <alignment horizontal="center" vertical="center"/>
    </xf>
    <xf numFmtId="0" fontId="72" fillId="0" borderId="93" xfId="6" applyFont="1" applyBorder="1" applyAlignment="1" applyProtection="1">
      <alignment horizontal="center" vertical="center"/>
    </xf>
    <xf numFmtId="0" fontId="72" fillId="0" borderId="122" xfId="6" applyFont="1" applyBorder="1" applyAlignment="1" applyProtection="1">
      <alignment horizontal="center" vertical="center" wrapText="1"/>
    </xf>
    <xf numFmtId="0" fontId="77" fillId="3" borderId="89" xfId="6" applyFont="1" applyFill="1" applyBorder="1" applyAlignment="1" applyProtection="1">
      <alignment horizontal="center" vertical="center"/>
    </xf>
    <xf numFmtId="0" fontId="77" fillId="3" borderId="90" xfId="6" applyFont="1" applyFill="1" applyBorder="1" applyAlignment="1" applyProtection="1">
      <alignment horizontal="center" vertical="center"/>
    </xf>
    <xf numFmtId="0" fontId="72" fillId="0" borderId="89" xfId="6" applyFont="1" applyFill="1" applyBorder="1" applyAlignment="1" applyProtection="1">
      <alignment horizontal="left" vertical="center" wrapText="1"/>
    </xf>
    <xf numFmtId="0" fontId="72" fillId="0" borderId="10" xfId="6" applyFont="1" applyFill="1" applyBorder="1" applyAlignment="1" applyProtection="1">
      <alignment horizontal="left" vertical="center" wrapText="1"/>
    </xf>
    <xf numFmtId="0" fontId="72" fillId="0" borderId="14" xfId="6" applyFont="1" applyFill="1" applyBorder="1" applyAlignment="1" applyProtection="1">
      <alignment horizontal="left" vertical="center" wrapText="1"/>
    </xf>
    <xf numFmtId="0" fontId="72" fillId="0" borderId="96" xfId="6" applyFont="1" applyBorder="1" applyAlignment="1" applyProtection="1">
      <alignment horizontal="center" vertical="center"/>
    </xf>
    <xf numFmtId="0" fontId="72" fillId="0" borderId="90" xfId="6" applyFont="1" applyBorder="1" applyAlignment="1" applyProtection="1">
      <alignment horizontal="center" vertical="center"/>
    </xf>
    <xf numFmtId="0" fontId="72" fillId="0" borderId="17" xfId="6" applyFont="1" applyBorder="1" applyAlignment="1" applyProtection="1">
      <alignment horizontal="center" vertical="center"/>
    </xf>
    <xf numFmtId="0" fontId="72" fillId="0" borderId="90" xfId="6" applyFont="1" applyBorder="1" applyAlignment="1" applyProtection="1">
      <alignment horizontal="center" vertical="center"/>
      <protection locked="0"/>
    </xf>
    <xf numFmtId="0" fontId="72" fillId="0" borderId="17" xfId="6" applyFont="1" applyBorder="1" applyAlignment="1" applyProtection="1">
      <alignment horizontal="center" vertical="center"/>
      <protection locked="0"/>
    </xf>
    <xf numFmtId="0" fontId="72" fillId="0" borderId="91" xfId="6" applyFont="1" applyBorder="1" applyAlignment="1" applyProtection="1">
      <alignment horizontal="center" vertical="center"/>
    </xf>
    <xf numFmtId="0" fontId="72" fillId="0" borderId="18" xfId="6" applyFont="1" applyBorder="1" applyAlignment="1" applyProtection="1">
      <alignment horizontal="center" vertical="center"/>
    </xf>
    <xf numFmtId="0" fontId="72" fillId="0" borderId="231" xfId="6" applyFont="1" applyBorder="1" applyAlignment="1" applyProtection="1">
      <alignment horizontal="center" vertical="center"/>
      <protection locked="0"/>
    </xf>
    <xf numFmtId="0" fontId="72" fillId="0" borderId="230" xfId="6" applyFont="1" applyBorder="1" applyAlignment="1" applyProtection="1">
      <alignment horizontal="center" vertical="center"/>
      <protection locked="0"/>
    </xf>
    <xf numFmtId="0" fontId="72" fillId="0" borderId="232" xfId="6" applyFont="1" applyBorder="1" applyAlignment="1" applyProtection="1">
      <alignment horizontal="center" vertical="center"/>
      <protection locked="0"/>
    </xf>
    <xf numFmtId="0" fontId="72" fillId="0" borderId="0" xfId="6" applyFont="1" applyAlignment="1">
      <alignment vertical="center" wrapText="1"/>
    </xf>
    <xf numFmtId="0" fontId="72" fillId="0" borderId="125" xfId="6" applyFont="1" applyBorder="1" applyAlignment="1" applyProtection="1">
      <alignment horizontal="left" vertical="center" wrapText="1"/>
    </xf>
    <xf numFmtId="0" fontId="72" fillId="0" borderId="22" xfId="6" applyFont="1" applyBorder="1" applyAlignment="1" applyProtection="1">
      <alignment horizontal="left" vertical="center" wrapText="1"/>
    </xf>
    <xf numFmtId="0" fontId="72" fillId="0" borderId="12" xfId="6" applyFont="1" applyBorder="1" applyAlignment="1" applyProtection="1">
      <alignment horizontal="left" vertical="center" wrapText="1"/>
    </xf>
    <xf numFmtId="0" fontId="72" fillId="0" borderId="158" xfId="6" applyFont="1" applyBorder="1" applyAlignment="1" applyProtection="1">
      <alignment horizontal="left" vertical="center" wrapText="1"/>
    </xf>
    <xf numFmtId="0" fontId="72" fillId="0" borderId="159" xfId="6" applyFont="1" applyBorder="1" applyAlignment="1" applyProtection="1">
      <alignment horizontal="left" vertical="center" wrapText="1"/>
    </xf>
    <xf numFmtId="0" fontId="72" fillId="0" borderId="0" xfId="6" applyFont="1" applyAlignment="1" applyProtection="1">
      <alignment horizontal="center" vertical="center"/>
      <protection locked="0"/>
    </xf>
    <xf numFmtId="0" fontId="72" fillId="0" borderId="125" xfId="6" applyFont="1" applyBorder="1" applyAlignment="1" applyProtection="1">
      <alignment horizontal="center" vertical="center"/>
      <protection locked="0"/>
    </xf>
    <xf numFmtId="0" fontId="72" fillId="0" borderId="22" xfId="6" applyFont="1" applyBorder="1" applyAlignment="1" applyProtection="1">
      <alignment horizontal="center" vertical="center"/>
      <protection locked="0"/>
    </xf>
    <xf numFmtId="0" fontId="72" fillId="0" borderId="121" xfId="6" applyFont="1" applyBorder="1" applyAlignment="1" applyProtection="1">
      <alignment horizontal="center" vertical="center"/>
      <protection locked="0"/>
    </xf>
    <xf numFmtId="0" fontId="72" fillId="3" borderId="175" xfId="6" applyNumberFormat="1" applyFont="1" applyFill="1" applyBorder="1" applyAlignment="1" applyProtection="1">
      <alignment horizontal="center" vertical="center"/>
    </xf>
    <xf numFmtId="0" fontId="72" fillId="3" borderId="172" xfId="6" applyNumberFormat="1" applyFont="1" applyFill="1" applyBorder="1" applyAlignment="1" applyProtection="1">
      <alignment horizontal="center" vertical="center"/>
    </xf>
    <xf numFmtId="0" fontId="72" fillId="3" borderId="176" xfId="6" applyNumberFormat="1" applyFont="1" applyFill="1" applyBorder="1" applyAlignment="1" applyProtection="1">
      <alignment horizontal="center" vertical="center"/>
    </xf>
    <xf numFmtId="0" fontId="79" fillId="0" borderId="252" xfId="6" applyFont="1" applyBorder="1" applyAlignment="1">
      <alignment horizontal="left" vertical="center" wrapText="1"/>
    </xf>
    <xf numFmtId="0" fontId="79" fillId="0" borderId="277" xfId="6" applyFont="1" applyBorder="1" applyAlignment="1">
      <alignment horizontal="left" vertical="center" wrapText="1"/>
    </xf>
    <xf numFmtId="0" fontId="79" fillId="0" borderId="97" xfId="6" applyFont="1" applyBorder="1" applyAlignment="1">
      <alignment horizontal="left" vertical="center" wrapText="1"/>
    </xf>
    <xf numFmtId="0" fontId="79" fillId="0" borderId="0" xfId="6" applyFont="1" applyAlignment="1">
      <alignment horizontal="left" vertical="center" wrapText="1"/>
    </xf>
    <xf numFmtId="0" fontId="79" fillId="0" borderId="185" xfId="6" applyFont="1" applyBorder="1" applyAlignment="1">
      <alignment horizontal="left" vertical="center" wrapText="1"/>
    </xf>
    <xf numFmtId="0" fontId="79" fillId="0" borderId="17" xfId="6" applyFont="1" applyBorder="1" applyAlignment="1">
      <alignment horizontal="left" vertical="center" wrapText="1"/>
    </xf>
    <xf numFmtId="0" fontId="72" fillId="0" borderId="122" xfId="6" applyFont="1" applyBorder="1" applyAlignment="1" applyProtection="1">
      <alignment horizontal="center" vertical="center"/>
      <protection locked="0"/>
    </xf>
    <xf numFmtId="0" fontId="72" fillId="0" borderId="204" xfId="6" applyFont="1" applyBorder="1" applyAlignment="1" applyProtection="1">
      <alignment horizontal="center" vertical="center"/>
      <protection locked="0"/>
    </xf>
    <xf numFmtId="0" fontId="72" fillId="0" borderId="184" xfId="6" applyFont="1" applyBorder="1" applyAlignment="1" applyProtection="1">
      <alignment horizontal="center" vertical="center"/>
      <protection locked="0"/>
    </xf>
    <xf numFmtId="0" fontId="72" fillId="0" borderId="97" xfId="6" applyFont="1" applyBorder="1" applyAlignment="1" applyProtection="1">
      <alignment horizontal="center" vertical="center"/>
      <protection locked="0"/>
    </xf>
    <xf numFmtId="0" fontId="72" fillId="0" borderId="0" xfId="6" applyFont="1" applyBorder="1" applyAlignment="1" applyProtection="1">
      <alignment horizontal="center" vertical="center"/>
      <protection locked="0"/>
    </xf>
    <xf numFmtId="0" fontId="72" fillId="0" borderId="96" xfId="6" applyFont="1" applyBorder="1" applyAlignment="1" applyProtection="1">
      <alignment horizontal="center" vertical="center"/>
      <protection locked="0"/>
    </xf>
    <xf numFmtId="0" fontId="72" fillId="0" borderId="185" xfId="6" applyFont="1" applyBorder="1" applyAlignment="1" applyProtection="1">
      <alignment horizontal="center" vertical="center"/>
      <protection locked="0"/>
    </xf>
    <xf numFmtId="0" fontId="72" fillId="0" borderId="183" xfId="6" applyFont="1" applyBorder="1" applyAlignment="1" applyProtection="1">
      <alignment horizontal="center" vertical="center"/>
      <protection locked="0"/>
    </xf>
    <xf numFmtId="0" fontId="72" fillId="0" borderId="182" xfId="6" applyFont="1" applyBorder="1" applyAlignment="1">
      <alignment horizontal="left" vertical="center" wrapText="1"/>
    </xf>
    <xf numFmtId="0" fontId="72" fillId="0" borderId="174" xfId="6" applyFont="1" applyBorder="1" applyAlignment="1">
      <alignment horizontal="left" vertical="center" wrapText="1"/>
    </xf>
    <xf numFmtId="0" fontId="72" fillId="0" borderId="175" xfId="6" applyFont="1" applyBorder="1" applyAlignment="1">
      <alignment horizontal="left" vertical="center" wrapText="1"/>
    </xf>
    <xf numFmtId="0" fontId="72" fillId="0" borderId="231" xfId="6" applyFont="1" applyBorder="1" applyAlignment="1">
      <alignment horizontal="left" vertical="center" wrapText="1"/>
    </xf>
    <xf numFmtId="0" fontId="72" fillId="0" borderId="233" xfId="6" applyFont="1" applyBorder="1" applyAlignment="1">
      <alignment horizontal="left" vertical="center" wrapText="1"/>
    </xf>
    <xf numFmtId="0" fontId="72" fillId="0" borderId="247" xfId="6" applyFont="1" applyBorder="1" applyAlignment="1">
      <alignment horizontal="left" vertical="center" wrapText="1"/>
    </xf>
    <xf numFmtId="0" fontId="72" fillId="0" borderId="182" xfId="6" applyFont="1" applyBorder="1" applyAlignment="1" applyProtection="1">
      <alignment horizontal="center" vertical="center"/>
      <protection locked="0"/>
    </xf>
    <xf numFmtId="0" fontId="72" fillId="0" borderId="174" xfId="6" applyFont="1" applyBorder="1" applyAlignment="1" applyProtection="1">
      <alignment horizontal="center" vertical="center"/>
      <protection locked="0"/>
    </xf>
    <xf numFmtId="0" fontId="72" fillId="0" borderId="208" xfId="6" applyFont="1" applyBorder="1" applyAlignment="1" applyProtection="1">
      <alignment horizontal="center" vertical="center"/>
      <protection locked="0"/>
    </xf>
    <xf numFmtId="0" fontId="72" fillId="3" borderId="14" xfId="6" applyNumberFormat="1" applyFont="1" applyFill="1" applyBorder="1" applyAlignment="1" applyProtection="1">
      <alignment horizontal="center" vertical="center"/>
    </xf>
    <xf numFmtId="0" fontId="72" fillId="0" borderId="1" xfId="6" applyFont="1" applyFill="1" applyBorder="1" applyAlignment="1" applyProtection="1">
      <alignment horizontal="center" vertical="center"/>
      <protection locked="0"/>
    </xf>
    <xf numFmtId="0" fontId="72" fillId="0" borderId="2" xfId="6" applyFont="1" applyFill="1" applyBorder="1" applyAlignment="1" applyProtection="1">
      <alignment horizontal="center" vertical="center"/>
      <protection locked="0"/>
    </xf>
    <xf numFmtId="0" fontId="72" fillId="0" borderId="14" xfId="6" applyFont="1" applyFill="1" applyBorder="1" applyAlignment="1" applyProtection="1">
      <alignment horizontal="center" vertical="center"/>
      <protection locked="0"/>
    </xf>
    <xf numFmtId="0" fontId="72" fillId="0" borderId="17" xfId="6" applyFont="1" applyFill="1" applyBorder="1" applyAlignment="1" applyProtection="1">
      <alignment horizontal="center" vertical="center"/>
      <protection locked="0"/>
    </xf>
    <xf numFmtId="0" fontId="72" fillId="0" borderId="0" xfId="6" applyFont="1" applyFill="1" applyBorder="1" applyAlignment="1" applyProtection="1">
      <alignment horizontal="center" vertical="center"/>
    </xf>
    <xf numFmtId="0" fontId="72" fillId="0" borderId="19" xfId="6" applyFont="1" applyFill="1" applyBorder="1" applyAlignment="1" applyProtection="1">
      <alignment horizontal="center" vertical="center"/>
    </xf>
    <xf numFmtId="0" fontId="72" fillId="0" borderId="17" xfId="6" applyFont="1" applyFill="1" applyBorder="1" applyAlignment="1" applyProtection="1">
      <alignment horizontal="center" vertical="center"/>
    </xf>
    <xf numFmtId="0" fontId="72" fillId="0" borderId="18" xfId="6" applyFont="1" applyFill="1" applyBorder="1" applyAlignment="1" applyProtection="1">
      <alignment horizontal="center" vertical="center"/>
    </xf>
    <xf numFmtId="0" fontId="72" fillId="0" borderId="0" xfId="6" applyFont="1" applyFill="1" applyBorder="1" applyAlignment="1" applyProtection="1">
      <alignment horizontal="left" vertical="center" wrapText="1"/>
    </xf>
    <xf numFmtId="0" fontId="72" fillId="0" borderId="10" xfId="6" applyFont="1" applyFill="1" applyBorder="1" applyAlignment="1" applyProtection="1">
      <alignment horizontal="center" vertical="center"/>
      <protection locked="0"/>
    </xf>
    <xf numFmtId="0" fontId="72" fillId="0" borderId="0" xfId="6" applyFont="1" applyFill="1" applyBorder="1" applyAlignment="1" applyProtection="1">
      <alignment horizontal="center" vertical="center"/>
      <protection locked="0"/>
    </xf>
    <xf numFmtId="0" fontId="72" fillId="0" borderId="19" xfId="6" applyFont="1" applyFill="1" applyBorder="1" applyAlignment="1" applyProtection="1">
      <alignment horizontal="center" vertical="center"/>
      <protection locked="0"/>
    </xf>
    <xf numFmtId="0" fontId="72" fillId="0" borderId="18" xfId="6" applyFont="1" applyFill="1" applyBorder="1" applyAlignment="1" applyProtection="1">
      <alignment horizontal="center" vertical="center"/>
      <protection locked="0"/>
    </xf>
    <xf numFmtId="0" fontId="72" fillId="0" borderId="2" xfId="6" applyFont="1" applyBorder="1" applyAlignment="1" applyProtection="1">
      <alignment horizontal="center" vertical="center" wrapText="1"/>
    </xf>
    <xf numFmtId="0" fontId="72" fillId="0" borderId="186" xfId="6" applyFont="1" applyBorder="1" applyAlignment="1" applyProtection="1">
      <alignment horizontal="center" vertical="center" wrapText="1"/>
    </xf>
    <xf numFmtId="0" fontId="72" fillId="0" borderId="94" xfId="6" applyFont="1" applyBorder="1" applyAlignment="1" applyProtection="1">
      <alignment horizontal="center" vertical="center" wrapText="1"/>
    </xf>
    <xf numFmtId="0" fontId="72" fillId="0" borderId="10" xfId="6" applyFont="1" applyBorder="1" applyAlignment="1" applyProtection="1">
      <alignment horizontal="center" vertical="center"/>
    </xf>
    <xf numFmtId="0" fontId="72" fillId="2" borderId="90" xfId="6" applyFont="1" applyFill="1" applyBorder="1" applyAlignment="1" applyProtection="1">
      <alignment horizontal="left" vertical="center"/>
      <protection locked="0"/>
    </xf>
    <xf numFmtId="0" fontId="72" fillId="2" borderId="98" xfId="6" applyFont="1" applyFill="1" applyBorder="1" applyAlignment="1" applyProtection="1">
      <alignment horizontal="left" vertical="center"/>
      <protection locked="0"/>
    </xf>
    <xf numFmtId="0" fontId="72" fillId="3" borderId="10" xfId="6" applyNumberFormat="1" applyFont="1" applyFill="1" applyBorder="1" applyAlignment="1" applyProtection="1">
      <alignment horizontal="center" vertical="center" wrapText="1"/>
    </xf>
    <xf numFmtId="0" fontId="72" fillId="3" borderId="0" xfId="6" applyNumberFormat="1" applyFont="1" applyFill="1" applyAlignment="1" applyProtection="1">
      <alignment horizontal="center" vertical="center" wrapText="1"/>
    </xf>
    <xf numFmtId="0" fontId="72" fillId="3" borderId="96" xfId="6" applyNumberFormat="1" applyFont="1" applyFill="1" applyBorder="1" applyAlignment="1" applyProtection="1">
      <alignment horizontal="center" vertical="center" wrapText="1"/>
    </xf>
    <xf numFmtId="0" fontId="72" fillId="0" borderId="22" xfId="6" applyFont="1" applyBorder="1" applyAlignment="1" applyProtection="1">
      <alignment horizontal="center" vertical="center" wrapText="1"/>
    </xf>
    <xf numFmtId="0" fontId="72" fillId="0" borderId="22" xfId="6" applyFont="1" applyBorder="1" applyAlignment="1" applyProtection="1">
      <alignment horizontal="center" vertical="center"/>
    </xf>
    <xf numFmtId="0" fontId="72" fillId="0" borderId="4" xfId="6" applyFont="1" applyBorder="1" applyAlignment="1" applyProtection="1">
      <alignment horizontal="center" vertical="center" wrapText="1"/>
    </xf>
    <xf numFmtId="0" fontId="72" fillId="0" borderId="0" xfId="6" applyFont="1" applyBorder="1" applyAlignment="1" applyProtection="1">
      <alignment horizontal="center" vertical="center" wrapText="1"/>
    </xf>
    <xf numFmtId="0" fontId="72" fillId="0" borderId="19" xfId="6" applyFont="1" applyBorder="1" applyAlignment="1" applyProtection="1">
      <alignment horizontal="center" vertical="center" wrapText="1"/>
    </xf>
    <xf numFmtId="0" fontId="72" fillId="0" borderId="1" xfId="6" applyFont="1" applyBorder="1" applyAlignment="1" applyProtection="1">
      <alignment horizontal="left" vertical="center" wrapText="1"/>
    </xf>
    <xf numFmtId="0" fontId="72" fillId="0" borderId="2" xfId="6" applyFont="1" applyBorder="1" applyAlignment="1" applyProtection="1">
      <alignment horizontal="left" vertical="center" wrapText="1"/>
    </xf>
    <xf numFmtId="0" fontId="72" fillId="0" borderId="4" xfId="6" applyFont="1" applyBorder="1" applyAlignment="1" applyProtection="1">
      <alignment horizontal="left" vertical="center" wrapText="1"/>
    </xf>
    <xf numFmtId="0" fontId="72" fillId="0" borderId="10" xfId="6" applyFont="1" applyBorder="1" applyAlignment="1" applyProtection="1">
      <alignment horizontal="left" vertical="center" wrapText="1"/>
    </xf>
    <xf numFmtId="0" fontId="72" fillId="0" borderId="0" xfId="6" applyFont="1" applyAlignment="1" applyProtection="1">
      <alignment horizontal="left" vertical="center" wrapText="1"/>
    </xf>
    <xf numFmtId="0" fontId="72" fillId="0" borderId="19" xfId="6" applyFont="1" applyBorder="1" applyAlignment="1" applyProtection="1">
      <alignment horizontal="left" vertical="center" wrapText="1"/>
    </xf>
    <xf numFmtId="0" fontId="72" fillId="0" borderId="14" xfId="6" applyFont="1" applyBorder="1" applyAlignment="1" applyProtection="1">
      <alignment horizontal="left" vertical="center" wrapText="1"/>
    </xf>
    <xf numFmtId="0" fontId="72" fillId="0" borderId="17" xfId="6" applyFont="1" applyBorder="1" applyAlignment="1" applyProtection="1">
      <alignment horizontal="left" vertical="center" wrapText="1"/>
    </xf>
    <xf numFmtId="0" fontId="72" fillId="0" borderId="18" xfId="6" applyFont="1" applyBorder="1" applyAlignment="1" applyProtection="1">
      <alignment horizontal="left" vertical="center" wrapText="1"/>
    </xf>
    <xf numFmtId="0" fontId="77" fillId="0" borderId="10" xfId="6" applyFont="1" applyBorder="1" applyAlignment="1" applyProtection="1">
      <alignment horizontal="center" vertical="center"/>
    </xf>
    <xf numFmtId="0" fontId="77" fillId="0" borderId="0" xfId="6" applyFont="1" applyAlignment="1" applyProtection="1">
      <alignment horizontal="center" vertical="center"/>
    </xf>
    <xf numFmtId="0" fontId="72" fillId="0" borderId="0" xfId="6" applyFont="1" applyAlignment="1" applyProtection="1">
      <alignment horizontal="left" vertical="center"/>
      <protection locked="0"/>
    </xf>
    <xf numFmtId="0" fontId="72" fillId="0" borderId="96" xfId="6" applyFont="1" applyBorder="1" applyAlignment="1" applyProtection="1">
      <alignment horizontal="left" vertical="center"/>
      <protection locked="0"/>
    </xf>
    <xf numFmtId="0" fontId="72" fillId="0" borderId="10" xfId="6" applyFont="1" applyBorder="1" applyAlignment="1" applyProtection="1">
      <alignment horizontal="left" vertical="center" wrapText="1"/>
      <protection locked="0"/>
    </xf>
    <xf numFmtId="0" fontId="72" fillId="0" borderId="0" xfId="6" applyFont="1" applyAlignment="1" applyProtection="1">
      <alignment horizontal="left" vertical="center" wrapText="1"/>
      <protection locked="0"/>
    </xf>
    <xf numFmtId="0" fontId="72" fillId="0" borderId="96" xfId="6" applyFont="1" applyBorder="1" applyAlignment="1" applyProtection="1">
      <alignment horizontal="left" vertical="center" wrapText="1"/>
      <protection locked="0"/>
    </xf>
    <xf numFmtId="0" fontId="72" fillId="0" borderId="14" xfId="6" applyFont="1" applyBorder="1" applyAlignment="1" applyProtection="1">
      <alignment horizontal="left" vertical="center" wrapText="1"/>
      <protection locked="0"/>
    </xf>
    <xf numFmtId="0" fontId="72" fillId="0" borderId="17" xfId="6" applyFont="1" applyBorder="1" applyAlignment="1" applyProtection="1">
      <alignment horizontal="left" vertical="center" wrapText="1"/>
      <protection locked="0"/>
    </xf>
    <xf numFmtId="0" fontId="72" fillId="0" borderId="183" xfId="6" applyFont="1" applyBorder="1" applyAlignment="1" applyProtection="1">
      <alignment horizontal="left" vertical="center" wrapText="1"/>
      <protection locked="0"/>
    </xf>
    <xf numFmtId="0" fontId="72" fillId="0" borderId="182" xfId="6" applyFont="1" applyBorder="1" applyAlignment="1" applyProtection="1">
      <alignment horizontal="left" vertical="center" wrapText="1"/>
    </xf>
    <xf numFmtId="0" fontId="72" fillId="0" borderId="174" xfId="6" applyFont="1" applyBorder="1" applyAlignment="1" applyProtection="1">
      <alignment horizontal="left" vertical="center"/>
    </xf>
    <xf numFmtId="0" fontId="72" fillId="0" borderId="125" xfId="6" applyFont="1" applyBorder="1" applyAlignment="1" applyProtection="1">
      <alignment horizontal="left" vertical="center"/>
    </xf>
    <xf numFmtId="0" fontId="72" fillId="0" borderId="22" xfId="6" applyFont="1" applyBorder="1" applyAlignment="1" applyProtection="1">
      <alignment horizontal="left" vertical="center"/>
    </xf>
    <xf numFmtId="0" fontId="72" fillId="0" borderId="174" xfId="6" applyFont="1" applyBorder="1" applyAlignment="1" applyProtection="1">
      <alignment horizontal="center" vertical="center" wrapText="1"/>
    </xf>
    <xf numFmtId="0" fontId="72" fillId="2" borderId="247" xfId="6" applyFont="1" applyFill="1" applyBorder="1" applyAlignment="1" applyProtection="1">
      <alignment horizontal="center" vertical="center"/>
    </xf>
    <xf numFmtId="0" fontId="72" fillId="2" borderId="283" xfId="6" applyFont="1" applyFill="1" applyBorder="1" applyAlignment="1" applyProtection="1">
      <alignment horizontal="center" vertical="center"/>
    </xf>
    <xf numFmtId="0" fontId="72" fillId="2" borderId="284" xfId="6" applyFont="1" applyFill="1" applyBorder="1" applyAlignment="1" applyProtection="1">
      <alignment horizontal="center" vertical="center"/>
    </xf>
    <xf numFmtId="49" fontId="72" fillId="2" borderId="247" xfId="6" applyNumberFormat="1" applyFont="1" applyFill="1" applyBorder="1" applyAlignment="1" applyProtection="1">
      <alignment horizontal="center" vertical="center"/>
    </xf>
    <xf numFmtId="49" fontId="72" fillId="2" borderId="283" xfId="6" applyNumberFormat="1" applyFont="1" applyFill="1" applyBorder="1" applyAlignment="1" applyProtection="1">
      <alignment horizontal="center" vertical="center"/>
    </xf>
    <xf numFmtId="49" fontId="72" fillId="2" borderId="284" xfId="6" applyNumberFormat="1" applyFont="1" applyFill="1" applyBorder="1" applyAlignment="1" applyProtection="1">
      <alignment horizontal="center" vertical="center"/>
    </xf>
    <xf numFmtId="0" fontId="72" fillId="0" borderId="122" xfId="6" applyFont="1" applyFill="1" applyBorder="1" applyAlignment="1" applyProtection="1">
      <alignment horizontal="left" vertical="center" wrapText="1"/>
    </xf>
    <xf numFmtId="0" fontId="72" fillId="0" borderId="2" xfId="6" applyFont="1" applyFill="1" applyBorder="1" applyAlignment="1" applyProtection="1">
      <alignment horizontal="left" vertical="center"/>
    </xf>
    <xf numFmtId="0" fontId="72" fillId="0" borderId="4" xfId="6" applyFont="1" applyFill="1" applyBorder="1" applyAlignment="1" applyProtection="1">
      <alignment horizontal="left" vertical="center"/>
    </xf>
    <xf numFmtId="0" fontId="72" fillId="0" borderId="1" xfId="6" applyFont="1" applyFill="1" applyBorder="1" applyAlignment="1" applyProtection="1">
      <alignment horizontal="center" vertical="center" wrapText="1"/>
    </xf>
    <xf numFmtId="0" fontId="72" fillId="0" borderId="2" xfId="6" applyFont="1" applyFill="1" applyBorder="1" applyAlignment="1" applyProtection="1">
      <alignment horizontal="center" vertical="center" wrapText="1"/>
    </xf>
    <xf numFmtId="0" fontId="72" fillId="0" borderId="4" xfId="6" applyFont="1" applyFill="1" applyBorder="1" applyAlignment="1" applyProtection="1">
      <alignment horizontal="center" vertical="center" wrapText="1"/>
    </xf>
    <xf numFmtId="0" fontId="72" fillId="0" borderId="186" xfId="6" applyFont="1" applyFill="1" applyBorder="1" applyAlignment="1" applyProtection="1">
      <alignment horizontal="center" vertical="center" wrapText="1"/>
    </xf>
    <xf numFmtId="0" fontId="72" fillId="0" borderId="94" xfId="6" applyFont="1" applyFill="1" applyBorder="1" applyAlignment="1" applyProtection="1">
      <alignment horizontal="center" vertical="center" wrapText="1"/>
    </xf>
    <xf numFmtId="0" fontId="72" fillId="0" borderId="187" xfId="6" applyFont="1" applyFill="1" applyBorder="1" applyAlignment="1" applyProtection="1">
      <alignment horizontal="center" vertical="center" wrapText="1"/>
    </xf>
    <xf numFmtId="0" fontId="32" fillId="0" borderId="201" xfId="5" applyFont="1" applyBorder="1" applyAlignment="1" applyProtection="1">
      <alignment horizontal="left" vertical="top" wrapText="1"/>
      <protection locked="0"/>
    </xf>
    <xf numFmtId="0" fontId="32" fillId="0" borderId="202" xfId="5" applyFont="1" applyBorder="1" applyAlignment="1" applyProtection="1">
      <alignment horizontal="left" vertical="top" wrapText="1"/>
      <protection locked="0"/>
    </xf>
    <xf numFmtId="0" fontId="32" fillId="0" borderId="203" xfId="5" applyFont="1" applyBorder="1" applyAlignment="1" applyProtection="1">
      <alignment horizontal="left" vertical="top" wrapText="1"/>
      <protection locked="0"/>
    </xf>
    <xf numFmtId="0" fontId="30" fillId="3" borderId="131" xfId="5" applyFont="1" applyFill="1" applyBorder="1" applyAlignment="1" applyProtection="1">
      <alignment horizontal="center" vertical="center" wrapText="1"/>
    </xf>
    <xf numFmtId="0" fontId="30" fillId="3" borderId="19" xfId="5" applyFont="1" applyFill="1" applyBorder="1" applyAlignment="1" applyProtection="1">
      <alignment horizontal="center" vertical="center" wrapText="1"/>
    </xf>
    <xf numFmtId="0" fontId="30" fillId="3" borderId="150" xfId="5" applyFont="1" applyFill="1" applyBorder="1" applyAlignment="1" applyProtection="1">
      <alignment horizontal="center" vertical="center" wrapText="1"/>
    </xf>
    <xf numFmtId="0" fontId="86" fillId="3" borderId="0" xfId="5" applyFont="1" applyFill="1" applyBorder="1" applyAlignment="1" applyProtection="1">
      <alignment horizontal="center" vertical="center" wrapText="1"/>
    </xf>
    <xf numFmtId="0" fontId="86" fillId="3" borderId="152" xfId="5" applyFont="1" applyFill="1" applyBorder="1" applyAlignment="1" applyProtection="1">
      <alignment horizontal="center" vertical="center" wrapText="1"/>
    </xf>
    <xf numFmtId="0" fontId="29" fillId="3" borderId="192" xfId="5" applyFont="1" applyFill="1" applyBorder="1" applyAlignment="1" applyProtection="1">
      <alignment horizontal="left" vertical="center" wrapText="1"/>
    </xf>
    <xf numFmtId="0" fontId="29" fillId="3" borderId="193" xfId="5" applyFont="1" applyFill="1" applyBorder="1" applyAlignment="1" applyProtection="1">
      <alignment horizontal="left" vertical="center" wrapText="1"/>
    </xf>
    <xf numFmtId="0" fontId="29" fillId="3" borderId="167" xfId="5" applyFont="1" applyFill="1" applyBorder="1" applyAlignment="1" applyProtection="1">
      <alignment horizontal="left" vertical="center" wrapText="1"/>
    </xf>
    <xf numFmtId="0" fontId="29" fillId="3" borderId="140" xfId="5" applyFont="1" applyFill="1" applyBorder="1" applyAlignment="1" applyProtection="1">
      <alignment horizontal="left" vertical="center" wrapText="1"/>
    </xf>
    <xf numFmtId="0" fontId="29" fillId="3" borderId="102" xfId="5" applyFont="1" applyFill="1" applyBorder="1" applyAlignment="1" applyProtection="1">
      <alignment horizontal="left" vertical="center" wrapText="1"/>
    </xf>
    <xf numFmtId="0" fontId="29" fillId="3" borderId="188" xfId="5" applyFont="1" applyFill="1" applyBorder="1" applyAlignment="1" applyProtection="1">
      <alignment horizontal="left" vertical="center" wrapText="1"/>
    </xf>
    <xf numFmtId="0" fontId="29" fillId="3" borderId="169" xfId="5" applyFont="1" applyFill="1" applyBorder="1" applyAlignment="1" applyProtection="1">
      <alignment horizontal="left" vertical="center" wrapText="1"/>
    </xf>
    <xf numFmtId="0" fontId="29" fillId="3" borderId="153" xfId="5" applyFont="1" applyFill="1" applyBorder="1" applyAlignment="1" applyProtection="1">
      <alignment horizontal="left" vertical="center" wrapText="1"/>
    </xf>
    <xf numFmtId="0" fontId="32" fillId="2" borderId="191" xfId="5" applyFont="1" applyFill="1" applyBorder="1" applyAlignment="1" applyProtection="1">
      <alignment horizontal="center" vertical="center" wrapText="1"/>
      <protection locked="0"/>
    </xf>
    <xf numFmtId="0" fontId="32" fillId="2" borderId="194" xfId="5" applyFont="1" applyFill="1" applyBorder="1" applyAlignment="1" applyProtection="1">
      <alignment horizontal="center" vertical="center" wrapText="1"/>
      <protection locked="0"/>
    </xf>
    <xf numFmtId="0" fontId="32" fillId="0" borderId="104" xfId="5" applyFont="1" applyFill="1" applyBorder="1" applyAlignment="1" applyProtection="1">
      <alignment horizontal="center" vertical="center" wrapText="1"/>
      <protection locked="0"/>
    </xf>
    <xf numFmtId="0" fontId="29" fillId="3" borderId="104" xfId="5" applyFont="1" applyFill="1" applyBorder="1" applyAlignment="1" applyProtection="1">
      <alignment horizontal="center" vertical="center" wrapText="1"/>
    </xf>
    <xf numFmtId="0" fontId="33" fillId="2" borderId="196" xfId="5" applyFont="1" applyFill="1" applyBorder="1" applyAlignment="1" applyProtection="1">
      <alignment horizontal="center" vertical="center" wrapText="1"/>
      <protection locked="0"/>
    </xf>
    <xf numFmtId="0" fontId="33" fillId="2" borderId="151" xfId="5" applyFont="1" applyFill="1" applyBorder="1" applyAlignment="1" applyProtection="1">
      <alignment horizontal="center" vertical="center" wrapText="1"/>
      <protection locked="0"/>
    </xf>
    <xf numFmtId="49" fontId="7" fillId="0" borderId="214" xfId="5" applyNumberFormat="1" applyFont="1" applyFill="1" applyBorder="1" applyAlignment="1" applyProtection="1">
      <alignment horizontal="left" vertical="center" wrapText="1"/>
      <protection locked="0"/>
    </xf>
    <xf numFmtId="49" fontId="7" fillId="0" borderId="216" xfId="5" applyNumberFormat="1" applyFont="1" applyFill="1" applyBorder="1" applyAlignment="1" applyProtection="1">
      <alignment horizontal="left" vertical="center" wrapText="1"/>
      <protection locked="0"/>
    </xf>
    <xf numFmtId="49" fontId="7" fillId="0" borderId="218" xfId="5" applyNumberFormat="1" applyFont="1" applyFill="1" applyBorder="1" applyAlignment="1" applyProtection="1">
      <alignment horizontal="left" vertical="center" wrapText="1"/>
      <protection locked="0"/>
    </xf>
    <xf numFmtId="0" fontId="29" fillId="2" borderId="155" xfId="5" applyFont="1" applyFill="1" applyBorder="1" applyAlignment="1" applyProtection="1">
      <alignment horizontal="left" vertical="center" wrapText="1"/>
    </xf>
    <xf numFmtId="0" fontId="32" fillId="2" borderId="205" xfId="5" applyFont="1" applyFill="1" applyBorder="1" applyAlignment="1" applyProtection="1">
      <alignment horizontal="center" vertical="center" wrapText="1"/>
      <protection locked="0"/>
    </xf>
    <xf numFmtId="0" fontId="32" fillId="2" borderId="136" xfId="5" applyFont="1" applyFill="1" applyBorder="1" applyAlignment="1" applyProtection="1">
      <alignment horizontal="center" vertical="center" wrapText="1"/>
      <protection locked="0"/>
    </xf>
    <xf numFmtId="0" fontId="29" fillId="3" borderId="154" xfId="5" applyFont="1" applyFill="1" applyBorder="1" applyAlignment="1" applyProtection="1">
      <alignment horizontal="left" vertical="center"/>
    </xf>
    <xf numFmtId="0" fontId="29" fillId="3" borderId="155" xfId="5" applyFont="1" applyFill="1" applyBorder="1" applyAlignment="1" applyProtection="1">
      <alignment horizontal="left" vertical="center"/>
    </xf>
    <xf numFmtId="0" fontId="29" fillId="3" borderId="130" xfId="5" applyFont="1" applyFill="1" applyBorder="1" applyAlignment="1" applyProtection="1">
      <alignment horizontal="left" vertical="center"/>
    </xf>
    <xf numFmtId="0" fontId="29" fillId="3" borderId="107" xfId="5" applyFont="1" applyFill="1" applyBorder="1" applyAlignment="1" applyProtection="1">
      <alignment horizontal="left" vertical="center"/>
    </xf>
    <xf numFmtId="0" fontId="32" fillId="0" borderId="155" xfId="5" applyFont="1" applyFill="1" applyBorder="1" applyAlignment="1" applyProtection="1">
      <alignment horizontal="left" vertical="center" wrapText="1"/>
      <protection locked="0"/>
    </xf>
    <xf numFmtId="0" fontId="32" fillId="0" borderId="107" xfId="5" applyFont="1" applyFill="1" applyBorder="1" applyAlignment="1" applyProtection="1">
      <alignment horizontal="left" vertical="center" wrapText="1"/>
      <protection locked="0"/>
    </xf>
    <xf numFmtId="0" fontId="32" fillId="2" borderId="154" xfId="5" applyFont="1" applyFill="1" applyBorder="1" applyAlignment="1" applyProtection="1">
      <alignment horizontal="center" vertical="center" wrapText="1"/>
      <protection locked="0"/>
    </xf>
    <xf numFmtId="0" fontId="32" fillId="2" borderId="14" xfId="5" applyFont="1" applyFill="1" applyBorder="1" applyAlignment="1" applyProtection="1">
      <alignment horizontal="center" vertical="center" wrapText="1"/>
      <protection locked="0"/>
    </xf>
    <xf numFmtId="0" fontId="29" fillId="3" borderId="166" xfId="5" applyFont="1" applyFill="1" applyBorder="1" applyAlignment="1" applyProtection="1">
      <alignment horizontal="left" vertical="center" wrapText="1"/>
    </xf>
    <xf numFmtId="0" fontId="29" fillId="3" borderId="156" xfId="5" applyFont="1" applyFill="1" applyBorder="1" applyAlignment="1" applyProtection="1">
      <alignment horizontal="left" vertical="center" wrapText="1"/>
    </xf>
    <xf numFmtId="0" fontId="32" fillId="2" borderId="195" xfId="5" applyFont="1" applyFill="1" applyBorder="1" applyAlignment="1" applyProtection="1">
      <alignment horizontal="center" vertical="center" wrapText="1"/>
      <protection locked="0"/>
    </xf>
    <xf numFmtId="0" fontId="33" fillId="2" borderId="10" xfId="5" applyFont="1" applyFill="1" applyBorder="1" applyAlignment="1" applyProtection="1">
      <alignment horizontal="center" vertical="center" wrapText="1"/>
      <protection locked="0"/>
    </xf>
    <xf numFmtId="0" fontId="33" fillId="2" borderId="0" xfId="5" applyFont="1" applyFill="1" applyBorder="1" applyAlignment="1" applyProtection="1">
      <alignment horizontal="center" vertical="center" wrapText="1"/>
      <protection locked="0"/>
    </xf>
    <xf numFmtId="0" fontId="29" fillId="3" borderId="168" xfId="5" applyFont="1" applyFill="1" applyBorder="1" applyAlignment="1" applyProtection="1">
      <alignment horizontal="left" vertical="center" wrapText="1"/>
    </xf>
    <xf numFmtId="0" fontId="29" fillId="3" borderId="157" xfId="5" applyFont="1" applyFill="1" applyBorder="1" applyAlignment="1" applyProtection="1">
      <alignment horizontal="left" vertical="center" wrapText="1"/>
    </xf>
    <xf numFmtId="0" fontId="33" fillId="2" borderId="197" xfId="5" applyFont="1" applyFill="1" applyBorder="1" applyAlignment="1" applyProtection="1">
      <alignment horizontal="center" vertical="center" wrapText="1"/>
      <protection locked="0"/>
    </xf>
    <xf numFmtId="0" fontId="33" fillId="2" borderId="189" xfId="5" applyFont="1" applyFill="1" applyBorder="1" applyAlignment="1" applyProtection="1">
      <alignment horizontal="center" vertical="center" wrapText="1"/>
      <protection locked="0"/>
    </xf>
    <xf numFmtId="49" fontId="32" fillId="0" borderId="213" xfId="5" applyNumberFormat="1" applyFont="1" applyFill="1" applyBorder="1" applyAlignment="1" applyProtection="1">
      <alignment horizontal="left" vertical="center" wrapText="1"/>
      <protection locked="0"/>
    </xf>
    <xf numFmtId="49" fontId="32" fillId="0" borderId="215" xfId="5" applyNumberFormat="1" applyFont="1" applyFill="1" applyBorder="1" applyAlignment="1" applyProtection="1">
      <alignment horizontal="left" vertical="center" wrapText="1"/>
      <protection locked="0"/>
    </xf>
    <xf numFmtId="49" fontId="32" fillId="0" borderId="217" xfId="5" applyNumberFormat="1" applyFont="1" applyFill="1" applyBorder="1" applyAlignment="1" applyProtection="1">
      <alignment horizontal="left" vertical="center" wrapText="1"/>
      <protection locked="0"/>
    </xf>
    <xf numFmtId="0" fontId="79" fillId="0" borderId="0" xfId="5" applyFont="1" applyAlignment="1" applyProtection="1">
      <alignment horizontal="center" vertical="center" wrapText="1"/>
    </xf>
    <xf numFmtId="0" fontId="79" fillId="0" borderId="0" xfId="5" applyFont="1" applyAlignment="1" applyProtection="1">
      <alignment horizontal="center" vertical="center"/>
    </xf>
    <xf numFmtId="0" fontId="33" fillId="2" borderId="198" xfId="5" applyFont="1" applyFill="1" applyBorder="1" applyAlignment="1" applyProtection="1">
      <alignment horizontal="center" vertical="center" wrapText="1"/>
      <protection locked="0"/>
    </xf>
    <xf numFmtId="0" fontId="33" fillId="2" borderId="199" xfId="5" applyFont="1" applyFill="1" applyBorder="1" applyAlignment="1" applyProtection="1">
      <alignment horizontal="center" vertical="center" wrapText="1"/>
      <protection locked="0"/>
    </xf>
    <xf numFmtId="0" fontId="33" fillId="2" borderId="200" xfId="5" applyFont="1" applyFill="1" applyBorder="1" applyAlignment="1" applyProtection="1">
      <alignment horizontal="center" vertical="center" wrapText="1"/>
      <protection locked="0"/>
    </xf>
    <xf numFmtId="0" fontId="58" fillId="3" borderId="17" xfId="5" applyNumberFormat="1" applyFont="1" applyFill="1" applyBorder="1" applyAlignment="1" applyProtection="1">
      <alignment horizontal="left" vertical="center"/>
    </xf>
    <xf numFmtId="0" fontId="29" fillId="3" borderId="105" xfId="5" applyFont="1" applyFill="1" applyBorder="1" applyAlignment="1" applyProtection="1">
      <alignment horizontal="justify" vertical="center" wrapText="1"/>
    </xf>
    <xf numFmtId="0" fontId="29" fillId="3" borderId="104" xfId="5" applyFont="1" applyFill="1" applyBorder="1" applyAlignment="1" applyProtection="1">
      <alignment horizontal="justify" vertical="center" wrapText="1"/>
    </xf>
    <xf numFmtId="0" fontId="29" fillId="3" borderId="190" xfId="5" applyFont="1" applyFill="1" applyBorder="1" applyAlignment="1" applyProtection="1">
      <alignment horizontal="justify" vertical="center" wrapText="1"/>
    </xf>
    <xf numFmtId="0" fontId="29" fillId="3" borderId="141" xfId="5" applyFont="1" applyFill="1" applyBorder="1" applyAlignment="1" applyProtection="1">
      <alignment horizontal="justify" vertical="center" wrapText="1"/>
    </xf>
    <xf numFmtId="0" fontId="11" fillId="0" borderId="0" xfId="5" applyFont="1" applyFill="1" applyBorder="1" applyAlignment="1" applyProtection="1">
      <alignment horizontal="left" vertical="center"/>
    </xf>
    <xf numFmtId="0" fontId="80" fillId="0" borderId="0" xfId="5" applyFont="1" applyFill="1" applyBorder="1" applyAlignment="1" applyProtection="1">
      <alignment horizontal="left" vertical="center" wrapText="1"/>
    </xf>
    <xf numFmtId="0" fontId="29" fillId="3" borderId="233" xfId="0" applyFont="1" applyFill="1" applyBorder="1" applyAlignment="1">
      <alignment horizontal="left" vertical="center" wrapText="1"/>
    </xf>
    <xf numFmtId="0" fontId="32" fillId="3" borderId="247" xfId="0" applyFont="1" applyFill="1" applyBorder="1" applyAlignment="1">
      <alignment horizontal="left" vertical="center" wrapText="1"/>
    </xf>
    <xf numFmtId="0" fontId="32" fillId="3" borderId="246" xfId="0" applyFont="1" applyFill="1" applyBorder="1" applyAlignment="1">
      <alignment horizontal="left" vertical="center" wrapText="1"/>
    </xf>
    <xf numFmtId="0" fontId="32" fillId="3" borderId="258" xfId="0" applyFont="1" applyFill="1" applyBorder="1" applyAlignment="1">
      <alignment horizontal="left" vertical="center" wrapText="1"/>
    </xf>
    <xf numFmtId="0" fontId="32" fillId="2" borderId="247" xfId="0" applyFont="1" applyFill="1" applyBorder="1" applyAlignment="1" applyProtection="1">
      <alignment horizontal="center" vertical="center" wrapText="1"/>
      <protection locked="0"/>
    </xf>
    <xf numFmtId="0" fontId="32" fillId="2" borderId="246" xfId="0" applyFont="1" applyFill="1" applyBorder="1" applyAlignment="1" applyProtection="1">
      <alignment horizontal="center" vertical="center" wrapText="1"/>
      <protection locked="0"/>
    </xf>
    <xf numFmtId="0" fontId="32" fillId="2" borderId="258" xfId="0" applyFont="1" applyFill="1" applyBorder="1" applyAlignment="1" applyProtection="1">
      <alignment horizontal="center" vertical="center" wrapText="1"/>
      <protection locked="0"/>
    </xf>
    <xf numFmtId="0" fontId="32" fillId="3" borderId="341" xfId="0" applyFont="1" applyFill="1" applyBorder="1" applyAlignment="1">
      <alignment horizontal="left" vertical="center" wrapText="1"/>
    </xf>
    <xf numFmtId="0" fontId="32" fillId="3" borderId="233" xfId="0" applyFont="1" applyFill="1" applyBorder="1" applyAlignment="1">
      <alignment horizontal="left" vertical="center" wrapText="1"/>
    </xf>
    <xf numFmtId="0" fontId="32" fillId="2" borderId="247" xfId="0" applyFont="1" applyFill="1" applyBorder="1" applyAlignment="1">
      <alignment horizontal="left" vertical="center" wrapText="1"/>
    </xf>
    <xf numFmtId="0" fontId="32" fillId="2" borderId="246" xfId="0" applyFont="1" applyFill="1" applyBorder="1" applyAlignment="1">
      <alignment horizontal="left" vertical="center" wrapText="1"/>
    </xf>
    <xf numFmtId="0" fontId="32" fillId="2" borderId="258" xfId="0" applyFont="1" applyFill="1" applyBorder="1" applyAlignment="1">
      <alignment horizontal="left" vertical="center" wrapText="1"/>
    </xf>
    <xf numFmtId="0" fontId="32" fillId="3" borderId="247" xfId="0" applyFont="1" applyFill="1" applyBorder="1" applyAlignment="1" applyProtection="1">
      <alignment horizontal="left" vertical="center" wrapText="1"/>
      <protection locked="0"/>
    </xf>
    <xf numFmtId="0" fontId="32" fillId="3" borderId="246" xfId="0" applyFont="1" applyFill="1" applyBorder="1" applyAlignment="1" applyProtection="1">
      <alignment horizontal="left" vertical="center" wrapText="1"/>
      <protection locked="0"/>
    </xf>
    <xf numFmtId="0" fontId="32" fillId="3" borderId="258" xfId="0" applyFont="1" applyFill="1" applyBorder="1" applyAlignment="1" applyProtection="1">
      <alignment horizontal="left" vertical="center" wrapText="1"/>
      <protection locked="0"/>
    </xf>
    <xf numFmtId="0" fontId="29" fillId="3" borderId="339" xfId="0" applyFont="1" applyFill="1" applyBorder="1" applyAlignment="1">
      <alignment horizontal="left" vertical="center" wrapText="1"/>
    </xf>
    <xf numFmtId="0" fontId="29" fillId="3" borderId="277" xfId="0" applyFont="1" applyFill="1" applyBorder="1" applyAlignment="1">
      <alignment horizontal="left" vertical="center" wrapText="1"/>
    </xf>
    <xf numFmtId="0" fontId="29" fillId="3" borderId="340" xfId="0" applyFont="1" applyFill="1" applyBorder="1" applyAlignment="1">
      <alignment horizontal="left" vertical="center" wrapText="1"/>
    </xf>
    <xf numFmtId="0" fontId="29" fillId="3" borderId="14" xfId="0" applyFont="1" applyFill="1" applyBorder="1" applyAlignment="1">
      <alignment horizontal="left" vertical="center" wrapText="1"/>
    </xf>
    <xf numFmtId="0" fontId="29" fillId="3" borderId="17" xfId="0" applyFont="1" applyFill="1" applyBorder="1" applyAlignment="1">
      <alignment horizontal="left" vertical="center" wrapText="1"/>
    </xf>
    <xf numFmtId="0" fontId="29" fillId="3" borderId="18" xfId="0" applyFont="1" applyFill="1" applyBorder="1" applyAlignment="1">
      <alignment horizontal="left" vertical="center" wrapText="1"/>
    </xf>
    <xf numFmtId="0" fontId="29" fillId="2" borderId="233" xfId="0" applyFont="1" applyFill="1" applyBorder="1" applyAlignment="1" applyProtection="1">
      <alignment horizontal="center" vertical="center"/>
      <protection locked="0"/>
    </xf>
    <xf numFmtId="0" fontId="29" fillId="2" borderId="341" xfId="0" applyFont="1" applyFill="1" applyBorder="1" applyAlignment="1" applyProtection="1">
      <alignment horizontal="center" vertical="center"/>
      <protection locked="0"/>
    </xf>
    <xf numFmtId="0" fontId="29" fillId="3" borderId="233" xfId="0" applyFont="1" applyFill="1" applyBorder="1" applyAlignment="1">
      <alignment horizontal="left" vertical="center"/>
    </xf>
    <xf numFmtId="0" fontId="29" fillId="3" borderId="341" xfId="0" applyFont="1" applyFill="1" applyBorder="1" applyAlignment="1">
      <alignment horizontal="left" vertical="center"/>
    </xf>
    <xf numFmtId="0" fontId="29" fillId="3" borderId="233" xfId="0" applyFont="1" applyFill="1" applyBorder="1" applyAlignment="1">
      <alignment horizontal="center" vertical="center" wrapText="1"/>
    </xf>
    <xf numFmtId="0" fontId="29" fillId="2" borderId="339" xfId="0" applyFont="1" applyFill="1" applyBorder="1" applyAlignment="1" applyProtection="1">
      <alignment horizontal="center" vertical="center" wrapText="1"/>
      <protection locked="0"/>
    </xf>
    <xf numFmtId="0" fontId="29" fillId="2" borderId="277" xfId="0" applyFont="1" applyFill="1" applyBorder="1" applyAlignment="1" applyProtection="1">
      <alignment horizontal="center" vertical="center" wrapText="1"/>
      <protection locked="0"/>
    </xf>
    <xf numFmtId="0" fontId="29" fillId="2" borderId="340" xfId="0" applyFont="1" applyFill="1" applyBorder="1" applyAlignment="1" applyProtection="1">
      <alignment horizontal="center" vertical="center" wrapText="1"/>
      <protection locked="0"/>
    </xf>
    <xf numFmtId="0" fontId="29" fillId="2" borderId="14" xfId="0" applyFont="1" applyFill="1" applyBorder="1" applyAlignment="1" applyProtection="1">
      <alignment horizontal="center" vertical="center" wrapText="1"/>
      <protection locked="0"/>
    </xf>
    <xf numFmtId="0" fontId="29" fillId="2" borderId="17" xfId="0" applyFont="1" applyFill="1" applyBorder="1" applyAlignment="1" applyProtection="1">
      <alignment horizontal="center" vertical="center" wrapText="1"/>
      <protection locked="0"/>
    </xf>
    <xf numFmtId="0" fontId="29" fillId="2" borderId="18" xfId="0" applyFont="1" applyFill="1" applyBorder="1" applyAlignment="1" applyProtection="1">
      <alignment horizontal="center" vertical="center" wrapText="1"/>
      <protection locked="0"/>
    </xf>
    <xf numFmtId="0" fontId="29" fillId="2" borderId="339" xfId="0" applyFont="1" applyFill="1" applyBorder="1" applyAlignment="1" applyProtection="1">
      <alignment horizontal="left" vertical="center" wrapText="1"/>
      <protection locked="0"/>
    </xf>
    <xf numFmtId="0" fontId="29" fillId="2" borderId="277" xfId="0" applyFont="1" applyFill="1" applyBorder="1" applyAlignment="1" applyProtection="1">
      <alignment horizontal="left" vertical="center" wrapText="1"/>
      <protection locked="0"/>
    </xf>
    <xf numFmtId="0" fontId="29" fillId="2" borderId="340" xfId="0" applyFont="1" applyFill="1" applyBorder="1" applyAlignment="1" applyProtection="1">
      <alignment horizontal="left" vertical="center" wrapText="1"/>
      <protection locked="0"/>
    </xf>
    <xf numFmtId="0" fontId="29" fillId="2" borderId="14" xfId="0" applyFont="1" applyFill="1" applyBorder="1" applyAlignment="1" applyProtection="1">
      <alignment horizontal="left" vertical="center" wrapText="1"/>
      <protection locked="0"/>
    </xf>
    <xf numFmtId="0" fontId="29" fillId="2" borderId="17" xfId="0" applyFont="1" applyFill="1" applyBorder="1" applyAlignment="1" applyProtection="1">
      <alignment horizontal="left" vertical="center" wrapText="1"/>
      <protection locked="0"/>
    </xf>
    <xf numFmtId="0" fontId="29" fillId="2" borderId="18" xfId="0" applyFont="1" applyFill="1" applyBorder="1" applyAlignment="1" applyProtection="1">
      <alignment horizontal="left" vertical="center" wrapText="1"/>
      <protection locked="0"/>
    </xf>
    <xf numFmtId="0" fontId="33" fillId="0" borderId="0" xfId="0" applyFont="1" applyAlignment="1">
      <alignment horizontal="left" vertical="center"/>
    </xf>
    <xf numFmtId="0" fontId="33" fillId="0" borderId="17" xfId="0" applyFont="1" applyBorder="1" applyAlignment="1">
      <alignment horizontal="left" vertical="center"/>
    </xf>
    <xf numFmtId="0" fontId="29" fillId="3" borderId="10" xfId="0" applyFont="1" applyFill="1" applyBorder="1" applyAlignment="1">
      <alignment horizontal="left" vertical="center" wrapText="1"/>
    </xf>
    <xf numFmtId="0" fontId="29" fillId="3" borderId="0" xfId="0" applyFont="1" applyFill="1" applyAlignment="1">
      <alignment horizontal="left" vertical="center" wrapText="1"/>
    </xf>
    <xf numFmtId="0" fontId="29" fillId="3" borderId="19" xfId="0" applyFont="1" applyFill="1" applyBorder="1" applyAlignment="1">
      <alignment horizontal="left" vertical="center" wrapText="1"/>
    </xf>
    <xf numFmtId="0" fontId="29" fillId="2" borderId="277" xfId="0" applyFont="1" applyFill="1" applyBorder="1" applyAlignment="1" applyProtection="1">
      <alignment horizontal="center" vertical="center"/>
      <protection locked="0"/>
    </xf>
    <xf numFmtId="0" fontId="29" fillId="2" borderId="340" xfId="0" applyFont="1" applyFill="1" applyBorder="1" applyAlignment="1" applyProtection="1">
      <alignment horizontal="center" vertical="center"/>
      <protection locked="0"/>
    </xf>
    <xf numFmtId="0" fontId="29" fillId="2" borderId="0" xfId="0" applyFont="1" applyFill="1" applyAlignment="1" applyProtection="1">
      <alignment horizontal="center" vertical="center"/>
      <protection locked="0"/>
    </xf>
    <xf numFmtId="0" fontId="29" fillId="2" borderId="19" xfId="0"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protection locked="0"/>
    </xf>
    <xf numFmtId="0" fontId="29" fillId="2" borderId="18" xfId="0" applyFont="1" applyFill="1" applyBorder="1" applyAlignment="1" applyProtection="1">
      <alignment horizontal="center" vertical="center"/>
      <protection locked="0"/>
    </xf>
    <xf numFmtId="0" fontId="29" fillId="0" borderId="10" xfId="0" applyFont="1" applyBorder="1" applyAlignment="1">
      <alignment horizontal="center" vertical="center" wrapText="1"/>
    </xf>
    <xf numFmtId="0" fontId="29" fillId="0" borderId="0" xfId="0" applyFont="1" applyAlignment="1">
      <alignment horizontal="center" vertical="center" wrapText="1"/>
    </xf>
    <xf numFmtId="0" fontId="8" fillId="2" borderId="10" xfId="0" applyFont="1" applyFill="1" applyBorder="1" applyAlignment="1">
      <alignment horizontal="left" vertical="center" wrapText="1"/>
    </xf>
    <xf numFmtId="0" fontId="8" fillId="2" borderId="0" xfId="0" applyFont="1" applyFill="1" applyAlignment="1">
      <alignment horizontal="left" vertical="center" wrapText="1"/>
    </xf>
    <xf numFmtId="0" fontId="33" fillId="0" borderId="0" xfId="0" applyFont="1" applyAlignment="1">
      <alignment horizontal="left" vertical="center" wrapText="1"/>
    </xf>
    <xf numFmtId="0" fontId="33" fillId="0" borderId="17" xfId="0" applyFont="1" applyBorder="1" applyAlignment="1">
      <alignment horizontal="left" vertical="center" wrapText="1"/>
    </xf>
    <xf numFmtId="0" fontId="29" fillId="3" borderId="222" xfId="0" applyFont="1" applyFill="1" applyBorder="1" applyAlignment="1">
      <alignment horizontal="center" vertical="center" wrapText="1"/>
    </xf>
    <xf numFmtId="0" fontId="29" fillId="2" borderId="222" xfId="0" applyFont="1" applyFill="1" applyBorder="1" applyAlignment="1" applyProtection="1">
      <alignment horizontal="center" vertical="center" wrapText="1"/>
      <protection locked="0"/>
    </xf>
    <xf numFmtId="0" fontId="29" fillId="3" borderId="223" xfId="0" applyFont="1" applyFill="1" applyBorder="1" applyAlignment="1">
      <alignment horizontal="center" vertical="center" wrapText="1"/>
    </xf>
    <xf numFmtId="0" fontId="29" fillId="2" borderId="223" xfId="0" applyFont="1" applyFill="1" applyBorder="1" applyAlignment="1" applyProtection="1">
      <alignment horizontal="center" vertical="center" wrapText="1"/>
      <protection locked="0"/>
    </xf>
    <xf numFmtId="0" fontId="29" fillId="3" borderId="224" xfId="0" applyFont="1" applyFill="1" applyBorder="1" applyAlignment="1">
      <alignment horizontal="center" vertical="center" wrapText="1"/>
    </xf>
    <xf numFmtId="0" fontId="29" fillId="2" borderId="224" xfId="0" applyFont="1" applyFill="1" applyBorder="1" applyAlignment="1" applyProtection="1">
      <alignment horizontal="center" vertical="center" wrapText="1"/>
      <protection locked="0"/>
    </xf>
    <xf numFmtId="0" fontId="29" fillId="3" borderId="247" xfId="0" applyFont="1" applyFill="1" applyBorder="1" applyAlignment="1">
      <alignment horizontal="left" vertical="center" wrapText="1"/>
    </xf>
    <xf numFmtId="0" fontId="29" fillId="2" borderId="339" xfId="0" applyFont="1" applyFill="1" applyBorder="1" applyAlignment="1" applyProtection="1">
      <alignment horizontal="center" vertical="center"/>
      <protection locked="0"/>
    </xf>
    <xf numFmtId="0" fontId="29" fillId="2" borderId="14" xfId="0" applyFont="1" applyFill="1" applyBorder="1" applyAlignment="1" applyProtection="1">
      <alignment horizontal="center" vertical="center"/>
      <protection locked="0"/>
    </xf>
    <xf numFmtId="0" fontId="29" fillId="0" borderId="10" xfId="0" applyFont="1" applyBorder="1" applyAlignment="1">
      <alignment horizontal="left" vertical="center" wrapText="1"/>
    </xf>
    <xf numFmtId="0" fontId="29" fillId="0" borderId="0" xfId="0" applyFont="1" applyAlignment="1">
      <alignment horizontal="left" vertical="center"/>
    </xf>
    <xf numFmtId="0" fontId="29" fillId="0" borderId="10" xfId="0" applyFont="1" applyBorder="1" applyAlignment="1">
      <alignment horizontal="left" vertical="center"/>
    </xf>
    <xf numFmtId="0" fontId="29" fillId="2" borderId="10" xfId="0" applyFont="1" applyFill="1" applyBorder="1" applyAlignment="1" applyProtection="1">
      <alignment horizontal="center" vertical="center"/>
      <protection locked="0"/>
    </xf>
    <xf numFmtId="0" fontId="29" fillId="3" borderId="70" xfId="0" applyFont="1" applyFill="1" applyBorder="1" applyAlignment="1">
      <alignment horizontal="left" vertical="center"/>
    </xf>
    <xf numFmtId="0" fontId="29" fillId="3" borderId="59" xfId="0" applyFont="1" applyFill="1" applyBorder="1" applyAlignment="1">
      <alignment horizontal="left" vertical="center"/>
    </xf>
    <xf numFmtId="0" fontId="29" fillId="0" borderId="339" xfId="0" applyFont="1" applyBorder="1" applyAlignment="1">
      <alignment horizontal="left" vertical="center"/>
    </xf>
    <xf numFmtId="0" fontId="29" fillId="0" borderId="277" xfId="0" applyFont="1" applyBorder="1" applyAlignment="1">
      <alignment horizontal="left" vertical="center"/>
    </xf>
    <xf numFmtId="0" fontId="29" fillId="3" borderId="247" xfId="0" applyFont="1" applyFill="1" applyBorder="1" applyAlignment="1">
      <alignment horizontal="left" vertical="center"/>
    </xf>
    <xf numFmtId="0" fontId="29" fillId="3" borderId="341" xfId="0" applyFont="1" applyFill="1" applyBorder="1" applyAlignment="1">
      <alignment horizontal="center" vertical="center"/>
    </xf>
    <xf numFmtId="0" fontId="29" fillId="3" borderId="59" xfId="0" applyFont="1" applyFill="1" applyBorder="1" applyAlignment="1">
      <alignment horizontal="center" vertical="center"/>
    </xf>
    <xf numFmtId="187" fontId="8" fillId="3" borderId="339" xfId="0" applyNumberFormat="1" applyFont="1" applyFill="1" applyBorder="1" applyAlignment="1">
      <alignment horizontal="center" vertical="center"/>
    </xf>
    <xf numFmtId="187" fontId="8" fillId="3" borderId="277" xfId="0" applyNumberFormat="1" applyFont="1" applyFill="1" applyBorder="1" applyAlignment="1">
      <alignment horizontal="center" vertical="center"/>
    </xf>
    <xf numFmtId="187" fontId="8" fillId="3" borderId="340" xfId="0" applyNumberFormat="1" applyFont="1" applyFill="1" applyBorder="1" applyAlignment="1">
      <alignment horizontal="center" vertical="center"/>
    </xf>
    <xf numFmtId="187" fontId="8" fillId="3" borderId="14" xfId="0" applyNumberFormat="1" applyFont="1" applyFill="1" applyBorder="1" applyAlignment="1">
      <alignment horizontal="center" vertical="center"/>
    </xf>
    <xf numFmtId="187" fontId="8" fillId="3" borderId="17" xfId="0" applyNumberFormat="1" applyFont="1" applyFill="1" applyBorder="1" applyAlignment="1">
      <alignment horizontal="center" vertical="center"/>
    </xf>
    <xf numFmtId="187" fontId="8" fillId="3" borderId="18" xfId="0" applyNumberFormat="1" applyFont="1" applyFill="1" applyBorder="1" applyAlignment="1">
      <alignment horizontal="center" vertical="center"/>
    </xf>
    <xf numFmtId="0" fontId="50" fillId="3" borderId="339" xfId="0" applyFont="1" applyFill="1" applyBorder="1" applyAlignment="1">
      <alignment horizontal="center" vertical="center"/>
    </xf>
    <xf numFmtId="0" fontId="50" fillId="3" borderId="277" xfId="0" applyFont="1" applyFill="1" applyBorder="1" applyAlignment="1">
      <alignment horizontal="center" vertical="center"/>
    </xf>
    <xf numFmtId="0" fontId="50" fillId="3" borderId="340" xfId="0" applyFont="1" applyFill="1" applyBorder="1" applyAlignment="1">
      <alignment horizontal="center" vertical="center"/>
    </xf>
    <xf numFmtId="0" fontId="50" fillId="3" borderId="14" xfId="0" applyFont="1" applyFill="1" applyBorder="1" applyAlignment="1">
      <alignment horizontal="center" vertical="center"/>
    </xf>
    <xf numFmtId="0" fontId="50" fillId="3" borderId="17" xfId="0" applyFont="1" applyFill="1" applyBorder="1" applyAlignment="1">
      <alignment horizontal="center" vertical="center"/>
    </xf>
    <xf numFmtId="0" fontId="50" fillId="3" borderId="18" xfId="0" applyFont="1" applyFill="1" applyBorder="1" applyAlignment="1">
      <alignment horizontal="center" vertical="center"/>
    </xf>
    <xf numFmtId="0" fontId="101" fillId="0" borderId="10" xfId="0" applyFont="1" applyBorder="1" applyAlignment="1">
      <alignment horizontal="right" vertical="center"/>
    </xf>
    <xf numFmtId="0" fontId="101" fillId="0" borderId="0" xfId="0" applyFont="1" applyAlignment="1">
      <alignment horizontal="right" vertical="center"/>
    </xf>
    <xf numFmtId="0" fontId="7" fillId="2" borderId="247" xfId="0" applyFont="1" applyFill="1" applyBorder="1" applyAlignment="1" applyProtection="1">
      <alignment horizontal="center" vertical="center"/>
      <protection locked="0"/>
    </xf>
    <xf numFmtId="0" fontId="7" fillId="2" borderId="283" xfId="0" applyFont="1" applyFill="1" applyBorder="1" applyAlignment="1" applyProtection="1">
      <alignment horizontal="center" vertical="center"/>
      <protection locked="0"/>
    </xf>
    <xf numFmtId="0" fontId="7" fillId="2" borderId="258" xfId="0" applyFont="1" applyFill="1" applyBorder="1" applyAlignment="1" applyProtection="1">
      <alignment horizontal="center" vertical="center"/>
      <protection locked="0"/>
    </xf>
    <xf numFmtId="0" fontId="29" fillId="0" borderId="247" xfId="0" applyFont="1" applyBorder="1" applyAlignment="1">
      <alignment horizontal="center" vertical="center"/>
    </xf>
    <xf numFmtId="0" fontId="29" fillId="0" borderId="283" xfId="0" applyFont="1" applyBorder="1" applyAlignment="1">
      <alignment horizontal="center" vertical="center"/>
    </xf>
    <xf numFmtId="0" fontId="29" fillId="0" borderId="284" xfId="0" applyFont="1" applyBorder="1" applyAlignment="1">
      <alignment horizontal="center" vertical="center"/>
    </xf>
    <xf numFmtId="0" fontId="32" fillId="0" borderId="247" xfId="0" applyFont="1" applyBorder="1" applyAlignment="1" applyProtection="1">
      <alignment horizontal="center" vertical="center" wrapText="1"/>
      <protection locked="0"/>
    </xf>
    <xf numFmtId="0" fontId="32" fillId="0" borderId="258" xfId="0" applyFont="1" applyBorder="1" applyAlignment="1" applyProtection="1">
      <alignment horizontal="center" vertical="center" wrapText="1"/>
      <protection locked="0"/>
    </xf>
    <xf numFmtId="0" fontId="32" fillId="0" borderId="228" xfId="0" applyFont="1" applyBorder="1" applyAlignment="1" applyProtection="1">
      <alignment horizontal="center" vertical="center" wrapText="1"/>
      <protection locked="0"/>
    </xf>
    <xf numFmtId="0" fontId="32" fillId="0" borderId="283" xfId="0" applyFont="1" applyBorder="1" applyAlignment="1" applyProtection="1">
      <alignment horizontal="center" vertical="center" wrapText="1"/>
      <protection locked="0"/>
    </xf>
    <xf numFmtId="0" fontId="13" fillId="0" borderId="0" xfId="0" applyFont="1" applyAlignment="1" applyProtection="1">
      <alignment horizontal="left" vertical="center"/>
    </xf>
    <xf numFmtId="0" fontId="32" fillId="0" borderId="11" xfId="0" applyFont="1" applyBorder="1" applyAlignment="1" applyProtection="1">
      <alignment horizontal="left" vertical="center" wrapText="1"/>
      <protection locked="0"/>
    </xf>
    <xf numFmtId="0" fontId="32" fillId="0" borderId="28" xfId="0" applyFont="1" applyBorder="1" applyAlignment="1" applyProtection="1">
      <alignment horizontal="left" vertical="center" wrapText="1"/>
      <protection locked="0"/>
    </xf>
    <xf numFmtId="0" fontId="32" fillId="0" borderId="39" xfId="0" applyFont="1" applyBorder="1" applyAlignment="1" applyProtection="1">
      <alignment horizontal="left" vertical="center" wrapText="1"/>
      <protection locked="0"/>
    </xf>
    <xf numFmtId="0" fontId="32" fillId="0" borderId="54" xfId="0" applyFont="1" applyBorder="1" applyAlignment="1" applyProtection="1">
      <alignment horizontal="left" vertical="center" wrapText="1"/>
      <protection locked="0"/>
    </xf>
    <xf numFmtId="0" fontId="32" fillId="0" borderId="36" xfId="0" applyFont="1" applyBorder="1" applyAlignment="1" applyProtection="1">
      <alignment horizontal="left" vertical="center" wrapText="1"/>
      <protection locked="0"/>
    </xf>
    <xf numFmtId="0" fontId="29" fillId="3" borderId="278" xfId="0" applyFont="1" applyFill="1" applyBorder="1" applyAlignment="1" applyProtection="1">
      <alignment horizontal="center" vertical="center" wrapText="1"/>
    </xf>
    <xf numFmtId="0" fontId="29" fillId="3" borderId="181" xfId="0" applyFont="1" applyFill="1" applyBorder="1" applyAlignment="1" applyProtection="1">
      <alignment horizontal="center" vertical="center" wrapText="1"/>
    </xf>
    <xf numFmtId="0" fontId="29" fillId="3" borderId="275" xfId="0" applyFont="1" applyFill="1" applyBorder="1" applyAlignment="1" applyProtection="1">
      <alignment horizontal="center" vertical="center"/>
    </xf>
    <xf numFmtId="0" fontId="29" fillId="3" borderId="220" xfId="0" applyFont="1" applyFill="1" applyBorder="1" applyAlignment="1" applyProtection="1">
      <alignment horizontal="center" vertical="center"/>
    </xf>
    <xf numFmtId="0" fontId="29" fillId="3" borderId="294" xfId="0" applyFont="1" applyFill="1" applyBorder="1" applyAlignment="1" applyProtection="1">
      <alignment horizontal="center" vertical="center"/>
    </xf>
    <xf numFmtId="0" fontId="29" fillId="3" borderId="14" xfId="0" applyFont="1" applyFill="1" applyBorder="1" applyAlignment="1" applyProtection="1">
      <alignment horizontal="center" vertical="center"/>
    </xf>
    <xf numFmtId="0" fontId="29" fillId="3" borderId="17" xfId="0" applyFont="1" applyFill="1" applyBorder="1" applyAlignment="1" applyProtection="1">
      <alignment horizontal="center" vertical="center"/>
    </xf>
    <xf numFmtId="0" fontId="29" fillId="3" borderId="56" xfId="0" applyFont="1" applyFill="1" applyBorder="1" applyAlignment="1" applyProtection="1">
      <alignment horizontal="center" vertical="center"/>
    </xf>
    <xf numFmtId="0" fontId="29" fillId="3" borderId="295" xfId="0" applyFont="1" applyFill="1" applyBorder="1" applyAlignment="1" applyProtection="1">
      <alignment horizontal="left" vertical="center"/>
    </xf>
    <xf numFmtId="0" fontId="29" fillId="3" borderId="220" xfId="0" applyFont="1" applyFill="1" applyBorder="1" applyAlignment="1" applyProtection="1">
      <alignment horizontal="left" vertical="center"/>
    </xf>
    <xf numFmtId="0" fontId="29" fillId="3" borderId="180" xfId="0" applyFont="1" applyFill="1" applyBorder="1" applyAlignment="1" applyProtection="1">
      <alignment horizontal="left" vertical="center"/>
    </xf>
    <xf numFmtId="0" fontId="29" fillId="3" borderId="17" xfId="0" applyFont="1" applyFill="1" applyBorder="1" applyAlignment="1" applyProtection="1">
      <alignment horizontal="left" vertical="center"/>
    </xf>
    <xf numFmtId="0" fontId="32" fillId="0" borderId="43" xfId="0" applyFont="1" applyBorder="1" applyAlignment="1" applyProtection="1">
      <alignment horizontal="left" vertical="center" wrapText="1"/>
      <protection locked="0"/>
    </xf>
    <xf numFmtId="0" fontId="32" fillId="0" borderId="7" xfId="0" applyFont="1" applyBorder="1" applyAlignment="1" applyProtection="1">
      <alignment horizontal="left" vertical="center" wrapText="1"/>
      <protection locked="0"/>
    </xf>
    <xf numFmtId="0" fontId="32" fillId="0" borderId="40" xfId="0" applyFont="1" applyBorder="1" applyAlignment="1" applyProtection="1">
      <alignment horizontal="left" vertical="center" wrapText="1"/>
      <protection locked="0"/>
    </xf>
    <xf numFmtId="0" fontId="32" fillId="0" borderId="6" xfId="0" applyFont="1" applyBorder="1" applyAlignment="1" applyProtection="1">
      <alignment horizontal="left" vertical="center" wrapText="1"/>
      <protection locked="0"/>
    </xf>
    <xf numFmtId="0" fontId="32" fillId="0" borderId="34" xfId="0" applyFont="1" applyBorder="1" applyAlignment="1" applyProtection="1">
      <alignment horizontal="left" vertical="center" wrapText="1"/>
      <protection locked="0"/>
    </xf>
    <xf numFmtId="0" fontId="29" fillId="3" borderId="295" xfId="0" applyFont="1" applyFill="1" applyBorder="1" applyAlignment="1" applyProtection="1">
      <alignment horizontal="center" vertical="center"/>
    </xf>
    <xf numFmtId="0" fontId="29" fillId="3" borderId="180" xfId="0" applyFont="1" applyFill="1" applyBorder="1" applyAlignment="1" applyProtection="1">
      <alignment horizontal="center" vertical="center"/>
    </xf>
    <xf numFmtId="0" fontId="29" fillId="3" borderId="277" xfId="0" applyFont="1" applyFill="1" applyBorder="1" applyAlignment="1" applyProtection="1">
      <alignment horizontal="center" vertical="center"/>
    </xf>
    <xf numFmtId="0" fontId="29" fillId="3" borderId="276" xfId="0" applyFont="1" applyFill="1" applyBorder="1" applyAlignment="1" applyProtection="1">
      <alignment horizontal="center" vertical="center"/>
    </xf>
    <xf numFmtId="0" fontId="29" fillId="3" borderId="18" xfId="0" applyFont="1" applyFill="1" applyBorder="1" applyAlignment="1" applyProtection="1">
      <alignment horizontal="center" vertical="center"/>
    </xf>
    <xf numFmtId="0" fontId="32" fillId="0" borderId="226" xfId="0" applyFont="1" applyBorder="1" applyAlignment="1" applyProtection="1">
      <alignment horizontal="left" vertical="center" wrapText="1"/>
      <protection locked="0"/>
    </xf>
    <xf numFmtId="0" fontId="32" fillId="0" borderId="292" xfId="0" applyFont="1" applyBorder="1" applyAlignment="1" applyProtection="1">
      <alignment horizontal="left" vertical="center" wrapText="1"/>
      <protection locked="0"/>
    </xf>
    <xf numFmtId="0" fontId="32" fillId="0" borderId="227" xfId="0" applyFont="1" applyBorder="1" applyAlignment="1" applyProtection="1">
      <alignment horizontal="left" vertical="center" wrapText="1"/>
      <protection locked="0"/>
    </xf>
    <xf numFmtId="0" fontId="32" fillId="0" borderId="48" xfId="0" applyFont="1" applyBorder="1" applyAlignment="1" applyProtection="1">
      <alignment horizontal="left" vertical="center" wrapText="1"/>
      <protection locked="0"/>
    </xf>
    <xf numFmtId="0" fontId="32" fillId="0" borderId="293" xfId="0" applyFont="1" applyBorder="1" applyAlignment="1" applyProtection="1">
      <alignment horizontal="left" vertical="center" wrapText="1"/>
      <protection locked="0"/>
    </xf>
    <xf numFmtId="0" fontId="29" fillId="3" borderId="24" xfId="0" applyFont="1" applyFill="1" applyBorder="1" applyAlignment="1" applyProtection="1">
      <alignment vertical="center" wrapText="1"/>
    </xf>
    <xf numFmtId="0" fontId="29" fillId="3" borderId="6" xfId="0" applyFont="1" applyFill="1" applyBorder="1" applyAlignment="1" applyProtection="1">
      <alignment vertical="center" wrapText="1"/>
    </xf>
    <xf numFmtId="0" fontId="32" fillId="0" borderId="247" xfId="0" applyFont="1" applyBorder="1" applyAlignment="1" applyProtection="1">
      <alignment horizontal="left" vertical="top" wrapText="1"/>
      <protection locked="0"/>
    </xf>
    <xf numFmtId="0" fontId="32" fillId="0" borderId="283" xfId="0" applyFont="1" applyBorder="1" applyAlignment="1" applyProtection="1">
      <alignment horizontal="left" vertical="top" wrapText="1"/>
      <protection locked="0"/>
    </xf>
    <xf numFmtId="0" fontId="33" fillId="0" borderId="283" xfId="0" applyFont="1" applyBorder="1" applyAlignment="1" applyProtection="1">
      <alignment horizontal="left" vertical="top" wrapText="1"/>
      <protection locked="0"/>
    </xf>
    <xf numFmtId="0" fontId="33" fillId="0" borderId="258" xfId="0" applyFont="1" applyBorder="1" applyAlignment="1" applyProtection="1">
      <alignment horizontal="left" vertical="top" wrapText="1"/>
      <protection locked="0"/>
    </xf>
    <xf numFmtId="0" fontId="29" fillId="0" borderId="0" xfId="0" applyFont="1" applyAlignment="1" applyProtection="1">
      <alignment horizontal="left" wrapText="1"/>
    </xf>
    <xf numFmtId="0" fontId="29" fillId="3" borderId="31" xfId="0" applyFont="1" applyFill="1" applyBorder="1" applyAlignment="1" applyProtection="1">
      <alignment horizontal="left" vertical="center" wrapText="1"/>
    </xf>
    <xf numFmtId="0" fontId="29" fillId="3" borderId="29" xfId="0" applyFont="1" applyFill="1" applyBorder="1" applyAlignment="1" applyProtection="1">
      <alignment horizontal="left" vertical="center" wrapText="1"/>
    </xf>
    <xf numFmtId="0" fontId="29" fillId="3" borderId="30" xfId="0" applyFont="1" applyFill="1" applyBorder="1" applyAlignment="1" applyProtection="1">
      <alignment horizontal="left" vertical="center" wrapText="1"/>
    </xf>
    <xf numFmtId="0" fontId="32" fillId="0" borderId="258" xfId="0" applyFont="1" applyBorder="1" applyAlignment="1" applyProtection="1">
      <alignment horizontal="left" vertical="top" wrapText="1"/>
      <protection locked="0"/>
    </xf>
    <xf numFmtId="0" fontId="32" fillId="0" borderId="247" xfId="0" applyFont="1" applyBorder="1" applyAlignment="1" applyProtection="1">
      <alignment horizontal="left" vertical="top"/>
      <protection locked="0"/>
    </xf>
    <xf numFmtId="0" fontId="32" fillId="0" borderId="283" xfId="0" applyFont="1" applyBorder="1" applyAlignment="1" applyProtection="1">
      <alignment horizontal="left" vertical="top"/>
      <protection locked="0"/>
    </xf>
    <xf numFmtId="0" fontId="32" fillId="0" borderId="258" xfId="0" applyFont="1" applyBorder="1" applyAlignment="1" applyProtection="1">
      <alignment horizontal="left" vertical="top"/>
      <protection locked="0"/>
    </xf>
    <xf numFmtId="0" fontId="29" fillId="3" borderId="6" xfId="0" applyFont="1" applyFill="1" applyBorder="1" applyAlignment="1" applyProtection="1">
      <alignment horizontal="left" vertical="center" wrapText="1"/>
    </xf>
    <xf numFmtId="0" fontId="29" fillId="3" borderId="7" xfId="0" applyFont="1" applyFill="1" applyBorder="1" applyAlignment="1" applyProtection="1">
      <alignment horizontal="left" vertical="center" wrapText="1"/>
    </xf>
    <xf numFmtId="0" fontId="29" fillId="3" borderId="34" xfId="0" applyFont="1" applyFill="1" applyBorder="1" applyAlignment="1" applyProtection="1">
      <alignment horizontal="left" vertical="center" wrapText="1"/>
    </xf>
    <xf numFmtId="0" fontId="29" fillId="3" borderId="275" xfId="0" applyFont="1" applyFill="1" applyBorder="1" applyAlignment="1" applyProtection="1">
      <alignment horizontal="center" vertical="center" wrapText="1"/>
    </xf>
    <xf numFmtId="0" fontId="29" fillId="3" borderId="276" xfId="0" applyFont="1" applyFill="1" applyBorder="1" applyAlignment="1" applyProtection="1">
      <alignment horizontal="center" vertical="center" wrapText="1"/>
    </xf>
    <xf numFmtId="0" fontId="32" fillId="0" borderId="275" xfId="0" applyFont="1" applyBorder="1" applyAlignment="1" applyProtection="1">
      <alignment horizontal="right" vertical="center" wrapText="1"/>
      <protection locked="0"/>
    </xf>
    <xf numFmtId="0" fontId="32" fillId="0" borderId="276" xfId="0" applyFont="1" applyBorder="1" applyAlignment="1" applyProtection="1">
      <alignment horizontal="right" vertical="center" wrapText="1"/>
      <protection locked="0"/>
    </xf>
    <xf numFmtId="0" fontId="31" fillId="3" borderId="220" xfId="0" applyFont="1" applyFill="1" applyBorder="1" applyAlignment="1" applyProtection="1">
      <alignment horizontal="left" vertical="center" wrapText="1"/>
    </xf>
    <xf numFmtId="0" fontId="31" fillId="3" borderId="276" xfId="0" applyFont="1" applyFill="1" applyBorder="1" applyAlignment="1" applyProtection="1">
      <alignment horizontal="left" vertical="center" wrapText="1"/>
    </xf>
    <xf numFmtId="0" fontId="29" fillId="0" borderId="0" xfId="0" applyFont="1" applyAlignment="1" applyProtection="1">
      <alignment horizontal="left" vertical="top" wrapText="1"/>
    </xf>
    <xf numFmtId="0" fontId="33" fillId="0" borderId="0" xfId="0" applyFont="1" applyAlignment="1" applyProtection="1">
      <alignment horizontal="left" vertical="center"/>
    </xf>
    <xf numFmtId="0" fontId="29" fillId="3" borderId="14" xfId="0" applyFont="1" applyFill="1" applyBorder="1" applyAlignment="1" applyProtection="1">
      <alignment horizontal="left" vertical="center" wrapText="1"/>
    </xf>
    <xf numFmtId="0" fontId="29" fillId="3" borderId="17" xfId="0" applyFont="1" applyFill="1" applyBorder="1" applyAlignment="1" applyProtection="1">
      <alignment horizontal="left" vertical="center" wrapText="1"/>
    </xf>
    <xf numFmtId="0" fontId="29" fillId="3" borderId="18" xfId="0" applyFont="1" applyFill="1" applyBorder="1" applyAlignment="1" applyProtection="1">
      <alignment horizontal="left" vertical="center" wrapText="1"/>
    </xf>
    <xf numFmtId="0" fontId="32" fillId="0" borderId="247" xfId="0" applyFont="1" applyBorder="1" applyAlignment="1" applyProtection="1">
      <alignment horizontal="left" vertical="center" wrapText="1"/>
      <protection locked="0"/>
    </xf>
    <xf numFmtId="0" fontId="32" fillId="0" borderId="283" xfId="0" applyFont="1" applyBorder="1" applyAlignment="1" applyProtection="1">
      <alignment horizontal="left" vertical="center" wrapText="1"/>
      <protection locked="0"/>
    </xf>
    <xf numFmtId="0" fontId="32" fillId="0" borderId="258" xfId="0" applyFont="1" applyBorder="1" applyAlignment="1" applyProtection="1">
      <alignment horizontal="left" vertical="center" wrapText="1"/>
      <protection locked="0"/>
    </xf>
    <xf numFmtId="0" fontId="29" fillId="3" borderId="25" xfId="0" applyFont="1" applyFill="1" applyBorder="1" applyAlignment="1" applyProtection="1">
      <alignment horizontal="left" vertical="center" wrapText="1"/>
    </xf>
    <xf numFmtId="0" fontId="29" fillId="3" borderId="8" xfId="0" applyFont="1" applyFill="1" applyBorder="1" applyAlignment="1" applyProtection="1">
      <alignment horizontal="left" vertical="center" wrapText="1"/>
    </xf>
    <xf numFmtId="0" fontId="29" fillId="3" borderId="9" xfId="0" applyFont="1" applyFill="1" applyBorder="1" applyAlignment="1" applyProtection="1">
      <alignment horizontal="left" vertical="center" wrapText="1"/>
    </xf>
    <xf numFmtId="0" fontId="29" fillId="3" borderId="226" xfId="0" applyFont="1" applyFill="1" applyBorder="1" applyAlignment="1" applyProtection="1">
      <alignment horizontal="left" vertical="center"/>
    </xf>
    <xf numFmtId="0" fontId="29" fillId="3" borderId="292" xfId="0" applyFont="1" applyFill="1" applyBorder="1" applyAlignment="1" applyProtection="1">
      <alignment horizontal="left" vertical="center"/>
    </xf>
    <xf numFmtId="0" fontId="29" fillId="3" borderId="293" xfId="0" applyFont="1" applyFill="1" applyBorder="1" applyAlignment="1" applyProtection="1">
      <alignment horizontal="left" vertical="center"/>
    </xf>
    <xf numFmtId="0" fontId="31" fillId="3" borderId="6" xfId="0" applyFont="1" applyFill="1" applyBorder="1" applyAlignment="1" applyProtection="1">
      <alignment horizontal="left" vertical="center" wrapText="1"/>
    </xf>
    <xf numFmtId="0" fontId="31" fillId="3" borderId="7" xfId="0" applyFont="1" applyFill="1" applyBorder="1" applyAlignment="1" applyProtection="1">
      <alignment horizontal="left" vertical="center" wrapText="1"/>
    </xf>
    <xf numFmtId="0" fontId="29" fillId="3" borderId="228" xfId="0" applyFont="1" applyFill="1" applyBorder="1" applyAlignment="1" applyProtection="1">
      <alignment horizontal="center" vertical="center" wrapText="1"/>
    </xf>
    <xf numFmtId="0" fontId="29" fillId="3" borderId="283" xfId="0" applyFont="1" applyFill="1" applyBorder="1" applyAlignment="1" applyProtection="1">
      <alignment horizontal="center" vertical="center" wrapText="1"/>
    </xf>
    <xf numFmtId="0" fontId="69" fillId="0" borderId="228" xfId="2" applyFont="1" applyFill="1" applyBorder="1" applyAlignment="1" applyProtection="1">
      <alignment horizontal="left" vertical="center" wrapText="1"/>
      <protection locked="0"/>
    </xf>
    <xf numFmtId="0" fontId="69" fillId="0" borderId="283" xfId="2" applyFont="1" applyFill="1" applyBorder="1" applyAlignment="1" applyProtection="1">
      <alignment horizontal="left" vertical="center" wrapText="1"/>
      <protection locked="0"/>
    </xf>
    <xf numFmtId="0" fontId="69" fillId="0" borderId="258" xfId="2" applyFont="1" applyFill="1" applyBorder="1" applyAlignment="1" applyProtection="1">
      <alignment horizontal="left" vertical="center" wrapText="1"/>
      <protection locked="0"/>
    </xf>
    <xf numFmtId="0" fontId="29" fillId="3" borderId="37" xfId="0" applyFont="1" applyFill="1" applyBorder="1" applyAlignment="1" applyProtection="1">
      <alignment horizontal="left" vertical="center" wrapText="1"/>
    </xf>
    <xf numFmtId="0" fontId="29" fillId="3" borderId="26" xfId="0" applyFont="1" applyFill="1" applyBorder="1" applyAlignment="1" applyProtection="1">
      <alignment horizontal="left" vertical="center" wrapText="1"/>
    </xf>
    <xf numFmtId="0" fontId="29" fillId="3" borderId="27" xfId="0" applyFont="1" applyFill="1" applyBorder="1" applyAlignment="1" applyProtection="1">
      <alignment horizontal="left" vertical="center" wrapText="1"/>
    </xf>
    <xf numFmtId="0" fontId="29" fillId="3" borderId="55" xfId="0" applyFont="1" applyFill="1" applyBorder="1" applyAlignment="1" applyProtection="1">
      <alignment horizontal="left" vertical="center" wrapText="1"/>
    </xf>
    <xf numFmtId="0" fontId="29" fillId="3" borderId="247" xfId="0" applyFont="1" applyFill="1" applyBorder="1" applyAlignment="1" applyProtection="1">
      <alignment horizontal="left" vertical="center" wrapText="1"/>
    </xf>
    <xf numFmtId="0" fontId="29" fillId="3" borderId="283" xfId="0" applyFont="1" applyFill="1" applyBorder="1" applyAlignment="1" applyProtection="1">
      <alignment horizontal="left" vertical="center" wrapText="1"/>
    </xf>
    <xf numFmtId="0" fontId="29" fillId="3" borderId="258" xfId="0" applyFont="1" applyFill="1" applyBorder="1" applyAlignment="1" applyProtection="1">
      <alignment horizontal="left" vertical="center" wrapText="1"/>
    </xf>
    <xf numFmtId="0" fontId="32" fillId="0" borderId="14" xfId="0" applyFont="1" applyBorder="1" applyAlignment="1" applyProtection="1">
      <alignment horizontal="left" vertical="center" wrapText="1"/>
      <protection locked="0"/>
    </xf>
    <xf numFmtId="0" fontId="32" fillId="0" borderId="17" xfId="0" applyFont="1" applyBorder="1" applyAlignment="1" applyProtection="1">
      <alignment horizontal="left" vertical="center" wrapText="1"/>
      <protection locked="0"/>
    </xf>
    <xf numFmtId="0" fontId="32" fillId="0" borderId="18" xfId="0" applyFont="1" applyBorder="1" applyAlignment="1" applyProtection="1">
      <alignment horizontal="left" vertical="center" wrapText="1"/>
      <protection locked="0"/>
    </xf>
    <xf numFmtId="0" fontId="29" fillId="3" borderId="226" xfId="0" applyFont="1" applyFill="1" applyBorder="1" applyAlignment="1" applyProtection="1">
      <alignment horizontal="left" vertical="center" wrapText="1"/>
    </xf>
    <xf numFmtId="0" fontId="29" fillId="3" borderId="292" xfId="0" applyFont="1" applyFill="1" applyBorder="1" applyAlignment="1" applyProtection="1">
      <alignment horizontal="left" vertical="center" wrapText="1"/>
    </xf>
    <xf numFmtId="0" fontId="29" fillId="3" borderId="293" xfId="0" applyFont="1" applyFill="1" applyBorder="1" applyAlignment="1" applyProtection="1">
      <alignment horizontal="left" vertical="center" wrapText="1"/>
    </xf>
    <xf numFmtId="0" fontId="32" fillId="0" borderId="11" xfId="0" applyFont="1" applyBorder="1" applyAlignment="1" applyProtection="1">
      <alignment horizontal="left" vertical="top" wrapText="1"/>
      <protection locked="0"/>
    </xf>
    <xf numFmtId="0" fontId="32" fillId="0" borderId="28" xfId="0" applyFont="1" applyBorder="1" applyAlignment="1" applyProtection="1">
      <alignment horizontal="left" vertical="top" wrapText="1"/>
      <protection locked="0"/>
    </xf>
    <xf numFmtId="0" fontId="32" fillId="0" borderId="36" xfId="0" applyFont="1" applyBorder="1" applyAlignment="1" applyProtection="1">
      <alignment horizontal="left" vertical="top" wrapText="1"/>
      <protection locked="0"/>
    </xf>
    <xf numFmtId="0" fontId="29" fillId="3" borderId="43" xfId="0" applyFont="1" applyFill="1" applyBorder="1" applyAlignment="1" applyProtection="1">
      <alignment horizontal="left" vertical="center" wrapText="1"/>
    </xf>
    <xf numFmtId="0" fontId="29" fillId="3" borderId="20" xfId="0" applyFont="1" applyFill="1" applyBorder="1" applyAlignment="1" applyProtection="1">
      <alignment vertical="center" wrapText="1"/>
    </xf>
    <xf numFmtId="0" fontId="32" fillId="2" borderId="233" xfId="0" applyFont="1" applyFill="1" applyBorder="1" applyAlignment="1" applyProtection="1">
      <alignment horizontal="center" vertical="center" wrapText="1"/>
      <protection locked="0"/>
    </xf>
    <xf numFmtId="0" fontId="29" fillId="3" borderId="35" xfId="0" applyFont="1" applyFill="1" applyBorder="1" applyAlignment="1" applyProtection="1">
      <alignment horizontal="center" vertical="center" wrapText="1"/>
    </xf>
    <xf numFmtId="0" fontId="29" fillId="3" borderId="37" xfId="0" applyFont="1" applyFill="1" applyBorder="1" applyAlignment="1" applyProtection="1">
      <alignment horizontal="center" vertical="center" wrapText="1"/>
    </xf>
    <xf numFmtId="0" fontId="29" fillId="3" borderId="10" xfId="0" applyFont="1" applyFill="1" applyBorder="1" applyAlignment="1" applyProtection="1">
      <alignment horizontal="center" vertical="center" wrapText="1"/>
    </xf>
    <xf numFmtId="0" fontId="29" fillId="3" borderId="27" xfId="0" applyFont="1" applyFill="1" applyBorder="1" applyAlignment="1" applyProtection="1">
      <alignment horizontal="center" vertical="center" wrapText="1"/>
    </xf>
    <xf numFmtId="0" fontId="29" fillId="3" borderId="8" xfId="0" applyFont="1" applyFill="1" applyBorder="1" applyAlignment="1" applyProtection="1">
      <alignment horizontal="center" vertical="center" wrapText="1"/>
    </xf>
    <xf numFmtId="0" fontId="29" fillId="3" borderId="9" xfId="0" applyFont="1" applyFill="1" applyBorder="1" applyAlignment="1" applyProtection="1">
      <alignment horizontal="center" vertical="center" wrapText="1"/>
    </xf>
    <xf numFmtId="0" fontId="29" fillId="3" borderId="6" xfId="0" applyFont="1" applyFill="1" applyBorder="1" applyAlignment="1" applyProtection="1">
      <alignment horizontal="center" vertical="center" wrapText="1"/>
    </xf>
    <xf numFmtId="0" fontId="29" fillId="3" borderId="34" xfId="0" applyFont="1" applyFill="1" applyBorder="1" applyAlignment="1" applyProtection="1">
      <alignment horizontal="center" vertical="center" wrapText="1"/>
    </xf>
    <xf numFmtId="0" fontId="32" fillId="2" borderId="14" xfId="0" applyFont="1" applyFill="1" applyBorder="1" applyAlignment="1" applyProtection="1">
      <alignment horizontal="center" vertical="center" wrapText="1"/>
      <protection locked="0"/>
    </xf>
    <xf numFmtId="0" fontId="32" fillId="2" borderId="18" xfId="0" applyFont="1" applyFill="1" applyBorder="1" applyAlignment="1" applyProtection="1">
      <alignment horizontal="center" vertical="center" wrapText="1"/>
      <protection locked="0"/>
    </xf>
    <xf numFmtId="0" fontId="32" fillId="2" borderId="275" xfId="0" applyFont="1" applyFill="1" applyBorder="1" applyAlignment="1" applyProtection="1">
      <alignment horizontal="left" vertical="center" wrapText="1"/>
    </xf>
    <xf numFmtId="0" fontId="32" fillId="2" borderId="220" xfId="0" applyFont="1" applyFill="1" applyBorder="1" applyAlignment="1" applyProtection="1">
      <alignment horizontal="left" vertical="center" wrapText="1"/>
    </xf>
    <xf numFmtId="0" fontId="32" fillId="2" borderId="276" xfId="0" applyFont="1" applyFill="1" applyBorder="1" applyAlignment="1" applyProtection="1">
      <alignment horizontal="left" vertical="center" wrapText="1"/>
    </xf>
    <xf numFmtId="0" fontId="32" fillId="2" borderId="14" xfId="0" applyFont="1" applyFill="1" applyBorder="1" applyAlignment="1" applyProtection="1">
      <alignment horizontal="left" vertical="top" wrapText="1"/>
      <protection locked="0"/>
    </xf>
    <xf numFmtId="0" fontId="32" fillId="2" borderId="17" xfId="0" applyFont="1" applyFill="1" applyBorder="1" applyAlignment="1" applyProtection="1">
      <alignment horizontal="left" vertical="top" wrapText="1"/>
      <protection locked="0"/>
    </xf>
    <xf numFmtId="0" fontId="32" fillId="2" borderId="18" xfId="0" applyFont="1" applyFill="1" applyBorder="1" applyAlignment="1" applyProtection="1">
      <alignment horizontal="left" vertical="top" wrapText="1"/>
      <protection locked="0"/>
    </xf>
    <xf numFmtId="0" fontId="32" fillId="3" borderId="59" xfId="0" applyFont="1" applyFill="1" applyBorder="1" applyAlignment="1" applyProtection="1">
      <alignment horizontal="center" vertical="center" wrapText="1"/>
    </xf>
    <xf numFmtId="0" fontId="32" fillId="3" borderId="247" xfId="0" applyFont="1" applyFill="1" applyBorder="1" applyAlignment="1" applyProtection="1">
      <alignment horizontal="center" vertical="center" wrapText="1"/>
    </xf>
    <xf numFmtId="0" fontId="32" fillId="3" borderId="258" xfId="0" applyFont="1" applyFill="1" applyBorder="1" applyAlignment="1" applyProtection="1">
      <alignment horizontal="center" vertical="center" wrapText="1"/>
    </xf>
    <xf numFmtId="0" fontId="29" fillId="3" borderId="0" xfId="0" applyFont="1" applyFill="1" applyAlignment="1" applyProtection="1">
      <alignment horizontal="left" vertical="center" wrapText="1"/>
    </xf>
    <xf numFmtId="0" fontId="29" fillId="3" borderId="19" xfId="0" applyFont="1" applyFill="1" applyBorder="1" applyAlignment="1" applyProtection="1">
      <alignment horizontal="left" vertical="center" wrapText="1"/>
    </xf>
    <xf numFmtId="0" fontId="32" fillId="3" borderId="14" xfId="0" applyFont="1" applyFill="1" applyBorder="1" applyAlignment="1" applyProtection="1">
      <alignment horizontal="center" vertical="center" wrapText="1"/>
    </xf>
    <xf numFmtId="0" fontId="32" fillId="3" borderId="17" xfId="0" applyFont="1" applyFill="1" applyBorder="1" applyAlignment="1" applyProtection="1">
      <alignment horizontal="center" vertical="center" wrapText="1"/>
    </xf>
    <xf numFmtId="0" fontId="32" fillId="3" borderId="18" xfId="0" applyFont="1" applyFill="1" applyBorder="1" applyAlignment="1" applyProtection="1">
      <alignment horizontal="center" vertical="center" wrapText="1"/>
    </xf>
    <xf numFmtId="0" fontId="32" fillId="2" borderId="17" xfId="0" applyFont="1" applyFill="1" applyBorder="1" applyAlignment="1" applyProtection="1">
      <alignment horizontal="center" vertical="center" wrapText="1"/>
      <protection locked="0"/>
    </xf>
    <xf numFmtId="0" fontId="29" fillId="3" borderId="59" xfId="0" applyFont="1" applyFill="1" applyBorder="1" applyAlignment="1" applyProtection="1">
      <alignment horizontal="center" vertical="center" wrapText="1"/>
    </xf>
    <xf numFmtId="0" fontId="29" fillId="0" borderId="233" xfId="0" applyFont="1" applyBorder="1" applyAlignment="1" applyProtection="1">
      <alignment horizontal="center" vertical="center"/>
      <protection locked="0"/>
    </xf>
    <xf numFmtId="0" fontId="83" fillId="2" borderId="0" xfId="0" applyFont="1" applyFill="1" applyAlignment="1" applyProtection="1">
      <alignment horizontal="left" vertical="center" wrapText="1"/>
    </xf>
    <xf numFmtId="0" fontId="83" fillId="2" borderId="17" xfId="0" applyFont="1" applyFill="1" applyBorder="1" applyAlignment="1" applyProtection="1">
      <alignment horizontal="left" vertical="center" wrapText="1"/>
    </xf>
    <xf numFmtId="0" fontId="32" fillId="3" borderId="283" xfId="0" applyFont="1" applyFill="1" applyBorder="1" applyAlignment="1" applyProtection="1">
      <alignment horizontal="center" vertical="center" wrapText="1"/>
    </xf>
    <xf numFmtId="0" fontId="32" fillId="2" borderId="283" xfId="0" applyFont="1" applyFill="1" applyBorder="1" applyAlignment="1" applyProtection="1">
      <alignment horizontal="center" vertical="center" wrapText="1"/>
      <protection locked="0"/>
    </xf>
    <xf numFmtId="0" fontId="32" fillId="0" borderId="233" xfId="0" applyFont="1" applyBorder="1" applyAlignment="1" applyProtection="1">
      <alignment horizontal="left" vertical="center" wrapText="1"/>
      <protection locked="0"/>
    </xf>
    <xf numFmtId="0" fontId="32" fillId="0" borderId="278" xfId="0" applyFont="1" applyBorder="1" applyAlignment="1" applyProtection="1">
      <alignment horizontal="center" vertical="top" wrapText="1"/>
      <protection locked="0"/>
    </xf>
    <xf numFmtId="0" fontId="29" fillId="3" borderId="24" xfId="0" applyFont="1" applyFill="1" applyBorder="1" applyAlignment="1" applyProtection="1">
      <alignment horizontal="left" vertical="center" wrapText="1"/>
    </xf>
    <xf numFmtId="0" fontId="29" fillId="3" borderId="16" xfId="0" applyFont="1" applyFill="1" applyBorder="1" applyAlignment="1" applyProtection="1">
      <alignment horizontal="left" vertical="center" wrapText="1"/>
    </xf>
    <xf numFmtId="0" fontId="32" fillId="0" borderId="247" xfId="0" applyFont="1" applyBorder="1" applyAlignment="1" applyProtection="1">
      <alignment horizontal="center" vertical="top" wrapText="1"/>
      <protection locked="0"/>
    </xf>
    <xf numFmtId="0" fontId="32" fillId="0" borderId="283" xfId="0" applyFont="1" applyBorder="1" applyAlignment="1" applyProtection="1">
      <alignment horizontal="center" vertical="top" wrapText="1"/>
      <protection locked="0"/>
    </xf>
    <xf numFmtId="0" fontId="32" fillId="0" borderId="258" xfId="0" applyFont="1" applyBorder="1" applyAlignment="1" applyProtection="1">
      <alignment horizontal="center" vertical="top" wrapText="1"/>
      <protection locked="0"/>
    </xf>
    <xf numFmtId="0" fontId="83" fillId="2" borderId="29" xfId="0" applyFont="1" applyFill="1" applyBorder="1" applyAlignment="1" applyProtection="1">
      <alignment horizontal="left" vertical="center" wrapText="1"/>
    </xf>
    <xf numFmtId="0" fontId="8" fillId="3" borderId="0" xfId="0" applyFont="1" applyFill="1" applyAlignment="1" applyProtection="1">
      <alignment horizontal="center" vertical="center" wrapText="1"/>
    </xf>
    <xf numFmtId="0" fontId="83" fillId="2" borderId="233" xfId="0" applyFont="1" applyFill="1" applyBorder="1" applyAlignment="1" applyProtection="1">
      <alignment horizontal="center" vertical="center" wrapText="1"/>
      <protection locked="0"/>
    </xf>
    <xf numFmtId="0" fontId="62" fillId="2" borderId="233" xfId="0" applyFont="1" applyFill="1" applyBorder="1" applyAlignment="1" applyProtection="1">
      <alignment horizontal="left" vertical="center" wrapText="1"/>
    </xf>
    <xf numFmtId="0" fontId="29" fillId="2" borderId="233" xfId="0" applyFont="1" applyFill="1" applyBorder="1" applyAlignment="1" applyProtection="1">
      <alignment horizontal="left" vertical="top"/>
      <protection locked="0"/>
    </xf>
    <xf numFmtId="0" fontId="29" fillId="3" borderId="43" xfId="0" applyFont="1" applyFill="1" applyBorder="1" applyAlignment="1" applyProtection="1">
      <alignment horizontal="center" vertical="center" wrapText="1"/>
    </xf>
    <xf numFmtId="0" fontId="29" fillId="3" borderId="7" xfId="0" applyFont="1" applyFill="1" applyBorder="1" applyAlignment="1" applyProtection="1">
      <alignment horizontal="center" vertical="center" wrapText="1"/>
    </xf>
    <xf numFmtId="0" fontId="29" fillId="3" borderId="40" xfId="0" applyFont="1" applyFill="1" applyBorder="1" applyAlignment="1" applyProtection="1">
      <alignment horizontal="center" vertical="center" wrapText="1"/>
    </xf>
    <xf numFmtId="0" fontId="29" fillId="2" borderId="11" xfId="0" applyFont="1" applyFill="1" applyBorder="1" applyAlignment="1" applyProtection="1">
      <alignment horizontal="left" vertical="center" wrapText="1"/>
      <protection locked="0"/>
    </xf>
    <xf numFmtId="0" fontId="29" fillId="2" borderId="28" xfId="0" applyFont="1" applyFill="1" applyBorder="1" applyAlignment="1" applyProtection="1">
      <alignment horizontal="left" vertical="center" wrapText="1"/>
      <protection locked="0"/>
    </xf>
    <xf numFmtId="0" fontId="29" fillId="2" borderId="36" xfId="0" applyFont="1" applyFill="1" applyBorder="1" applyAlignment="1" applyProtection="1">
      <alignment horizontal="left" vertical="center" wrapText="1"/>
      <protection locked="0"/>
    </xf>
    <xf numFmtId="0" fontId="8" fillId="3" borderId="46" xfId="0" applyFont="1" applyFill="1" applyBorder="1" applyAlignment="1" applyProtection="1">
      <alignment horizontal="center" vertical="center" wrapText="1"/>
    </xf>
    <xf numFmtId="0" fontId="33" fillId="0" borderId="220" xfId="0" applyFont="1" applyBorder="1" applyAlignment="1" applyProtection="1">
      <alignment horizontal="left" vertical="center" wrapText="1"/>
    </xf>
    <xf numFmtId="0" fontId="33" fillId="0" borderId="0" xfId="0" applyFont="1" applyAlignment="1" applyProtection="1">
      <alignment horizontal="left" vertical="center" wrapText="1"/>
    </xf>
    <xf numFmtId="0" fontId="32" fillId="0" borderId="295" xfId="0" applyFont="1" applyBorder="1" applyAlignment="1" applyProtection="1">
      <alignment horizontal="left" vertical="center" wrapText="1"/>
      <protection locked="0"/>
    </xf>
    <xf numFmtId="0" fontId="32" fillId="0" borderId="220" xfId="0" applyFont="1" applyBorder="1" applyAlignment="1" applyProtection="1">
      <alignment horizontal="left" vertical="center" wrapText="1"/>
      <protection locked="0"/>
    </xf>
    <xf numFmtId="0" fontId="32" fillId="0" borderId="294" xfId="0" applyFont="1" applyBorder="1" applyAlignment="1" applyProtection="1">
      <alignment horizontal="left" vertical="center" wrapText="1"/>
      <protection locked="0"/>
    </xf>
    <xf numFmtId="0" fontId="32" fillId="0" borderId="26" xfId="0" applyFont="1" applyBorder="1" applyAlignment="1" applyProtection="1">
      <alignment horizontal="left" vertical="center" wrapText="1"/>
      <protection locked="0"/>
    </xf>
    <xf numFmtId="0" fontId="32" fillId="0" borderId="0" xfId="0" applyFont="1" applyAlignment="1" applyProtection="1">
      <alignment horizontal="left" vertical="center" wrapText="1"/>
      <protection locked="0"/>
    </xf>
    <xf numFmtId="0" fontId="32" fillId="0" borderId="27" xfId="0" applyFont="1" applyBorder="1" applyAlignment="1" applyProtection="1">
      <alignment horizontal="left" vertical="center" wrapText="1"/>
      <protection locked="0"/>
    </xf>
    <xf numFmtId="0" fontId="32" fillId="0" borderId="31" xfId="0" applyFont="1" applyBorder="1" applyAlignment="1" applyProtection="1">
      <alignment horizontal="left" vertical="center" wrapText="1"/>
      <protection locked="0"/>
    </xf>
    <xf numFmtId="0" fontId="32" fillId="0" borderId="29" xfId="0" applyFont="1" applyBorder="1" applyAlignment="1" applyProtection="1">
      <alignment horizontal="left" vertical="center" wrapText="1"/>
      <protection locked="0"/>
    </xf>
    <xf numFmtId="0" fontId="32" fillId="0" borderId="55" xfId="0" applyFont="1" applyBorder="1" applyAlignment="1" applyProtection="1">
      <alignment horizontal="left" vertical="center" wrapText="1"/>
      <protection locked="0"/>
    </xf>
    <xf numFmtId="188" fontId="49" fillId="0" borderId="295" xfId="0" applyNumberFormat="1" applyFont="1" applyBorder="1" applyAlignment="1" applyProtection="1">
      <alignment horizontal="center" vertical="center"/>
      <protection locked="0"/>
    </xf>
    <xf numFmtId="188" fontId="49" fillId="0" borderId="294" xfId="0" applyNumberFormat="1" applyFont="1" applyBorder="1" applyAlignment="1" applyProtection="1">
      <alignment horizontal="center" vertical="center"/>
      <protection locked="0"/>
    </xf>
    <xf numFmtId="188" fontId="49" fillId="0" borderId="26" xfId="0" applyNumberFormat="1" applyFont="1" applyBorder="1" applyAlignment="1" applyProtection="1">
      <alignment horizontal="center" vertical="center"/>
      <protection locked="0"/>
    </xf>
    <xf numFmtId="188" fontId="49" fillId="0" borderId="27" xfId="0" applyNumberFormat="1" applyFont="1" applyBorder="1" applyAlignment="1" applyProtection="1">
      <alignment horizontal="center" vertical="center"/>
      <protection locked="0"/>
    </xf>
    <xf numFmtId="184" fontId="30" fillId="0" borderId="296" xfId="0" applyNumberFormat="1" applyFont="1" applyBorder="1" applyAlignment="1" applyProtection="1">
      <alignment horizontal="center" vertical="center"/>
      <protection locked="0"/>
    </xf>
    <xf numFmtId="184" fontId="30" fillId="0" borderId="23" xfId="0" applyNumberFormat="1" applyFont="1" applyBorder="1" applyAlignment="1" applyProtection="1">
      <alignment horizontal="center" vertical="center"/>
      <protection locked="0"/>
    </xf>
    <xf numFmtId="184" fontId="30" fillId="0" borderId="60" xfId="0" applyNumberFormat="1" applyFont="1" applyBorder="1" applyAlignment="1" applyProtection="1">
      <alignment horizontal="center" vertical="center"/>
      <protection locked="0"/>
    </xf>
    <xf numFmtId="0" fontId="31" fillId="3" borderId="26" xfId="0" applyFont="1" applyFill="1" applyBorder="1" applyAlignment="1" applyProtection="1">
      <alignment horizontal="center" vertical="center" wrapText="1"/>
      <protection locked="0"/>
    </xf>
    <xf numFmtId="0" fontId="31" fillId="3" borderId="0" xfId="0" applyFont="1" applyFill="1" applyBorder="1" applyAlignment="1" applyProtection="1">
      <alignment horizontal="center" vertical="center" wrapText="1"/>
      <protection locked="0"/>
    </xf>
    <xf numFmtId="0" fontId="31" fillId="3" borderId="27" xfId="0" applyFont="1" applyFill="1" applyBorder="1" applyAlignment="1" applyProtection="1">
      <alignment horizontal="center" vertical="center" wrapText="1"/>
      <protection locked="0"/>
    </xf>
    <xf numFmtId="0" fontId="29" fillId="3" borderId="26" xfId="0" applyFont="1" applyFill="1" applyBorder="1" applyAlignment="1" applyProtection="1">
      <alignment horizontal="center" vertical="center" wrapText="1"/>
      <protection locked="0"/>
    </xf>
    <xf numFmtId="0" fontId="29" fillId="3" borderId="27" xfId="0" applyFont="1" applyFill="1" applyBorder="1" applyAlignment="1" applyProtection="1">
      <alignment horizontal="center" vertical="center" wrapText="1"/>
      <protection locked="0"/>
    </xf>
    <xf numFmtId="0" fontId="29" fillId="3" borderId="180" xfId="0" applyFont="1" applyFill="1" applyBorder="1" applyAlignment="1" applyProtection="1">
      <alignment horizontal="center" vertical="center" wrapText="1"/>
      <protection locked="0"/>
    </xf>
    <xf numFmtId="0" fontId="29" fillId="3" borderId="17" xfId="0" applyFont="1" applyFill="1" applyBorder="1" applyAlignment="1" applyProtection="1">
      <alignment horizontal="center" vertical="center" wrapText="1"/>
      <protection locked="0"/>
    </xf>
    <xf numFmtId="0" fontId="29" fillId="3" borderId="0" xfId="0" applyFont="1" applyFill="1" applyBorder="1" applyAlignment="1" applyProtection="1">
      <alignment horizontal="center" vertical="center" wrapText="1"/>
      <protection locked="0"/>
    </xf>
    <xf numFmtId="0" fontId="24" fillId="0" borderId="29" xfId="0" applyFont="1" applyBorder="1" applyAlignment="1" applyProtection="1">
      <alignment horizontal="left" vertical="center" wrapText="1"/>
    </xf>
    <xf numFmtId="0" fontId="13" fillId="0" borderId="0" xfId="0" applyFont="1" applyAlignment="1" applyProtection="1">
      <alignment horizontal="center" vertical="center"/>
    </xf>
    <xf numFmtId="0" fontId="135" fillId="0" borderId="0" xfId="0" applyFont="1" applyAlignment="1" applyProtection="1">
      <alignment horizontal="left" vertical="center" wrapText="1"/>
    </xf>
    <xf numFmtId="0" fontId="12" fillId="0" borderId="0" xfId="0" applyFont="1" applyAlignment="1" applyProtection="1">
      <alignment horizontal="left" vertical="center" wrapText="1"/>
    </xf>
    <xf numFmtId="0" fontId="29" fillId="3" borderId="295" xfId="0" applyFont="1" applyFill="1" applyBorder="1" applyAlignment="1" applyProtection="1">
      <alignment horizontal="left" vertical="center" wrapText="1"/>
    </xf>
    <xf numFmtId="0" fontId="29" fillId="3" borderId="277" xfId="0" applyFont="1" applyFill="1" applyBorder="1" applyAlignment="1" applyProtection="1">
      <alignment horizontal="left" vertical="center" wrapText="1"/>
    </xf>
    <xf numFmtId="0" fontId="29" fillId="3" borderId="340" xfId="0" applyFont="1" applyFill="1" applyBorder="1" applyAlignment="1" applyProtection="1">
      <alignment horizontal="left" vertical="center" wrapText="1"/>
    </xf>
    <xf numFmtId="0" fontId="29" fillId="3" borderId="0" xfId="0" applyFont="1" applyFill="1" applyBorder="1" applyAlignment="1" applyProtection="1">
      <alignment horizontal="left" vertical="center" wrapText="1"/>
    </xf>
    <xf numFmtId="0" fontId="29" fillId="3" borderId="180" xfId="0" applyFont="1" applyFill="1" applyBorder="1" applyAlignment="1" applyProtection="1">
      <alignment horizontal="left" vertical="center" wrapText="1"/>
    </xf>
    <xf numFmtId="0" fontId="29" fillId="0" borderId="247" xfId="0" applyFont="1" applyFill="1" applyBorder="1" applyAlignment="1" applyProtection="1">
      <alignment horizontal="center" vertical="center" wrapText="1"/>
      <protection locked="0"/>
    </xf>
    <xf numFmtId="0" fontId="29" fillId="0" borderId="246" xfId="0" applyFont="1" applyFill="1" applyBorder="1" applyAlignment="1" applyProtection="1">
      <alignment horizontal="center" vertical="center" wrapText="1"/>
      <protection locked="0"/>
    </xf>
    <xf numFmtId="0" fontId="29" fillId="0" borderId="258" xfId="0" applyFont="1" applyFill="1" applyBorder="1" applyAlignment="1" applyProtection="1">
      <alignment horizontal="center" vertical="center" wrapText="1"/>
      <protection locked="0"/>
    </xf>
    <xf numFmtId="0" fontId="136" fillId="0" borderId="0" xfId="0" applyFont="1" applyAlignment="1" applyProtection="1">
      <alignment horizontal="left" vertical="center" wrapText="1"/>
    </xf>
    <xf numFmtId="0" fontId="29" fillId="0" borderId="295" xfId="0" applyFont="1" applyBorder="1" applyAlignment="1" applyProtection="1">
      <alignment horizontal="center" vertical="center"/>
      <protection locked="0"/>
    </xf>
    <xf numFmtId="0" fontId="29" fillId="0" borderId="220" xfId="0" applyFont="1" applyBorder="1" applyAlignment="1" applyProtection="1">
      <alignment horizontal="center" vertical="center"/>
      <protection locked="0"/>
    </xf>
    <xf numFmtId="0" fontId="29" fillId="0" borderId="294" xfId="0" applyFont="1" applyBorder="1" applyAlignment="1" applyProtection="1">
      <alignment horizontal="center" vertical="center"/>
      <protection locked="0"/>
    </xf>
    <xf numFmtId="0" fontId="29" fillId="0" borderId="26"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29" fillId="0" borderId="27" xfId="0" applyFont="1" applyBorder="1" applyAlignment="1" applyProtection="1">
      <alignment horizontal="center" vertical="center"/>
      <protection locked="0"/>
    </xf>
    <xf numFmtId="0" fontId="29" fillId="0" borderId="31"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29" fillId="0" borderId="55" xfId="0" applyFont="1" applyBorder="1" applyAlignment="1" applyProtection="1">
      <alignment horizontal="center" vertical="center"/>
      <protection locked="0"/>
    </xf>
    <xf numFmtId="0" fontId="31" fillId="3" borderId="180" xfId="0" applyFont="1" applyFill="1" applyBorder="1" applyAlignment="1" applyProtection="1">
      <alignment horizontal="center" vertical="center" wrapText="1"/>
      <protection locked="0"/>
    </xf>
    <xf numFmtId="0" fontId="31" fillId="3" borderId="56" xfId="0" applyFont="1" applyFill="1" applyBorder="1" applyAlignment="1" applyProtection="1">
      <alignment horizontal="center" vertical="center" wrapText="1"/>
      <protection locked="0"/>
    </xf>
    <xf numFmtId="0" fontId="29" fillId="3" borderId="15" xfId="0" applyFont="1" applyFill="1" applyBorder="1" applyAlignment="1" applyProtection="1">
      <alignment horizontal="center" vertical="center" wrapText="1"/>
      <protection locked="0"/>
    </xf>
    <xf numFmtId="0" fontId="29" fillId="3" borderId="164" xfId="0" applyFont="1" applyFill="1" applyBorder="1" applyAlignment="1" applyProtection="1">
      <alignment horizontal="center" vertical="center" wrapText="1"/>
      <protection locked="0"/>
    </xf>
    <xf numFmtId="0" fontId="32" fillId="0" borderId="275" xfId="0" applyFont="1" applyBorder="1" applyAlignment="1" applyProtection="1">
      <alignment horizontal="left" vertical="center" wrapText="1"/>
      <protection locked="0"/>
    </xf>
    <xf numFmtId="0" fontId="32" fillId="0" borderId="10" xfId="0" applyFont="1" applyBorder="1" applyAlignment="1" applyProtection="1">
      <alignment horizontal="left" vertical="center" wrapText="1"/>
      <protection locked="0"/>
    </xf>
    <xf numFmtId="0" fontId="29" fillId="3" borderId="233" xfId="0" applyFont="1" applyFill="1" applyBorder="1" applyAlignment="1" applyProtection="1">
      <alignment horizontal="left" vertical="center" wrapText="1"/>
    </xf>
    <xf numFmtId="0" fontId="29" fillId="3" borderId="278" xfId="0" applyFont="1" applyFill="1" applyBorder="1" applyAlignment="1" applyProtection="1">
      <alignment horizontal="left" vertical="center" wrapText="1"/>
    </xf>
    <xf numFmtId="0" fontId="103" fillId="3" borderId="278" xfId="0" applyFont="1" applyFill="1" applyBorder="1" applyAlignment="1" applyProtection="1">
      <alignment horizontal="left" vertical="center" wrapText="1"/>
    </xf>
    <xf numFmtId="0" fontId="103" fillId="3" borderId="233" xfId="0" applyFont="1" applyFill="1" applyBorder="1" applyAlignment="1" applyProtection="1">
      <alignment horizontal="left" vertical="center" wrapText="1"/>
    </xf>
    <xf numFmtId="0" fontId="43" fillId="3" borderId="220" xfId="0" applyFont="1" applyFill="1" applyBorder="1" applyAlignment="1" applyProtection="1">
      <alignment horizontal="center" vertical="center" wrapText="1"/>
    </xf>
    <xf numFmtId="0" fontId="43" fillId="3" borderId="294" xfId="0" applyFont="1" applyFill="1" applyBorder="1" applyAlignment="1" applyProtection="1">
      <alignment horizontal="center" vertical="center" wrapText="1"/>
    </xf>
    <xf numFmtId="0" fontId="43" fillId="3" borderId="0" xfId="0" applyFont="1" applyFill="1" applyAlignment="1" applyProtection="1">
      <alignment horizontal="center" vertical="center" wrapText="1"/>
    </xf>
    <xf numFmtId="0" fontId="43" fillId="3" borderId="27" xfId="0" applyFont="1" applyFill="1" applyBorder="1" applyAlignment="1" applyProtection="1">
      <alignment horizontal="center" vertical="center" wrapText="1"/>
    </xf>
    <xf numFmtId="188" fontId="60" fillId="3" borderId="295" xfId="0" applyNumberFormat="1" applyFont="1" applyFill="1" applyBorder="1" applyAlignment="1" applyProtection="1">
      <alignment horizontal="center"/>
    </xf>
    <xf numFmtId="188" fontId="60" fillId="3" borderId="220" xfId="0" applyNumberFormat="1" applyFont="1" applyFill="1" applyBorder="1" applyAlignment="1" applyProtection="1">
      <alignment horizontal="center"/>
    </xf>
    <xf numFmtId="183" fontId="122" fillId="3" borderId="295" xfId="0" applyNumberFormat="1" applyFont="1" applyFill="1" applyBorder="1" applyAlignment="1" applyProtection="1">
      <alignment horizontal="center" vertical="center"/>
    </xf>
    <xf numFmtId="183" fontId="122" fillId="3" borderId="277" xfId="0" applyNumberFormat="1" applyFont="1" applyFill="1" applyBorder="1" applyAlignment="1" applyProtection="1">
      <alignment horizontal="center" vertical="center"/>
    </xf>
    <xf numFmtId="183" fontId="122" fillId="3" borderId="180" xfId="0" applyNumberFormat="1" applyFont="1" applyFill="1" applyBorder="1" applyAlignment="1" applyProtection="1">
      <alignment horizontal="center" vertical="center"/>
    </xf>
    <xf numFmtId="183" fontId="122" fillId="3" borderId="17" xfId="0" applyNumberFormat="1" applyFont="1" applyFill="1" applyBorder="1" applyAlignment="1" applyProtection="1">
      <alignment horizontal="center" vertical="center"/>
    </xf>
    <xf numFmtId="184" fontId="30" fillId="3" borderId="26" xfId="0" applyNumberFormat="1" applyFont="1" applyFill="1" applyBorder="1" applyAlignment="1" applyProtection="1">
      <alignment horizontal="center" vertical="center"/>
    </xf>
    <xf numFmtId="184" fontId="30" fillId="3" borderId="0" xfId="0" applyNumberFormat="1" applyFont="1" applyFill="1" applyAlignment="1" applyProtection="1">
      <alignment horizontal="center" vertical="center"/>
    </xf>
    <xf numFmtId="184" fontId="30" fillId="0" borderId="295" xfId="0" applyNumberFormat="1" applyFont="1" applyBorder="1" applyAlignment="1" applyProtection="1">
      <alignment horizontal="center" vertical="center"/>
      <protection locked="0"/>
    </xf>
    <xf numFmtId="184" fontId="30" fillId="0" borderId="26" xfId="0" applyNumberFormat="1" applyFont="1" applyBorder="1" applyAlignment="1" applyProtection="1">
      <alignment horizontal="center" vertical="center"/>
      <protection locked="0"/>
    </xf>
    <xf numFmtId="184" fontId="30" fillId="0" borderId="180" xfId="0" applyNumberFormat="1" applyFont="1" applyBorder="1" applyAlignment="1" applyProtection="1">
      <alignment horizontal="center" vertical="center"/>
      <protection locked="0"/>
    </xf>
    <xf numFmtId="0" fontId="29" fillId="3" borderId="295" xfId="0" applyFont="1" applyFill="1" applyBorder="1" applyAlignment="1" applyProtection="1">
      <alignment horizontal="center" vertical="center" wrapText="1"/>
      <protection locked="0"/>
    </xf>
    <xf numFmtId="0" fontId="29" fillId="3" borderId="294" xfId="0" applyFont="1" applyFill="1" applyBorder="1" applyAlignment="1" applyProtection="1">
      <alignment horizontal="center" vertical="center" wrapText="1"/>
      <protection locked="0"/>
    </xf>
    <xf numFmtId="0" fontId="29" fillId="3" borderId="165" xfId="0" applyFont="1" applyFill="1" applyBorder="1" applyAlignment="1" applyProtection="1">
      <alignment horizontal="center" vertical="center" wrapText="1"/>
      <protection locked="0"/>
    </xf>
    <xf numFmtId="0" fontId="32" fillId="0" borderId="46" xfId="0" applyFont="1" applyBorder="1" applyAlignment="1" applyProtection="1">
      <alignment horizontal="left" vertical="center" wrapText="1"/>
      <protection locked="0"/>
    </xf>
    <xf numFmtId="0" fontId="29" fillId="3" borderId="56" xfId="0" applyFont="1" applyFill="1" applyBorder="1" applyAlignment="1" applyProtection="1">
      <alignment horizontal="center" vertical="center" wrapText="1"/>
      <protection locked="0"/>
    </xf>
    <xf numFmtId="0" fontId="32" fillId="0" borderId="277" xfId="0" applyFont="1" applyBorder="1" applyAlignment="1" applyProtection="1">
      <alignment horizontal="left" vertical="center" wrapText="1"/>
      <protection locked="0"/>
    </xf>
    <xf numFmtId="0" fontId="32" fillId="0" borderId="0" xfId="0" applyFont="1" applyBorder="1" applyAlignment="1" applyProtection="1">
      <alignment horizontal="left" vertical="center" wrapText="1"/>
      <protection locked="0"/>
    </xf>
    <xf numFmtId="0" fontId="32" fillId="0" borderId="56" xfId="0" applyFont="1" applyBorder="1" applyAlignment="1" applyProtection="1">
      <alignment horizontal="left" vertical="center" wrapText="1"/>
      <protection locked="0"/>
    </xf>
    <xf numFmtId="0" fontId="32" fillId="0" borderId="180" xfId="0" applyFont="1" applyBorder="1" applyAlignment="1" applyProtection="1">
      <alignment horizontal="left" vertical="center" wrapText="1"/>
      <protection locked="0"/>
    </xf>
    <xf numFmtId="184" fontId="30" fillId="0" borderId="87" xfId="0" applyNumberFormat="1" applyFont="1" applyBorder="1" applyAlignment="1" applyProtection="1">
      <alignment horizontal="center" vertical="center"/>
      <protection locked="0"/>
    </xf>
    <xf numFmtId="0" fontId="31" fillId="3" borderId="295" xfId="0" applyFont="1" applyFill="1" applyBorder="1" applyAlignment="1" applyProtection="1">
      <alignment horizontal="center" vertical="center" wrapText="1"/>
      <protection locked="0"/>
    </xf>
    <xf numFmtId="0" fontId="31" fillId="3" borderId="294" xfId="0" applyFont="1" applyFill="1" applyBorder="1" applyAlignment="1" applyProtection="1">
      <alignment horizontal="center" vertical="center" wrapText="1"/>
      <protection locked="0"/>
    </xf>
    <xf numFmtId="0" fontId="102" fillId="3" borderId="54" xfId="0" applyFont="1" applyFill="1" applyBorder="1" applyAlignment="1" applyProtection="1">
      <alignment horizontal="center" vertical="center" wrapText="1"/>
    </xf>
    <xf numFmtId="0" fontId="102" fillId="3" borderId="39" xfId="0" applyFont="1" applyFill="1" applyBorder="1" applyAlignment="1" applyProtection="1">
      <alignment horizontal="center" vertical="center" wrapText="1"/>
    </xf>
    <xf numFmtId="0" fontId="102" fillId="3" borderId="25" xfId="0" applyFont="1" applyFill="1" applyBorder="1" applyAlignment="1" applyProtection="1">
      <alignment horizontal="center" vertical="center" wrapText="1"/>
    </xf>
    <xf numFmtId="0" fontId="102" fillId="3" borderId="8" xfId="0" applyFont="1" applyFill="1" applyBorder="1" applyAlignment="1" applyProtection="1">
      <alignment horizontal="center" vertical="center" wrapText="1"/>
    </xf>
    <xf numFmtId="0" fontId="102" fillId="3" borderId="37" xfId="0" applyFont="1" applyFill="1" applyBorder="1" applyAlignment="1" applyProtection="1">
      <alignment horizontal="center" vertical="center" wrapText="1"/>
    </xf>
    <xf numFmtId="0" fontId="102" fillId="3" borderId="180" xfId="0" applyFont="1" applyFill="1" applyBorder="1" applyAlignment="1" applyProtection="1">
      <alignment horizontal="center" vertical="center" wrapText="1"/>
    </xf>
    <xf numFmtId="0" fontId="102" fillId="3" borderId="17" xfId="0" applyFont="1" applyFill="1" applyBorder="1" applyAlignment="1" applyProtection="1">
      <alignment horizontal="center" vertical="center" wrapText="1"/>
    </xf>
    <xf numFmtId="0" fontId="102" fillId="3" borderId="56" xfId="0" applyFont="1" applyFill="1" applyBorder="1" applyAlignment="1" applyProtection="1">
      <alignment horizontal="center" vertical="center" wrapText="1"/>
    </xf>
    <xf numFmtId="0" fontId="102" fillId="3" borderId="20" xfId="0" applyFont="1" applyFill="1" applyBorder="1" applyAlignment="1" applyProtection="1">
      <alignment horizontal="center" vertical="center"/>
    </xf>
    <xf numFmtId="0" fontId="102" fillId="3" borderId="60" xfId="0" applyFont="1" applyFill="1" applyBorder="1" applyAlignment="1" applyProtection="1">
      <alignment horizontal="center" vertical="center"/>
    </xf>
    <xf numFmtId="0" fontId="102" fillId="3" borderId="25" xfId="0" applyFont="1" applyFill="1" applyBorder="1" applyAlignment="1" applyProtection="1">
      <alignment horizontal="center" vertical="center"/>
    </xf>
    <xf numFmtId="0" fontId="102" fillId="3" borderId="8" xfId="0" applyFont="1" applyFill="1" applyBorder="1" applyAlignment="1" applyProtection="1">
      <alignment horizontal="center" vertical="center"/>
    </xf>
    <xf numFmtId="0" fontId="102" fillId="3" borderId="37" xfId="0" applyFont="1" applyFill="1" applyBorder="1" applyAlignment="1" applyProtection="1">
      <alignment horizontal="center" vertical="center"/>
    </xf>
    <xf numFmtId="0" fontId="102" fillId="3" borderId="180" xfId="0" applyFont="1" applyFill="1" applyBorder="1" applyAlignment="1" applyProtection="1">
      <alignment horizontal="center" vertical="center"/>
    </xf>
    <xf numFmtId="0" fontId="102" fillId="3" borderId="17" xfId="0" applyFont="1" applyFill="1" applyBorder="1" applyAlignment="1" applyProtection="1">
      <alignment horizontal="center" vertical="center"/>
    </xf>
    <xf numFmtId="0" fontId="102" fillId="3" borderId="56" xfId="0" applyFont="1" applyFill="1" applyBorder="1" applyAlignment="1" applyProtection="1">
      <alignment horizontal="center" vertical="center"/>
    </xf>
    <xf numFmtId="0" fontId="102" fillId="3" borderId="25" xfId="0" applyFont="1" applyFill="1" applyBorder="1" applyAlignment="1" applyProtection="1">
      <alignment horizontal="center" vertical="center" wrapText="1" shrinkToFit="1"/>
    </xf>
    <xf numFmtId="0" fontId="102" fillId="3" borderId="8" xfId="0" applyFont="1" applyFill="1" applyBorder="1" applyAlignment="1" applyProtection="1">
      <alignment horizontal="center" vertical="center" wrapText="1" shrinkToFit="1"/>
    </xf>
    <xf numFmtId="0" fontId="102" fillId="3" borderId="37" xfId="0" applyFont="1" applyFill="1" applyBorder="1" applyAlignment="1" applyProtection="1">
      <alignment horizontal="center" vertical="center" wrapText="1" shrinkToFit="1"/>
    </xf>
    <xf numFmtId="0" fontId="102" fillId="3" borderId="180" xfId="0" applyFont="1" applyFill="1" applyBorder="1" applyAlignment="1" applyProtection="1">
      <alignment horizontal="center" vertical="center" wrapText="1" shrinkToFit="1"/>
    </xf>
    <xf numFmtId="0" fontId="102" fillId="3" borderId="17" xfId="0" applyFont="1" applyFill="1" applyBorder="1" applyAlignment="1" applyProtection="1">
      <alignment horizontal="center" vertical="center" wrapText="1" shrinkToFit="1"/>
    </xf>
    <xf numFmtId="0" fontId="102" fillId="3" borderId="56" xfId="0" applyFont="1" applyFill="1" applyBorder="1" applyAlignment="1" applyProtection="1">
      <alignment horizontal="center" vertical="center" wrapText="1" shrinkToFit="1"/>
    </xf>
    <xf numFmtId="0" fontId="29" fillId="3" borderId="20" xfId="0" applyFont="1" applyFill="1" applyBorder="1" applyAlignment="1" applyProtection="1">
      <alignment horizontal="center" vertical="center" wrapText="1"/>
    </xf>
    <xf numFmtId="0" fontId="29" fillId="3" borderId="87" xfId="0" applyFont="1" applyFill="1" applyBorder="1" applyAlignment="1" applyProtection="1">
      <alignment horizontal="center" vertical="center" wrapText="1"/>
    </xf>
    <xf numFmtId="0" fontId="29" fillId="0" borderId="247" xfId="0" applyFont="1" applyFill="1" applyBorder="1" applyAlignment="1" applyProtection="1">
      <alignment horizontal="left" vertical="center" wrapText="1"/>
      <protection locked="0"/>
    </xf>
    <xf numFmtId="0" fontId="29" fillId="0" borderId="283" xfId="0" applyFont="1" applyFill="1" applyBorder="1" applyAlignment="1" applyProtection="1">
      <alignment horizontal="left" vertical="center" wrapText="1"/>
      <protection locked="0"/>
    </xf>
    <xf numFmtId="0" fontId="29" fillId="0" borderId="258" xfId="0" applyFont="1" applyFill="1" applyBorder="1" applyAlignment="1" applyProtection="1">
      <alignment horizontal="left" vertical="center" wrapText="1"/>
      <protection locked="0"/>
    </xf>
    <xf numFmtId="0" fontId="29" fillId="0" borderId="0" xfId="0" applyFont="1" applyAlignment="1" applyProtection="1">
      <alignment horizontal="left" vertical="center" wrapText="1"/>
    </xf>
    <xf numFmtId="0" fontId="29" fillId="0" borderId="0" xfId="0" applyFont="1" applyFill="1" applyAlignment="1" applyProtection="1">
      <alignment horizontal="left" vertical="center" wrapText="1"/>
    </xf>
    <xf numFmtId="0" fontId="102" fillId="3" borderId="20" xfId="0" applyFont="1" applyFill="1" applyBorder="1" applyAlignment="1" applyProtection="1">
      <alignment horizontal="center" vertical="center" wrapText="1"/>
    </xf>
    <xf numFmtId="0" fontId="102" fillId="3" borderId="87" xfId="0" applyFont="1" applyFill="1" applyBorder="1" applyAlignment="1" applyProtection="1">
      <alignment horizontal="center" vertical="center" wrapText="1"/>
    </xf>
    <xf numFmtId="0" fontId="102" fillId="3" borderId="6" xfId="0" applyFont="1" applyFill="1" applyBorder="1" applyAlignment="1" applyProtection="1">
      <alignment horizontal="center" vertical="center" wrapText="1"/>
    </xf>
    <xf numFmtId="0" fontId="102" fillId="3" borderId="7" xfId="0" applyFont="1" applyFill="1" applyBorder="1" applyAlignment="1" applyProtection="1">
      <alignment horizontal="center" vertical="center" wrapText="1"/>
    </xf>
    <xf numFmtId="0" fontId="102" fillId="3" borderId="40" xfId="0" applyFont="1" applyFill="1" applyBorder="1" applyAlignment="1" applyProtection="1">
      <alignment horizontal="center" vertical="center" wrapText="1"/>
    </xf>
    <xf numFmtId="0" fontId="85" fillId="3" borderId="25" xfId="0" applyFont="1" applyFill="1" applyBorder="1" applyAlignment="1" applyProtection="1">
      <alignment horizontal="left" vertical="center" wrapText="1"/>
    </xf>
    <xf numFmtId="0" fontId="85" fillId="3" borderId="226" xfId="0" applyFont="1" applyFill="1" applyBorder="1" applyAlignment="1" applyProtection="1">
      <alignment horizontal="left" vertical="center" wrapText="1"/>
    </xf>
    <xf numFmtId="0" fontId="29" fillId="3" borderId="48" xfId="0" applyFont="1" applyFill="1" applyBorder="1" applyAlignment="1" applyProtection="1">
      <alignment vertical="center" wrapText="1"/>
    </xf>
    <xf numFmtId="0" fontId="29" fillId="3" borderId="292" xfId="0" applyFont="1" applyFill="1" applyBorder="1" applyAlignment="1" applyProtection="1">
      <alignment vertical="center" wrapText="1"/>
    </xf>
    <xf numFmtId="0" fontId="29" fillId="3" borderId="293" xfId="0" applyFont="1" applyFill="1" applyBorder="1" applyAlignment="1" applyProtection="1">
      <alignment vertical="center" wrapText="1"/>
    </xf>
    <xf numFmtId="0" fontId="25" fillId="0" borderId="228" xfId="2" applyFill="1" applyBorder="1" applyAlignment="1" applyProtection="1">
      <alignment horizontal="left" vertical="center" wrapText="1"/>
      <protection locked="0"/>
    </xf>
    <xf numFmtId="0" fontId="25" fillId="0" borderId="283" xfId="2" applyFill="1" applyBorder="1" applyAlignment="1" applyProtection="1">
      <alignment horizontal="left" vertical="center" wrapText="1"/>
      <protection locked="0"/>
    </xf>
    <xf numFmtId="0" fontId="25" fillId="0" borderId="258" xfId="2" applyFill="1" applyBorder="1" applyAlignment="1" applyProtection="1">
      <alignment horizontal="left" vertical="center" wrapText="1"/>
      <protection locked="0"/>
    </xf>
    <xf numFmtId="0" fontId="85" fillId="3" borderId="8" xfId="0" applyFont="1" applyFill="1" applyBorder="1" applyAlignment="1" applyProtection="1">
      <alignment horizontal="left" vertical="center" wrapText="1"/>
    </xf>
    <xf numFmtId="0" fontId="85" fillId="3" borderId="9" xfId="0" applyFont="1" applyFill="1" applyBorder="1" applyAlignment="1" applyProtection="1">
      <alignment horizontal="left" vertical="center" wrapText="1"/>
    </xf>
    <xf numFmtId="0" fontId="85" fillId="3" borderId="26" xfId="0" applyFont="1" applyFill="1" applyBorder="1" applyAlignment="1" applyProtection="1">
      <alignment horizontal="left" vertical="center" wrapText="1"/>
    </xf>
    <xf numFmtId="0" fontId="85" fillId="3" borderId="0" xfId="0" applyFont="1" applyFill="1" applyAlignment="1" applyProtection="1">
      <alignment horizontal="left" vertical="center" wrapText="1"/>
    </xf>
    <xf numFmtId="0" fontId="85" fillId="3" borderId="19" xfId="0" applyFont="1" applyFill="1" applyBorder="1" applyAlignment="1" applyProtection="1">
      <alignment horizontal="left" vertical="center" wrapText="1"/>
    </xf>
    <xf numFmtId="0" fontId="137" fillId="3" borderId="226" xfId="0" applyFont="1" applyFill="1" applyBorder="1" applyAlignment="1" applyProtection="1">
      <alignment horizontal="left" vertical="center" wrapText="1"/>
    </xf>
    <xf numFmtId="0" fontId="8" fillId="3" borderId="292" xfId="0" applyFont="1" applyFill="1" applyBorder="1" applyAlignment="1" applyProtection="1">
      <alignment horizontal="left" vertical="center" wrapText="1"/>
    </xf>
    <xf numFmtId="0" fontId="8" fillId="3" borderId="293" xfId="0" applyFont="1" applyFill="1" applyBorder="1" applyAlignment="1" applyProtection="1">
      <alignment horizontal="left" vertical="center" wrapText="1"/>
    </xf>
    <xf numFmtId="0" fontId="31" fillId="3" borderId="6" xfId="0" applyFont="1" applyFill="1" applyBorder="1" applyAlignment="1" applyProtection="1">
      <alignment horizontal="left" vertical="center" wrapText="1" shrinkToFit="1"/>
    </xf>
    <xf numFmtId="0" fontId="31" fillId="3" borderId="7" xfId="0" applyFont="1" applyFill="1" applyBorder="1" applyAlignment="1" applyProtection="1">
      <alignment horizontal="left" vertical="center" wrapText="1" shrinkToFit="1"/>
    </xf>
    <xf numFmtId="0" fontId="30" fillId="0" borderId="247" xfId="0" applyFont="1" applyBorder="1" applyAlignment="1" applyProtection="1">
      <alignment horizontal="left" vertical="top" wrapText="1"/>
      <protection locked="0"/>
    </xf>
    <xf numFmtId="0" fontId="30" fillId="0" borderId="283" xfId="0" applyFont="1" applyBorder="1" applyAlignment="1" applyProtection="1">
      <alignment horizontal="left" vertical="top" wrapText="1"/>
      <protection locked="0"/>
    </xf>
    <xf numFmtId="0" fontId="30" fillId="0" borderId="258" xfId="0" applyFont="1" applyBorder="1" applyAlignment="1" applyProtection="1">
      <alignment horizontal="left" vertical="top" wrapText="1"/>
      <protection locked="0"/>
    </xf>
    <xf numFmtId="0" fontId="31" fillId="3" borderId="25" xfId="0" applyFont="1" applyFill="1" applyBorder="1" applyAlignment="1" applyProtection="1">
      <alignment horizontal="left" vertical="center" wrapText="1"/>
    </xf>
    <xf numFmtId="0" fontId="31" fillId="3" borderId="8" xfId="0" applyFont="1" applyFill="1" applyBorder="1" applyAlignment="1" applyProtection="1">
      <alignment horizontal="left" vertical="center" wrapText="1"/>
    </xf>
    <xf numFmtId="0" fontId="31" fillId="3" borderId="9" xfId="0" applyFont="1" applyFill="1" applyBorder="1" applyAlignment="1" applyProtection="1">
      <alignment horizontal="left" vertical="center" wrapText="1"/>
    </xf>
    <xf numFmtId="0" fontId="31" fillId="3" borderId="26" xfId="0" applyFont="1" applyFill="1" applyBorder="1" applyAlignment="1" applyProtection="1">
      <alignment horizontal="left" vertical="center" wrapText="1"/>
    </xf>
    <xf numFmtId="0" fontId="31" fillId="3" borderId="0" xfId="0" applyFont="1" applyFill="1" applyAlignment="1" applyProtection="1">
      <alignment horizontal="left" vertical="center" wrapText="1"/>
    </xf>
    <xf numFmtId="0" fontId="31" fillId="3" borderId="19" xfId="0" applyFont="1" applyFill="1" applyBorder="1" applyAlignment="1" applyProtection="1">
      <alignment horizontal="left" vertical="center" wrapText="1"/>
    </xf>
    <xf numFmtId="0" fontId="31" fillId="3" borderId="31" xfId="0" applyFont="1" applyFill="1" applyBorder="1" applyAlignment="1" applyProtection="1">
      <alignment horizontal="left" vertical="center" wrapText="1"/>
    </xf>
    <xf numFmtId="0" fontId="31" fillId="3" borderId="29" xfId="0" applyFont="1" applyFill="1" applyBorder="1" applyAlignment="1" applyProtection="1">
      <alignment horizontal="left" vertical="center" wrapText="1"/>
    </xf>
    <xf numFmtId="0" fontId="31" fillId="3" borderId="30" xfId="0" applyFont="1" applyFill="1" applyBorder="1" applyAlignment="1" applyProtection="1">
      <alignment horizontal="left" vertical="center" wrapText="1"/>
    </xf>
    <xf numFmtId="0" fontId="31" fillId="3" borderId="275" xfId="0" applyFont="1" applyFill="1" applyBorder="1" applyAlignment="1" applyProtection="1">
      <alignment horizontal="center" vertical="center" wrapText="1"/>
    </xf>
    <xf numFmtId="0" fontId="31" fillId="3" borderId="277" xfId="0" applyFont="1" applyFill="1" applyBorder="1" applyAlignment="1" applyProtection="1">
      <alignment horizontal="center" vertical="center" wrapText="1"/>
    </xf>
    <xf numFmtId="0" fontId="31" fillId="3" borderId="278" xfId="0" applyFont="1" applyFill="1" applyBorder="1" applyAlignment="1" applyProtection="1">
      <alignment horizontal="center" vertical="center" wrapText="1"/>
    </xf>
    <xf numFmtId="0" fontId="30" fillId="3" borderId="275" xfId="0" applyFont="1" applyFill="1" applyBorder="1" applyAlignment="1" applyProtection="1">
      <alignment horizontal="center" vertical="center" wrapText="1"/>
    </xf>
    <xf numFmtId="0" fontId="30" fillId="3" borderId="276" xfId="0" applyFont="1" applyFill="1" applyBorder="1" applyAlignment="1" applyProtection="1">
      <alignment horizontal="center" vertical="center" wrapText="1"/>
    </xf>
    <xf numFmtId="0" fontId="30" fillId="3" borderId="10" xfId="0" applyFont="1" applyFill="1" applyBorder="1" applyAlignment="1" applyProtection="1">
      <alignment horizontal="center" vertical="center" wrapText="1"/>
    </xf>
    <xf numFmtId="0" fontId="30" fillId="3" borderId="19" xfId="0" applyFont="1" applyFill="1" applyBorder="1" applyAlignment="1" applyProtection="1">
      <alignment horizontal="center" vertical="center" wrapText="1"/>
    </xf>
    <xf numFmtId="0" fontId="30" fillId="3" borderId="14" xfId="0" applyFont="1" applyFill="1" applyBorder="1" applyAlignment="1" applyProtection="1">
      <alignment horizontal="center" vertical="center" wrapText="1"/>
    </xf>
    <xf numFmtId="0" fontId="30" fillId="3" borderId="18" xfId="0" applyFont="1" applyFill="1" applyBorder="1" applyAlignment="1" applyProtection="1">
      <alignment horizontal="center" vertical="center" wrapText="1"/>
    </xf>
    <xf numFmtId="0" fontId="30" fillId="0" borderId="14" xfId="0" applyFont="1" applyFill="1" applyBorder="1" applyAlignment="1" applyProtection="1">
      <alignment horizontal="center" vertical="center" wrapText="1"/>
      <protection locked="0"/>
    </xf>
    <xf numFmtId="0" fontId="30" fillId="0" borderId="17" xfId="0" applyFont="1" applyFill="1" applyBorder="1" applyAlignment="1" applyProtection="1">
      <alignment horizontal="center" vertical="center" wrapText="1"/>
      <protection locked="0"/>
    </xf>
    <xf numFmtId="0" fontId="30" fillId="0" borderId="18" xfId="0" applyFont="1" applyFill="1" applyBorder="1" applyAlignment="1" applyProtection="1">
      <alignment horizontal="center" vertical="center" wrapText="1"/>
      <protection locked="0"/>
    </xf>
    <xf numFmtId="0" fontId="31" fillId="3" borderId="341" xfId="0" applyFont="1" applyFill="1" applyBorder="1" applyAlignment="1" applyProtection="1">
      <alignment horizontal="center" vertical="center" wrapText="1"/>
    </xf>
    <xf numFmtId="0" fontId="30" fillId="0" borderId="59" xfId="0" applyFont="1" applyFill="1" applyBorder="1" applyAlignment="1" applyProtection="1">
      <alignment horizontal="center" vertical="center" wrapText="1"/>
      <protection locked="0"/>
    </xf>
    <xf numFmtId="0" fontId="31" fillId="3" borderId="70" xfId="0" applyFont="1" applyFill="1" applyBorder="1" applyAlignment="1" applyProtection="1">
      <alignment horizontal="center" vertical="center" wrapText="1"/>
    </xf>
    <xf numFmtId="0" fontId="30" fillId="0" borderId="342" xfId="0" applyFont="1" applyFill="1" applyBorder="1" applyAlignment="1" applyProtection="1">
      <alignment horizontal="center" vertical="center" wrapText="1"/>
      <protection locked="0"/>
    </xf>
    <xf numFmtId="0" fontId="31" fillId="0" borderId="59" xfId="0" applyFont="1" applyFill="1" applyBorder="1" applyAlignment="1" applyProtection="1">
      <alignment horizontal="center" vertical="center" wrapText="1"/>
      <protection locked="0"/>
    </xf>
    <xf numFmtId="0" fontId="31" fillId="3" borderId="25" xfId="0" applyFont="1" applyFill="1" applyBorder="1" applyAlignment="1" applyProtection="1">
      <alignment horizontal="left" vertical="center" wrapText="1" shrinkToFit="1"/>
    </xf>
    <xf numFmtId="0" fontId="31" fillId="3" borderId="8" xfId="0" applyFont="1" applyFill="1" applyBorder="1" applyAlignment="1" applyProtection="1">
      <alignment horizontal="left" vertical="center" wrapText="1" shrinkToFit="1"/>
    </xf>
    <xf numFmtId="0" fontId="31" fillId="3" borderId="31" xfId="0" applyFont="1" applyFill="1" applyBorder="1" applyAlignment="1" applyProtection="1">
      <alignment horizontal="left" vertical="center" wrapText="1" shrinkToFit="1"/>
    </xf>
    <xf numFmtId="0" fontId="31" fillId="3" borderId="29" xfId="0" applyFont="1" applyFill="1" applyBorder="1" applyAlignment="1" applyProtection="1">
      <alignment horizontal="left" vertical="center" wrapText="1" shrinkToFit="1"/>
    </xf>
    <xf numFmtId="0" fontId="31" fillId="3" borderId="30" xfId="0" applyFont="1" applyFill="1" applyBorder="1" applyAlignment="1" applyProtection="1">
      <alignment horizontal="left" vertical="center" wrapText="1" shrinkToFit="1"/>
    </xf>
    <xf numFmtId="0" fontId="31" fillId="3" borderId="247" xfId="0" applyFont="1" applyFill="1" applyBorder="1" applyAlignment="1" applyProtection="1">
      <alignment horizontal="center" vertical="center" shrinkToFit="1"/>
    </xf>
    <xf numFmtId="0" fontId="31" fillId="3" borderId="283" xfId="0" applyFont="1" applyFill="1" applyBorder="1" applyAlignment="1" applyProtection="1">
      <alignment horizontal="center" vertical="center" shrinkToFit="1"/>
    </xf>
    <xf numFmtId="0" fontId="31" fillId="3" borderId="258" xfId="0" applyFont="1" applyFill="1" applyBorder="1" applyAlignment="1" applyProtection="1">
      <alignment horizontal="center" vertical="center" shrinkToFit="1"/>
    </xf>
    <xf numFmtId="0" fontId="30" fillId="0" borderId="247" xfId="0" applyFont="1" applyBorder="1" applyAlignment="1" applyProtection="1">
      <alignment horizontal="center" vertical="center" wrapText="1"/>
      <protection locked="0"/>
    </xf>
    <xf numFmtId="0" fontId="30" fillId="0" borderId="283" xfId="0" applyFont="1" applyBorder="1" applyAlignment="1" applyProtection="1">
      <alignment horizontal="center" vertical="center" wrapText="1"/>
      <protection locked="0"/>
    </xf>
    <xf numFmtId="0" fontId="30" fillId="0" borderId="258" xfId="0" applyFont="1" applyBorder="1" applyAlignment="1" applyProtection="1">
      <alignment horizontal="center" vertical="center" wrapText="1"/>
      <protection locked="0"/>
    </xf>
    <xf numFmtId="0" fontId="30" fillId="0" borderId="283" xfId="0" applyFont="1" applyBorder="1" applyAlignment="1" applyProtection="1">
      <alignment horizontal="left" vertical="center" wrapText="1"/>
      <protection locked="0"/>
    </xf>
    <xf numFmtId="0" fontId="30" fillId="0" borderId="258" xfId="0" applyFont="1" applyBorder="1" applyAlignment="1" applyProtection="1">
      <alignment horizontal="left" vertical="center" wrapText="1"/>
      <protection locked="0"/>
    </xf>
    <xf numFmtId="0" fontId="29" fillId="3" borderId="28" xfId="0" applyFont="1" applyFill="1" applyBorder="1" applyAlignment="1" applyProtection="1">
      <alignment horizontal="left" vertical="center" wrapText="1"/>
    </xf>
    <xf numFmtId="0" fontId="29" fillId="3" borderId="36" xfId="0" applyFont="1" applyFill="1" applyBorder="1" applyAlignment="1" applyProtection="1">
      <alignment horizontal="left" vertical="center" wrapText="1"/>
    </xf>
    <xf numFmtId="0" fontId="31" fillId="3" borderId="9" xfId="0" applyFont="1" applyFill="1" applyBorder="1" applyAlignment="1" applyProtection="1">
      <alignment horizontal="left" vertical="center" wrapText="1" shrinkToFit="1"/>
    </xf>
    <xf numFmtId="0" fontId="31" fillId="3" borderId="275" xfId="0" applyFont="1" applyFill="1" applyBorder="1" applyAlignment="1" applyProtection="1">
      <alignment horizontal="center" vertical="center" wrapText="1" shrinkToFit="1"/>
    </xf>
    <xf numFmtId="0" fontId="31" fillId="3" borderId="277" xfId="0" applyFont="1" applyFill="1" applyBorder="1" applyAlignment="1" applyProtection="1">
      <alignment horizontal="center" vertical="center" wrapText="1" shrinkToFit="1"/>
    </xf>
    <xf numFmtId="0" fontId="31" fillId="3" borderId="275" xfId="0" applyFont="1" applyFill="1" applyBorder="1" applyAlignment="1" applyProtection="1">
      <alignment horizontal="center" vertical="center" shrinkToFit="1"/>
    </xf>
    <xf numFmtId="0" fontId="31" fillId="3" borderId="277" xfId="0" applyFont="1" applyFill="1" applyBorder="1" applyAlignment="1" applyProtection="1">
      <alignment horizontal="center" vertical="center" shrinkToFit="1"/>
    </xf>
    <xf numFmtId="0" fontId="31" fillId="3" borderId="276" xfId="0" applyFont="1" applyFill="1" applyBorder="1" applyAlignment="1" applyProtection="1">
      <alignment horizontal="center" vertical="center" shrinkToFit="1"/>
    </xf>
    <xf numFmtId="0" fontId="30" fillId="0" borderId="14" xfId="0" applyFont="1" applyBorder="1" applyAlignment="1" applyProtection="1">
      <alignment horizontal="center" vertical="center" wrapText="1" shrinkToFit="1"/>
      <protection locked="0"/>
    </xf>
    <xf numFmtId="0" fontId="30" fillId="0" borderId="17" xfId="0" applyFont="1" applyBorder="1" applyAlignment="1" applyProtection="1">
      <alignment horizontal="center" vertical="center" wrapText="1" shrinkToFit="1"/>
      <protection locked="0"/>
    </xf>
    <xf numFmtId="0" fontId="30" fillId="0" borderId="18" xfId="0" applyFont="1" applyBorder="1" applyAlignment="1" applyProtection="1">
      <alignment horizontal="center" vertical="center" wrapText="1" shrinkToFit="1"/>
      <protection locked="0"/>
    </xf>
    <xf numFmtId="0" fontId="30" fillId="0" borderId="17" xfId="0" applyFont="1" applyBorder="1" applyAlignment="1" applyProtection="1">
      <alignment horizontal="center" vertical="center" shrinkToFit="1"/>
      <protection locked="0"/>
    </xf>
    <xf numFmtId="0" fontId="30" fillId="0" borderId="18" xfId="0" applyFont="1" applyBorder="1" applyAlignment="1" applyProtection="1">
      <alignment horizontal="center" vertical="center" shrinkToFit="1"/>
      <protection locked="0"/>
    </xf>
    <xf numFmtId="0" fontId="29" fillId="3" borderId="25" xfId="0" applyFont="1" applyFill="1" applyBorder="1" applyAlignment="1" applyProtection="1">
      <alignment horizontal="left" vertical="center" wrapText="1" shrinkToFit="1"/>
    </xf>
    <xf numFmtId="0" fontId="29" fillId="3" borderId="8" xfId="0" applyFont="1" applyFill="1" applyBorder="1" applyAlignment="1" applyProtection="1">
      <alignment horizontal="left" vertical="center" wrapText="1" shrinkToFit="1"/>
    </xf>
    <xf numFmtId="0" fontId="29" fillId="3" borderId="9" xfId="0" applyFont="1" applyFill="1" applyBorder="1" applyAlignment="1" applyProtection="1">
      <alignment horizontal="left" vertical="center" wrapText="1" shrinkToFit="1"/>
    </xf>
    <xf numFmtId="0" fontId="29" fillId="3" borderId="26" xfId="0" applyFont="1" applyFill="1" applyBorder="1" applyAlignment="1" applyProtection="1">
      <alignment horizontal="left" vertical="center" wrapText="1" shrinkToFit="1"/>
    </xf>
    <xf numFmtId="0" fontId="29" fillId="3" borderId="0" xfId="0" applyFont="1" applyFill="1" applyAlignment="1" applyProtection="1">
      <alignment horizontal="left" vertical="center" wrapText="1" shrinkToFit="1"/>
    </xf>
    <xf numFmtId="0" fontId="29" fillId="3" borderId="19" xfId="0" applyFont="1" applyFill="1" applyBorder="1" applyAlignment="1" applyProtection="1">
      <alignment horizontal="left" vertical="center" wrapText="1" shrinkToFit="1"/>
    </xf>
    <xf numFmtId="0" fontId="29" fillId="3" borderId="31" xfId="0" applyFont="1" applyFill="1" applyBorder="1" applyAlignment="1" applyProtection="1">
      <alignment horizontal="left" vertical="center" wrapText="1" shrinkToFit="1"/>
    </xf>
    <xf numFmtId="0" fontId="29" fillId="3" borderId="29" xfId="0" applyFont="1" applyFill="1" applyBorder="1" applyAlignment="1" applyProtection="1">
      <alignment horizontal="left" vertical="center" wrapText="1" shrinkToFit="1"/>
    </xf>
    <xf numFmtId="0" fontId="29" fillId="3" borderId="30" xfId="0" applyFont="1" applyFill="1" applyBorder="1" applyAlignment="1" applyProtection="1">
      <alignment horizontal="left" vertical="center" wrapText="1" shrinkToFit="1"/>
    </xf>
    <xf numFmtId="0" fontId="32" fillId="0" borderId="290" xfId="0" applyFont="1" applyFill="1" applyBorder="1" applyAlignment="1" applyProtection="1">
      <alignment horizontal="center" vertical="center" wrapText="1"/>
    </xf>
    <xf numFmtId="0" fontId="32" fillId="0" borderId="291" xfId="0" applyFont="1" applyFill="1" applyBorder="1" applyAlignment="1" applyProtection="1">
      <alignment horizontal="center" vertical="center" wrapText="1"/>
    </xf>
    <xf numFmtId="0" fontId="29" fillId="3" borderId="35" xfId="0" applyFont="1" applyFill="1" applyBorder="1" applyAlignment="1" applyProtection="1">
      <alignment horizontal="left" vertical="center" wrapText="1" shrinkToFit="1"/>
    </xf>
    <xf numFmtId="0" fontId="29" fillId="3" borderId="10" xfId="0" applyFont="1" applyFill="1" applyBorder="1" applyAlignment="1" applyProtection="1">
      <alignment horizontal="left" vertical="center" wrapText="1" shrinkToFit="1"/>
    </xf>
    <xf numFmtId="0" fontId="29" fillId="3" borderId="14" xfId="0" applyFont="1" applyFill="1" applyBorder="1" applyAlignment="1" applyProtection="1">
      <alignment horizontal="left" vertical="center" wrapText="1" shrinkToFit="1"/>
    </xf>
    <xf numFmtId="0" fontId="29" fillId="3" borderId="17" xfId="0" applyFont="1" applyFill="1" applyBorder="1" applyAlignment="1" applyProtection="1">
      <alignment horizontal="left" vertical="center" wrapText="1" shrinkToFit="1"/>
    </xf>
    <xf numFmtId="0" fontId="29" fillId="3" borderId="18" xfId="0" applyFont="1" applyFill="1" applyBorder="1" applyAlignment="1" applyProtection="1">
      <alignment horizontal="left" vertical="center" wrapText="1" shrinkToFit="1"/>
    </xf>
    <xf numFmtId="0" fontId="32" fillId="0" borderId="48" xfId="0" applyFont="1" applyFill="1" applyBorder="1" applyAlignment="1" applyProtection="1">
      <alignment horizontal="right" vertical="center" shrinkToFit="1"/>
    </xf>
    <xf numFmtId="0" fontId="32" fillId="0" borderId="292" xfId="0" applyFont="1" applyFill="1" applyBorder="1" applyAlignment="1" applyProtection="1">
      <alignment horizontal="right" vertical="center" shrinkToFit="1"/>
    </xf>
    <xf numFmtId="0" fontId="32" fillId="0" borderId="31" xfId="0" applyFont="1" applyFill="1" applyBorder="1" applyAlignment="1" applyProtection="1">
      <alignment horizontal="center" vertical="center" wrapText="1"/>
    </xf>
    <xf numFmtId="0" fontId="32" fillId="0" borderId="29" xfId="0" applyFont="1" applyFill="1" applyBorder="1" applyAlignment="1" applyProtection="1">
      <alignment horizontal="center" vertical="center" wrapText="1"/>
    </xf>
    <xf numFmtId="0" fontId="32" fillId="0" borderId="6" xfId="0" applyFont="1" applyFill="1" applyBorder="1" applyAlignment="1" applyProtection="1">
      <alignment horizontal="right" vertical="center" shrinkToFit="1"/>
    </xf>
    <xf numFmtId="0" fontId="32" fillId="0" borderId="7" xfId="0" applyFont="1" applyFill="1" applyBorder="1" applyAlignment="1" applyProtection="1">
      <alignment horizontal="right" vertical="center" shrinkToFit="1"/>
    </xf>
    <xf numFmtId="0" fontId="32" fillId="0" borderId="54" xfId="0" applyFont="1" applyFill="1" applyBorder="1" applyAlignment="1" applyProtection="1">
      <alignment horizontal="center" vertical="center" wrapText="1"/>
    </xf>
    <xf numFmtId="0" fontId="32" fillId="0" borderId="28" xfId="0" applyFont="1" applyFill="1" applyBorder="1" applyAlignment="1" applyProtection="1">
      <alignment horizontal="center" vertical="center" wrapText="1"/>
    </xf>
    <xf numFmtId="0" fontId="29" fillId="0" borderId="70" xfId="0" applyFont="1" applyBorder="1" applyAlignment="1" applyProtection="1">
      <alignment horizontal="center" vertical="center" wrapText="1"/>
      <protection locked="0"/>
    </xf>
    <xf numFmtId="0" fontId="29" fillId="0" borderId="59" xfId="0" applyFont="1" applyBorder="1" applyAlignment="1" applyProtection="1">
      <alignment horizontal="center" vertical="center" wrapText="1"/>
      <protection locked="0"/>
    </xf>
    <xf numFmtId="0" fontId="29" fillId="0" borderId="10"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19" xfId="0" applyFont="1" applyBorder="1" applyAlignment="1" applyProtection="1">
      <alignment horizontal="center" vertical="center" wrapText="1"/>
      <protection locked="0"/>
    </xf>
    <xf numFmtId="0" fontId="29" fillId="3" borderId="247" xfId="0" applyFont="1" applyFill="1" applyBorder="1" applyAlignment="1" applyProtection="1">
      <alignment horizontal="center" vertical="center" wrapText="1"/>
    </xf>
    <xf numFmtId="0" fontId="29" fillId="3" borderId="258" xfId="0" applyFont="1" applyFill="1" applyBorder="1" applyAlignment="1" applyProtection="1">
      <alignment horizontal="center" vertical="center" wrapText="1"/>
    </xf>
    <xf numFmtId="0" fontId="29" fillId="0" borderId="14" xfId="0" applyFont="1" applyBorder="1" applyAlignment="1" applyProtection="1">
      <alignment horizontal="center" vertical="center" wrapText="1"/>
      <protection locked="0"/>
    </xf>
    <xf numFmtId="0" fontId="29" fillId="0" borderId="17" xfId="0" applyFont="1" applyBorder="1" applyAlignment="1" applyProtection="1">
      <alignment horizontal="center" vertical="center" wrapText="1"/>
      <protection locked="0"/>
    </xf>
    <xf numFmtId="0" fontId="29" fillId="0" borderId="18" xfId="0" applyFont="1" applyBorder="1" applyAlignment="1" applyProtection="1">
      <alignment horizontal="center" vertical="center" wrapText="1"/>
      <protection locked="0"/>
    </xf>
    <xf numFmtId="0" fontId="29" fillId="3" borderId="31" xfId="0" applyFont="1" applyFill="1" applyBorder="1" applyAlignment="1" applyProtection="1">
      <alignment horizontal="left" vertical="center" shrinkToFit="1"/>
    </xf>
    <xf numFmtId="0" fontId="29" fillId="3" borderId="29" xfId="0" applyFont="1" applyFill="1" applyBorder="1" applyAlignment="1" applyProtection="1">
      <alignment horizontal="left" vertical="center" shrinkToFit="1"/>
    </xf>
    <xf numFmtId="0" fontId="39" fillId="3" borderId="29" xfId="0" applyFont="1" applyFill="1" applyBorder="1" applyAlignment="1" applyProtection="1">
      <alignment horizontal="left" vertical="center" shrinkToFit="1"/>
    </xf>
    <xf numFmtId="0" fontId="29" fillId="3" borderId="46" xfId="0" applyFont="1" applyFill="1" applyBorder="1" applyAlignment="1" applyProtection="1">
      <alignment horizontal="left" vertical="center" shrinkToFit="1"/>
    </xf>
    <xf numFmtId="0" fontId="29" fillId="3" borderId="30" xfId="0" applyFont="1" applyFill="1" applyBorder="1" applyAlignment="1" applyProtection="1">
      <alignment horizontal="left" vertical="center" shrinkToFit="1"/>
    </xf>
    <xf numFmtId="0" fontId="32" fillId="0" borderId="54" xfId="0" applyFont="1" applyFill="1" applyBorder="1" applyAlignment="1" applyProtection="1">
      <alignment horizontal="right" vertical="center" shrinkToFit="1"/>
    </xf>
    <xf numFmtId="0" fontId="32" fillId="0" borderId="28" xfId="0" applyFont="1" applyFill="1" applyBorder="1" applyAlignment="1" applyProtection="1">
      <alignment horizontal="right" vertical="center" shrinkToFit="1"/>
    </xf>
    <xf numFmtId="0" fontId="29" fillId="3" borderId="6" xfId="0" applyFont="1" applyFill="1" applyBorder="1" applyAlignment="1" applyProtection="1">
      <alignment horizontal="left" vertical="center" shrinkToFit="1"/>
    </xf>
    <xf numFmtId="0" fontId="29" fillId="3" borderId="7" xfId="0" applyFont="1" applyFill="1" applyBorder="1" applyAlignment="1" applyProtection="1">
      <alignment horizontal="left" vertical="center" shrinkToFit="1"/>
    </xf>
    <xf numFmtId="0" fontId="29" fillId="3" borderId="34" xfId="0" applyFont="1" applyFill="1" applyBorder="1" applyAlignment="1" applyProtection="1">
      <alignment horizontal="left" vertical="center" shrinkToFit="1"/>
    </xf>
    <xf numFmtId="0" fontId="29" fillId="3" borderId="43" xfId="0" applyFont="1" applyFill="1" applyBorder="1" applyAlignment="1" applyProtection="1">
      <alignment horizontal="left" vertical="center" shrinkToFit="1"/>
    </xf>
    <xf numFmtId="176" fontId="32" fillId="2" borderId="247" xfId="0" applyNumberFormat="1" applyFont="1" applyFill="1" applyBorder="1" applyAlignment="1" applyProtection="1">
      <alignment horizontal="center" vertical="center" wrapText="1"/>
      <protection locked="0"/>
    </xf>
    <xf numFmtId="176" fontId="32" fillId="2" borderId="283" xfId="0" applyNumberFormat="1" applyFont="1" applyFill="1" applyBorder="1" applyAlignment="1" applyProtection="1">
      <alignment horizontal="center" vertical="center" wrapText="1"/>
      <protection locked="0"/>
    </xf>
    <xf numFmtId="176" fontId="32" fillId="2" borderId="258" xfId="0" applyNumberFormat="1" applyFont="1" applyFill="1" applyBorder="1" applyAlignment="1" applyProtection="1">
      <alignment horizontal="center" vertical="center" wrapText="1"/>
      <protection locked="0"/>
    </xf>
    <xf numFmtId="0" fontId="29" fillId="3" borderId="25" xfId="0" applyFont="1" applyFill="1" applyBorder="1" applyAlignment="1" applyProtection="1">
      <alignment vertical="center" shrinkToFit="1"/>
    </xf>
    <xf numFmtId="0" fontId="29" fillId="3" borderId="8" xfId="0" applyFont="1" applyFill="1" applyBorder="1" applyAlignment="1" applyProtection="1">
      <alignment vertical="center" shrinkToFit="1"/>
    </xf>
    <xf numFmtId="0" fontId="39" fillId="3" borderId="9" xfId="0" applyFont="1" applyFill="1" applyBorder="1" applyAlignment="1" applyProtection="1">
      <alignment vertical="center" shrinkToFit="1"/>
    </xf>
    <xf numFmtId="0" fontId="32" fillId="2" borderId="275" xfId="0" applyFont="1" applyFill="1" applyBorder="1" applyAlignment="1" applyProtection="1">
      <alignment horizontal="center" vertical="center" wrapText="1"/>
      <protection locked="0"/>
    </xf>
    <xf numFmtId="0" fontId="32" fillId="2" borderId="277" xfId="0" applyFont="1" applyFill="1" applyBorder="1" applyAlignment="1" applyProtection="1">
      <alignment horizontal="center" vertical="center" wrapText="1"/>
      <protection locked="0"/>
    </xf>
    <xf numFmtId="0" fontId="29" fillId="3" borderId="25" xfId="0" applyFont="1" applyFill="1" applyBorder="1" applyAlignment="1" applyProtection="1">
      <alignment horizontal="left" vertical="center" shrinkToFit="1"/>
    </xf>
    <xf numFmtId="0" fontId="29" fillId="3" borderId="8" xfId="0" applyFont="1" applyFill="1" applyBorder="1" applyAlignment="1" applyProtection="1">
      <alignment horizontal="left" vertical="center" shrinkToFit="1"/>
    </xf>
    <xf numFmtId="0" fontId="29" fillId="3" borderId="9" xfId="0" applyFont="1" applyFill="1" applyBorder="1" applyAlignment="1" applyProtection="1">
      <alignment horizontal="left" vertical="center" shrinkToFit="1"/>
    </xf>
    <xf numFmtId="0" fontId="32" fillId="0" borderId="247" xfId="0" applyFont="1" applyBorder="1" applyAlignment="1" applyProtection="1">
      <alignment horizontal="center" vertical="center"/>
      <protection locked="0"/>
    </xf>
    <xf numFmtId="0" fontId="32" fillId="0" borderId="283" xfId="0" applyFont="1" applyBorder="1" applyAlignment="1" applyProtection="1">
      <alignment horizontal="center" vertical="center"/>
      <protection locked="0"/>
    </xf>
    <xf numFmtId="0" fontId="37" fillId="0" borderId="0" xfId="0" applyFont="1" applyAlignment="1" applyProtection="1">
      <alignment horizontal="center" vertical="center"/>
    </xf>
    <xf numFmtId="0" fontId="29" fillId="3" borderId="233" xfId="0" applyFont="1" applyFill="1" applyBorder="1" applyAlignment="1" applyProtection="1">
      <alignment horizontal="center" vertical="center" wrapText="1"/>
    </xf>
    <xf numFmtId="0" fontId="29" fillId="3" borderId="233" xfId="0" applyFont="1" applyFill="1" applyBorder="1" applyAlignment="1" applyProtection="1">
      <alignment horizontal="center" vertical="center"/>
    </xf>
    <xf numFmtId="0" fontId="101" fillId="3" borderId="233" xfId="0" applyFont="1" applyFill="1" applyBorder="1" applyAlignment="1" applyProtection="1">
      <alignment horizontal="center" vertical="center"/>
    </xf>
    <xf numFmtId="0" fontId="32" fillId="3" borderId="233" xfId="0" applyFont="1" applyFill="1" applyBorder="1" applyAlignment="1" applyProtection="1">
      <alignment horizontal="center" vertical="center" wrapText="1"/>
    </xf>
    <xf numFmtId="0" fontId="32" fillId="2" borderId="14" xfId="0" applyFont="1" applyFill="1" applyBorder="1" applyAlignment="1" applyProtection="1">
      <alignment horizontal="right" vertical="center" shrinkToFit="1"/>
      <protection locked="0"/>
    </xf>
    <xf numFmtId="0" fontId="32" fillId="2" borderId="17" xfId="0" applyFont="1" applyFill="1" applyBorder="1" applyAlignment="1" applyProtection="1">
      <alignment horizontal="right" vertical="center" shrinkToFit="1"/>
      <protection locked="0"/>
    </xf>
    <xf numFmtId="0" fontId="50" fillId="3" borderId="17" xfId="0" applyFont="1" applyFill="1" applyBorder="1" applyAlignment="1" applyProtection="1">
      <alignment horizontal="center" vertical="center" wrapText="1"/>
    </xf>
    <xf numFmtId="0" fontId="50" fillId="3" borderId="18" xfId="0" applyFont="1" applyFill="1" applyBorder="1" applyAlignment="1" applyProtection="1">
      <alignment horizontal="center" vertical="center" wrapText="1"/>
    </xf>
    <xf numFmtId="0" fontId="29" fillId="3" borderId="6" xfId="0" applyFont="1" applyFill="1" applyBorder="1" applyAlignment="1" applyProtection="1">
      <alignment vertical="center" shrinkToFit="1"/>
    </xf>
    <xf numFmtId="0" fontId="29" fillId="3" borderId="7" xfId="0" applyFont="1" applyFill="1" applyBorder="1" applyAlignment="1" applyProtection="1">
      <alignment vertical="center" shrinkToFit="1"/>
    </xf>
    <xf numFmtId="0" fontId="39" fillId="3" borderId="7" xfId="0" applyFont="1" applyFill="1" applyBorder="1" applyAlignment="1" applyProtection="1">
      <alignment vertical="center" shrinkToFit="1"/>
    </xf>
    <xf numFmtId="0" fontId="32" fillId="2" borderId="247" xfId="0" applyFont="1" applyFill="1" applyBorder="1" applyAlignment="1" applyProtection="1">
      <alignment horizontal="right" vertical="center" wrapText="1"/>
      <protection locked="0"/>
    </xf>
    <xf numFmtId="0" fontId="32" fillId="2" borderId="283" xfId="0" applyFont="1" applyFill="1" applyBorder="1" applyAlignment="1" applyProtection="1">
      <alignment horizontal="right" vertical="center" wrapText="1"/>
      <protection locked="0"/>
    </xf>
    <xf numFmtId="0" fontId="31" fillId="3" borderId="247" xfId="0" applyFont="1" applyFill="1" applyBorder="1" applyAlignment="1" applyProtection="1">
      <alignment horizontal="center" vertical="center" wrapText="1"/>
    </xf>
    <xf numFmtId="0" fontId="32" fillId="3" borderId="247" xfId="0" applyFont="1" applyFill="1" applyBorder="1" applyAlignment="1" applyProtection="1">
      <alignment horizontal="center" vertical="center"/>
    </xf>
    <xf numFmtId="0" fontId="32" fillId="3" borderId="283" xfId="0" applyFont="1" applyFill="1" applyBorder="1" applyAlignment="1" applyProtection="1">
      <alignment horizontal="center" vertical="center"/>
    </xf>
    <xf numFmtId="0" fontId="32" fillId="3" borderId="258" xfId="0" applyFont="1" applyFill="1" applyBorder="1" applyAlignment="1" applyProtection="1">
      <alignment horizontal="center" vertical="center"/>
    </xf>
    <xf numFmtId="0" fontId="29" fillId="2" borderId="247" xfId="0" applyFont="1" applyFill="1" applyBorder="1" applyAlignment="1" applyProtection="1">
      <alignment horizontal="center" vertical="center" wrapText="1"/>
      <protection locked="0"/>
    </xf>
    <xf numFmtId="0" fontId="29" fillId="2" borderId="283" xfId="0" applyFont="1" applyFill="1" applyBorder="1" applyAlignment="1" applyProtection="1">
      <alignment horizontal="center" vertical="center" wrapText="1"/>
      <protection locked="0"/>
    </xf>
    <xf numFmtId="0" fontId="29" fillId="2" borderId="258" xfId="0" applyFont="1" applyFill="1" applyBorder="1" applyAlignment="1" applyProtection="1">
      <alignment horizontal="center" vertical="center" wrapText="1"/>
      <protection locked="0"/>
    </xf>
    <xf numFmtId="0" fontId="32" fillId="2" borderId="233" xfId="0" applyFont="1" applyFill="1" applyBorder="1" applyAlignment="1" applyProtection="1">
      <alignment horizontal="left" vertical="center"/>
      <protection locked="0"/>
    </xf>
    <xf numFmtId="0" fontId="29" fillId="3" borderId="26" xfId="0" applyFont="1" applyFill="1" applyBorder="1" applyAlignment="1" applyProtection="1">
      <alignment horizontal="left" vertical="center" shrinkToFit="1"/>
    </xf>
    <xf numFmtId="0" fontId="29" fillId="3" borderId="0" xfId="0" applyFont="1" applyFill="1" applyAlignment="1" applyProtection="1">
      <alignment horizontal="left" vertical="center" shrinkToFit="1"/>
    </xf>
    <xf numFmtId="0" fontId="29" fillId="3" borderId="19" xfId="0" applyFont="1" applyFill="1" applyBorder="1" applyAlignment="1" applyProtection="1">
      <alignment horizontal="left" vertical="center" shrinkToFit="1"/>
    </xf>
    <xf numFmtId="0" fontId="29" fillId="3" borderId="247" xfId="0" applyFont="1" applyFill="1" applyBorder="1" applyAlignment="1" applyProtection="1">
      <alignment horizontal="center" vertical="center"/>
    </xf>
    <xf numFmtId="0" fontId="29" fillId="3" borderId="283" xfId="0" applyFont="1" applyFill="1" applyBorder="1" applyAlignment="1" applyProtection="1">
      <alignment horizontal="center" vertical="center"/>
    </xf>
    <xf numFmtId="0" fontId="29" fillId="3" borderId="258" xfId="0" applyFont="1" applyFill="1" applyBorder="1" applyAlignment="1" applyProtection="1">
      <alignment horizontal="center" vertical="center"/>
    </xf>
    <xf numFmtId="0" fontId="29" fillId="3" borderId="35" xfId="0" applyFont="1" applyFill="1" applyBorder="1" applyAlignment="1" applyProtection="1">
      <alignment horizontal="left" vertical="center" shrinkToFit="1"/>
    </xf>
    <xf numFmtId="0" fontId="29" fillId="3" borderId="10" xfId="0" applyFont="1" applyFill="1" applyBorder="1" applyAlignment="1" applyProtection="1">
      <alignment horizontal="left" vertical="center" shrinkToFit="1"/>
    </xf>
    <xf numFmtId="0" fontId="29" fillId="0" borderId="277" xfId="0" applyFont="1" applyBorder="1" applyAlignment="1" applyProtection="1">
      <alignment horizontal="center" vertical="center"/>
      <protection locked="0"/>
    </xf>
    <xf numFmtId="0" fontId="29" fillId="0" borderId="180" xfId="0" applyFont="1" applyBorder="1" applyAlignment="1" applyProtection="1">
      <alignment horizontal="center" vertical="center"/>
      <protection locked="0"/>
    </xf>
    <xf numFmtId="0" fontId="29" fillId="0" borderId="17" xfId="0" applyFont="1" applyBorder="1" applyAlignment="1" applyProtection="1">
      <alignment horizontal="center" vertical="center"/>
      <protection locked="0"/>
    </xf>
    <xf numFmtId="0" fontId="29" fillId="0" borderId="56" xfId="0" applyFont="1" applyBorder="1" applyAlignment="1" applyProtection="1">
      <alignment horizontal="center" vertical="center"/>
      <protection locked="0"/>
    </xf>
    <xf numFmtId="0" fontId="93" fillId="0" borderId="0" xfId="2" applyFont="1" applyBorder="1" applyAlignment="1" applyProtection="1">
      <alignment horizontal="left" vertical="center" wrapText="1"/>
    </xf>
    <xf numFmtId="0" fontId="34" fillId="3" borderId="233" xfId="0" applyFont="1" applyFill="1" applyBorder="1" applyAlignment="1" applyProtection="1">
      <alignment horizontal="center" vertical="center" wrapText="1"/>
    </xf>
    <xf numFmtId="0" fontId="29" fillId="3" borderId="233" xfId="0" applyFont="1" applyFill="1" applyBorder="1" applyAlignment="1" applyProtection="1">
      <alignment horizontal="center" vertical="center"/>
      <protection locked="0"/>
    </xf>
    <xf numFmtId="0" fontId="34" fillId="3" borderId="233" xfId="0" applyFont="1" applyFill="1" applyBorder="1" applyAlignment="1" applyProtection="1">
      <alignment horizontal="center" vertical="center" wrapText="1"/>
      <protection locked="0"/>
    </xf>
    <xf numFmtId="0" fontId="34" fillId="3" borderId="233" xfId="0" applyFont="1" applyFill="1" applyBorder="1" applyAlignment="1" applyProtection="1">
      <alignment horizontal="left" vertical="center" wrapText="1"/>
      <protection locked="0"/>
    </xf>
    <xf numFmtId="0" fontId="29" fillId="3" borderId="0" xfId="0" applyFont="1" applyFill="1" applyAlignment="1" applyProtection="1">
      <alignment horizontal="distributed" vertical="distributed"/>
    </xf>
    <xf numFmtId="176" fontId="29" fillId="3" borderId="0" xfId="0" applyNumberFormat="1" applyFont="1" applyFill="1" applyAlignment="1" applyProtection="1">
      <alignment horizontal="center" vertical="center" wrapText="1"/>
    </xf>
    <xf numFmtId="0" fontId="29" fillId="0" borderId="277" xfId="0" applyFont="1" applyBorder="1" applyAlignment="1" applyProtection="1">
      <alignment horizontal="center" vertical="center"/>
    </xf>
    <xf numFmtId="0" fontId="109" fillId="3" borderId="231" xfId="9" applyFont="1" applyFill="1" applyBorder="1" applyAlignment="1">
      <alignment horizontal="center" vertical="center" textRotation="255"/>
    </xf>
    <xf numFmtId="0" fontId="109" fillId="3" borderId="233" xfId="9" applyFont="1" applyFill="1" applyBorder="1" applyAlignment="1">
      <alignment horizontal="center" vertical="center" wrapText="1"/>
    </xf>
    <xf numFmtId="0" fontId="109" fillId="3" borderId="285" xfId="9" applyFont="1" applyFill="1" applyBorder="1" applyAlignment="1">
      <alignment horizontal="center" vertical="center" textRotation="255"/>
    </xf>
    <xf numFmtId="0" fontId="109" fillId="3" borderId="286" xfId="9" applyFont="1" applyFill="1" applyBorder="1" applyAlignment="1">
      <alignment horizontal="center" vertical="center" wrapText="1"/>
    </xf>
    <xf numFmtId="0" fontId="109" fillId="3" borderId="231" xfId="9" applyFont="1" applyFill="1" applyBorder="1" applyAlignment="1">
      <alignment horizontal="center" vertical="center" textRotation="255" wrapText="1"/>
    </xf>
    <xf numFmtId="0" fontId="112" fillId="0" borderId="0" xfId="7" applyFont="1" applyAlignment="1">
      <alignment horizontal="center"/>
    </xf>
    <xf numFmtId="0" fontId="105" fillId="0" borderId="297" xfId="8" applyFont="1" applyBorder="1" applyAlignment="1">
      <alignment horizontal="center" vertical="center" wrapText="1"/>
    </xf>
    <xf numFmtId="0" fontId="105" fillId="0" borderId="298" xfId="8" applyFont="1" applyBorder="1" applyAlignment="1">
      <alignment horizontal="center" vertical="center" wrapText="1"/>
    </xf>
    <xf numFmtId="0" fontId="105" fillId="0" borderId="299" xfId="8" applyFont="1" applyBorder="1" applyAlignment="1">
      <alignment horizontal="center" vertical="center" wrapText="1"/>
    </xf>
    <xf numFmtId="0" fontId="105" fillId="0" borderId="303" xfId="8" applyFont="1" applyBorder="1" applyAlignment="1">
      <alignment horizontal="center" vertical="center" wrapText="1"/>
    </xf>
    <xf numFmtId="0" fontId="105" fillId="0" borderId="304" xfId="8" applyFont="1" applyBorder="1" applyAlignment="1">
      <alignment horizontal="center" vertical="center" wrapText="1"/>
    </xf>
    <xf numFmtId="0" fontId="105" fillId="0" borderId="305" xfId="8" applyFont="1" applyBorder="1" applyAlignment="1">
      <alignment horizontal="center" vertical="center" wrapText="1"/>
    </xf>
    <xf numFmtId="0" fontId="106" fillId="0" borderId="300" xfId="8" applyFont="1" applyBorder="1" applyAlignment="1">
      <alignment horizontal="center" vertical="center"/>
    </xf>
    <xf numFmtId="0" fontId="106" fillId="0" borderId="301" xfId="8" applyFont="1" applyBorder="1" applyAlignment="1">
      <alignment horizontal="center" vertical="center"/>
    </xf>
    <xf numFmtId="0" fontId="106" fillId="0" borderId="302" xfId="8" applyFont="1" applyBorder="1" applyAlignment="1">
      <alignment horizontal="center" vertical="center"/>
    </xf>
    <xf numFmtId="0" fontId="106" fillId="0" borderId="300" xfId="8" applyFont="1" applyBorder="1" applyAlignment="1">
      <alignment horizontal="center" vertical="center" wrapText="1"/>
    </xf>
    <xf numFmtId="0" fontId="138" fillId="0" borderId="0" xfId="8" applyFont="1" applyAlignment="1">
      <alignment horizontal="left" vertical="center" wrapText="1"/>
    </xf>
    <xf numFmtId="49" fontId="113" fillId="0" borderId="0" xfId="8" applyNumberFormat="1" applyFont="1" applyAlignment="1">
      <alignment horizontal="left" vertical="center" wrapText="1"/>
    </xf>
    <xf numFmtId="49" fontId="114" fillId="0" borderId="0" xfId="2" applyNumberFormat="1" applyFont="1" applyAlignment="1" applyProtection="1">
      <alignment horizontal="left" vertical="center" wrapText="1"/>
      <protection locked="0"/>
    </xf>
    <xf numFmtId="0" fontId="124" fillId="0" borderId="0" xfId="8" applyFont="1" applyAlignment="1">
      <alignment horizontal="left" vertical="center"/>
    </xf>
    <xf numFmtId="0" fontId="114" fillId="0" borderId="0" xfId="2" applyFont="1" applyAlignment="1" applyProtection="1">
      <alignment horizontal="left" vertical="center" wrapText="1"/>
      <protection locked="0"/>
    </xf>
    <xf numFmtId="0" fontId="8" fillId="3" borderId="8" xfId="0" applyFont="1" applyFill="1" applyBorder="1" applyAlignment="1" applyProtection="1">
      <alignment horizontal="center" vertical="center"/>
    </xf>
    <xf numFmtId="0" fontId="8" fillId="3" borderId="54" xfId="0" applyFont="1" applyFill="1" applyBorder="1" applyAlignment="1" applyProtection="1">
      <alignment horizontal="center" vertical="center"/>
    </xf>
    <xf numFmtId="0" fontId="8" fillId="3" borderId="39" xfId="0" applyFont="1" applyFill="1" applyBorder="1" applyAlignment="1" applyProtection="1">
      <alignment horizontal="center" vertical="center"/>
    </xf>
    <xf numFmtId="0" fontId="8" fillId="3" borderId="37" xfId="0" applyFont="1" applyFill="1" applyBorder="1" applyAlignment="1" applyProtection="1">
      <alignment horizontal="center" vertical="center"/>
    </xf>
    <xf numFmtId="0" fontId="7" fillId="0" borderId="48" xfId="0" applyFont="1" applyFill="1" applyBorder="1" applyAlignment="1" applyProtection="1">
      <alignment horizontal="left" vertical="center"/>
      <protection locked="0"/>
    </xf>
    <xf numFmtId="0" fontId="7" fillId="0" borderId="38" xfId="0" applyFont="1" applyFill="1" applyBorder="1" applyAlignment="1" applyProtection="1">
      <alignment horizontal="left" vertical="center"/>
      <protection locked="0"/>
    </xf>
    <xf numFmtId="38" fontId="7" fillId="0" borderId="48" xfId="1" applyFont="1" applyFill="1" applyBorder="1" applyAlignment="1" applyProtection="1">
      <alignment horizontal="right" vertical="center"/>
      <protection locked="0"/>
    </xf>
    <xf numFmtId="38" fontId="7" fillId="0" borderId="3" xfId="1" applyFont="1" applyFill="1" applyBorder="1" applyAlignment="1" applyProtection="1">
      <alignment horizontal="right" vertical="center"/>
      <protection locked="0"/>
    </xf>
    <xf numFmtId="0" fontId="17" fillId="3" borderId="219" xfId="0" applyFont="1" applyFill="1" applyBorder="1" applyAlignment="1" applyProtection="1">
      <alignment horizontal="center" vertical="center"/>
    </xf>
    <xf numFmtId="0" fontId="17" fillId="3" borderId="225" xfId="0" applyFont="1" applyFill="1" applyBorder="1" applyAlignment="1" applyProtection="1">
      <alignment horizontal="center" vertical="center"/>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40" xfId="0" applyFont="1" applyFill="1" applyBorder="1" applyAlignment="1" applyProtection="1">
      <alignment horizontal="left" vertical="center"/>
      <protection locked="0"/>
    </xf>
    <xf numFmtId="38" fontId="7" fillId="0" borderId="6" xfId="1" applyFont="1" applyFill="1" applyBorder="1" applyAlignment="1" applyProtection="1">
      <alignment horizontal="right" vertical="center"/>
      <protection locked="0"/>
    </xf>
    <xf numFmtId="38" fontId="7" fillId="0" borderId="7" xfId="1" applyFont="1" applyFill="1" applyBorder="1" applyAlignment="1" applyProtection="1">
      <alignment horizontal="right" vertical="center"/>
      <protection locked="0"/>
    </xf>
    <xf numFmtId="0" fontId="17" fillId="3" borderId="35" xfId="0" applyFont="1" applyFill="1" applyBorder="1" applyAlignment="1" applyProtection="1">
      <alignment horizontal="center" vertical="center"/>
    </xf>
    <xf numFmtId="0" fontId="17" fillId="3" borderId="37" xfId="0" applyFont="1" applyFill="1" applyBorder="1" applyAlignment="1" applyProtection="1">
      <alignment horizontal="center" vertical="center"/>
    </xf>
    <xf numFmtId="0" fontId="31" fillId="0" borderId="0" xfId="0" applyFont="1" applyAlignment="1" applyProtection="1">
      <alignment vertical="center" wrapText="1"/>
    </xf>
    <xf numFmtId="0" fontId="39" fillId="0" borderId="0" xfId="0" applyFont="1" applyAlignment="1" applyProtection="1">
      <alignment horizontal="left" vertical="center"/>
    </xf>
    <xf numFmtId="185" fontId="29" fillId="3" borderId="25" xfId="0" applyNumberFormat="1" applyFont="1" applyFill="1" applyBorder="1" applyAlignment="1" applyProtection="1">
      <alignment horizontal="left" vertical="center" wrapText="1"/>
    </xf>
    <xf numFmtId="185" fontId="29" fillId="3" borderId="8" xfId="0" applyNumberFormat="1" applyFont="1" applyFill="1" applyBorder="1" applyAlignment="1" applyProtection="1">
      <alignment horizontal="left" vertical="center" wrapText="1"/>
    </xf>
    <xf numFmtId="185" fontId="29" fillId="3" borderId="37" xfId="0" applyNumberFormat="1" applyFont="1" applyFill="1" applyBorder="1" applyAlignment="1" applyProtection="1">
      <alignment horizontal="left" vertical="center" wrapText="1"/>
    </xf>
    <xf numFmtId="185" fontId="29" fillId="3" borderId="26" xfId="0" applyNumberFormat="1" applyFont="1" applyFill="1" applyBorder="1" applyAlignment="1" applyProtection="1">
      <alignment horizontal="left" vertical="center" wrapText="1"/>
    </xf>
    <xf numFmtId="185" fontId="29" fillId="3" borderId="0" xfId="0" applyNumberFormat="1" applyFont="1" applyFill="1" applyAlignment="1" applyProtection="1">
      <alignment horizontal="left" vertical="center" wrapText="1"/>
    </xf>
    <xf numFmtId="185" fontId="29" fillId="3" borderId="27" xfId="0" applyNumberFormat="1" applyFont="1" applyFill="1" applyBorder="1" applyAlignment="1" applyProtection="1">
      <alignment horizontal="left" vertical="center" wrapText="1"/>
    </xf>
    <xf numFmtId="185" fontId="29" fillId="3" borderId="31" xfId="0" applyNumberFormat="1" applyFont="1" applyFill="1" applyBorder="1" applyAlignment="1" applyProtection="1">
      <alignment horizontal="left" vertical="center" wrapText="1"/>
    </xf>
    <xf numFmtId="185" fontId="29" fillId="3" borderId="29" xfId="0" applyNumberFormat="1" applyFont="1" applyFill="1" applyBorder="1" applyAlignment="1" applyProtection="1">
      <alignment horizontal="left" vertical="center" wrapText="1"/>
    </xf>
    <xf numFmtId="185" fontId="29" fillId="3" borderId="55" xfId="0" applyNumberFormat="1" applyFont="1" applyFill="1" applyBorder="1" applyAlignment="1" applyProtection="1">
      <alignment horizontal="left" vertical="center" wrapText="1"/>
    </xf>
    <xf numFmtId="3" fontId="32" fillId="0" borderId="12" xfId="0" applyNumberFormat="1" applyFont="1" applyBorder="1" applyAlignment="1" applyProtection="1">
      <alignment horizontal="right" vertical="center" wrapText="1"/>
      <protection locked="0"/>
    </xf>
    <xf numFmtId="3" fontId="32" fillId="0" borderId="33" xfId="0" applyNumberFormat="1" applyFont="1" applyBorder="1" applyAlignment="1" applyProtection="1">
      <alignment horizontal="right" vertical="center" wrapText="1"/>
      <protection locked="0"/>
    </xf>
    <xf numFmtId="3" fontId="32" fillId="3" borderId="12" xfId="0" applyNumberFormat="1" applyFont="1" applyFill="1" applyBorder="1" applyAlignment="1" applyProtection="1">
      <alignment horizontal="right" vertical="center" wrapText="1"/>
    </xf>
    <xf numFmtId="3" fontId="32" fillId="3" borderId="33" xfId="0" applyNumberFormat="1" applyFont="1" applyFill="1" applyBorder="1" applyAlignment="1" applyProtection="1">
      <alignment horizontal="right" vertical="center" wrapText="1"/>
    </xf>
    <xf numFmtId="187" fontId="32" fillId="3" borderId="12" xfId="0" applyNumberFormat="1" applyFont="1" applyFill="1" applyBorder="1" applyAlignment="1" applyProtection="1">
      <alignment horizontal="center" vertical="center"/>
    </xf>
    <xf numFmtId="187" fontId="32" fillId="3" borderId="33" xfId="0" applyNumberFormat="1" applyFont="1" applyFill="1" applyBorder="1" applyAlignment="1" applyProtection="1">
      <alignment horizontal="center" vertical="center"/>
    </xf>
    <xf numFmtId="185" fontId="29" fillId="3" borderId="9" xfId="0" applyNumberFormat="1" applyFont="1" applyFill="1" applyBorder="1" applyAlignment="1" applyProtection="1">
      <alignment horizontal="left" vertical="center" wrapText="1"/>
    </xf>
    <xf numFmtId="185" fontId="29" fillId="3" borderId="6" xfId="0" applyNumberFormat="1" applyFont="1" applyFill="1" applyBorder="1" applyAlignment="1" applyProtection="1">
      <alignment horizontal="left" vertical="center" wrapText="1"/>
    </xf>
    <xf numFmtId="185" fontId="29" fillId="3" borderId="7" xfId="0" applyNumberFormat="1" applyFont="1" applyFill="1" applyBorder="1" applyAlignment="1" applyProtection="1">
      <alignment horizontal="left" vertical="center" wrapText="1"/>
    </xf>
    <xf numFmtId="185" fontId="29" fillId="3" borderId="34" xfId="0" applyNumberFormat="1" applyFont="1" applyFill="1" applyBorder="1" applyAlignment="1" applyProtection="1">
      <alignment horizontal="left" vertical="center" wrapText="1"/>
    </xf>
    <xf numFmtId="185" fontId="29" fillId="3" borderId="30" xfId="0" applyNumberFormat="1" applyFont="1" applyFill="1" applyBorder="1" applyAlignment="1" applyProtection="1">
      <alignment horizontal="left" vertical="center" wrapText="1"/>
    </xf>
    <xf numFmtId="0" fontId="32" fillId="0" borderId="12" xfId="0" applyFont="1" applyBorder="1" applyAlignment="1" applyProtection="1">
      <alignment horizontal="left" vertical="center" wrapText="1"/>
      <protection locked="0"/>
    </xf>
    <xf numFmtId="0" fontId="32" fillId="0" borderId="33" xfId="0" applyFont="1" applyBorder="1" applyAlignment="1" applyProtection="1">
      <alignment horizontal="left" vertical="center" wrapText="1"/>
      <protection locked="0"/>
    </xf>
    <xf numFmtId="0" fontId="32" fillId="0" borderId="5" xfId="0" applyFont="1" applyBorder="1" applyAlignment="1" applyProtection="1">
      <alignment horizontal="left" vertical="center" wrapText="1"/>
      <protection locked="0"/>
    </xf>
    <xf numFmtId="0" fontId="31" fillId="3" borderId="43" xfId="0" applyFont="1" applyFill="1" applyBorder="1" applyAlignment="1" applyProtection="1">
      <alignment horizontal="center" vertical="center" wrapText="1"/>
    </xf>
    <xf numFmtId="0" fontId="30" fillId="3" borderId="7" xfId="0" applyFont="1" applyFill="1" applyBorder="1" applyAlignment="1" applyProtection="1">
      <alignment horizontal="center" vertical="center" wrapText="1"/>
    </xf>
    <xf numFmtId="0" fontId="30" fillId="3" borderId="34" xfId="0" applyFont="1" applyFill="1" applyBorder="1" applyAlignment="1" applyProtection="1">
      <alignment horizontal="center" vertical="center" wrapText="1"/>
    </xf>
    <xf numFmtId="0" fontId="32" fillId="0" borderId="12" xfId="0" applyFont="1" applyBorder="1" applyAlignment="1" applyProtection="1">
      <alignment horizontal="left" vertical="center"/>
      <protection locked="0"/>
    </xf>
    <xf numFmtId="0" fontId="32" fillId="0" borderId="33" xfId="0" applyFont="1" applyBorder="1" applyAlignment="1" applyProtection="1">
      <alignment horizontal="left" vertical="center"/>
      <protection locked="0"/>
    </xf>
    <xf numFmtId="0" fontId="32" fillId="0" borderId="5" xfId="0" applyFont="1" applyBorder="1" applyAlignment="1" applyProtection="1">
      <alignment horizontal="left" vertical="center"/>
      <protection locked="0"/>
    </xf>
    <xf numFmtId="38" fontId="32" fillId="3" borderId="11" xfId="4" applyFont="1" applyFill="1" applyBorder="1" applyAlignment="1" applyProtection="1">
      <alignment horizontal="right" vertical="center"/>
    </xf>
    <xf numFmtId="38" fontId="32" fillId="3" borderId="28" xfId="4" applyFont="1" applyFill="1" applyBorder="1" applyAlignment="1" applyProtection="1">
      <alignment horizontal="right" vertical="center"/>
    </xf>
    <xf numFmtId="38" fontId="32" fillId="3" borderId="36" xfId="4" applyFont="1" applyFill="1" applyBorder="1" applyAlignment="1" applyProtection="1">
      <alignment horizontal="right" vertical="center"/>
    </xf>
    <xf numFmtId="0" fontId="44" fillId="3" borderId="12" xfId="0" applyFont="1" applyFill="1" applyBorder="1" applyAlignment="1" applyProtection="1">
      <alignment horizontal="left" vertical="center" shrinkToFit="1"/>
    </xf>
    <xf numFmtId="0" fontId="44" fillId="3" borderId="33" xfId="0" applyFont="1" applyFill="1" applyBorder="1" applyAlignment="1" applyProtection="1">
      <alignment horizontal="left" vertical="center" shrinkToFit="1"/>
    </xf>
    <xf numFmtId="38" fontId="47" fillId="3" borderId="12" xfId="4" applyFont="1" applyFill="1" applyBorder="1" applyAlignment="1" applyProtection="1">
      <alignment horizontal="right" vertical="center"/>
    </xf>
    <xf numFmtId="38" fontId="47" fillId="3" borderId="42" xfId="4" applyFont="1" applyFill="1" applyBorder="1" applyAlignment="1" applyProtection="1">
      <alignment horizontal="right" vertical="center"/>
    </xf>
    <xf numFmtId="38" fontId="47" fillId="3" borderId="17" xfId="4" applyFont="1" applyFill="1" applyBorder="1" applyAlignment="1" applyProtection="1">
      <alignment horizontal="right" vertical="center"/>
    </xf>
    <xf numFmtId="38" fontId="47" fillId="3" borderId="56" xfId="4" applyFont="1" applyFill="1" applyBorder="1" applyAlignment="1" applyProtection="1">
      <alignment horizontal="right" vertical="center"/>
    </xf>
    <xf numFmtId="38" fontId="47" fillId="3" borderId="21" xfId="4" applyFont="1" applyFill="1" applyBorder="1" applyAlignment="1" applyProtection="1">
      <alignment horizontal="right" vertical="center"/>
    </xf>
    <xf numFmtId="38" fontId="47" fillId="3" borderId="87" xfId="4" applyFont="1" applyFill="1" applyBorder="1" applyAlignment="1" applyProtection="1">
      <alignment horizontal="right" vertical="center"/>
    </xf>
    <xf numFmtId="38" fontId="47" fillId="3" borderId="88" xfId="4" applyFont="1" applyFill="1" applyBorder="1" applyAlignment="1" applyProtection="1">
      <alignment horizontal="right" vertical="center"/>
    </xf>
    <xf numFmtId="38" fontId="47" fillId="3" borderId="14" xfId="4" applyFont="1" applyFill="1" applyBorder="1" applyAlignment="1" applyProtection="1">
      <alignment horizontal="right" vertical="center"/>
    </xf>
    <xf numFmtId="38" fontId="47" fillId="3" borderId="18" xfId="4" applyFont="1" applyFill="1" applyBorder="1" applyAlignment="1" applyProtection="1">
      <alignment horizontal="right" vertical="center"/>
    </xf>
    <xf numFmtId="38" fontId="32" fillId="3" borderId="58" xfId="4" applyFont="1" applyFill="1" applyBorder="1" applyAlignment="1" applyProtection="1">
      <alignment horizontal="right" vertical="center"/>
    </xf>
    <xf numFmtId="38" fontId="32" fillId="3" borderId="62" xfId="4" applyFont="1" applyFill="1" applyBorder="1" applyAlignment="1" applyProtection="1">
      <alignment horizontal="right" vertical="center"/>
    </xf>
    <xf numFmtId="38" fontId="32" fillId="3" borderId="71" xfId="4" applyFont="1" applyFill="1" applyBorder="1" applyAlignment="1" applyProtection="1">
      <alignment horizontal="right" vertical="center"/>
    </xf>
    <xf numFmtId="0" fontId="31" fillId="3" borderId="1" xfId="0" applyFont="1" applyFill="1" applyBorder="1" applyAlignment="1" applyProtection="1">
      <alignment horizontal="center" vertical="center" wrapText="1"/>
    </xf>
    <xf numFmtId="0" fontId="31" fillId="3" borderId="4" xfId="0" applyFont="1" applyFill="1" applyBorder="1" applyAlignment="1" applyProtection="1">
      <alignment horizontal="center" vertical="center" wrapText="1"/>
    </xf>
    <xf numFmtId="0" fontId="31" fillId="3" borderId="10" xfId="0" applyFont="1" applyFill="1" applyBorder="1" applyAlignment="1" applyProtection="1">
      <alignment horizontal="center" vertical="center" wrapText="1"/>
    </xf>
    <xf numFmtId="0" fontId="31" fillId="3" borderId="19" xfId="0" applyFont="1" applyFill="1" applyBorder="1" applyAlignment="1" applyProtection="1">
      <alignment horizontal="center" vertical="center" wrapText="1"/>
    </xf>
    <xf numFmtId="0" fontId="31" fillId="3" borderId="14" xfId="0" applyFont="1" applyFill="1" applyBorder="1" applyAlignment="1" applyProtection="1">
      <alignment horizontal="center" vertical="center" wrapText="1"/>
    </xf>
    <xf numFmtId="0" fontId="31" fillId="3" borderId="18" xfId="0" applyFont="1" applyFill="1" applyBorder="1" applyAlignment="1" applyProtection="1">
      <alignment horizontal="center" vertical="center" wrapText="1"/>
    </xf>
    <xf numFmtId="38" fontId="32" fillId="0" borderId="6" xfId="4" applyFont="1" applyFill="1" applyBorder="1" applyAlignment="1" applyProtection="1">
      <alignment horizontal="right" vertical="center"/>
      <protection locked="0"/>
    </xf>
    <xf numFmtId="38" fontId="32" fillId="0" borderId="34" xfId="4" applyFont="1" applyFill="1" applyBorder="1" applyAlignment="1" applyProtection="1">
      <alignment horizontal="right" vertical="center"/>
      <protection locked="0"/>
    </xf>
    <xf numFmtId="38" fontId="32" fillId="0" borderId="43" xfId="4" applyFont="1" applyFill="1" applyBorder="1" applyAlignment="1" applyProtection="1">
      <alignment horizontal="right" vertical="center"/>
      <protection locked="0"/>
    </xf>
    <xf numFmtId="38" fontId="32" fillId="0" borderId="7" xfId="4" applyFont="1" applyFill="1" applyBorder="1" applyAlignment="1" applyProtection="1">
      <alignment horizontal="right" vertical="center"/>
      <protection locked="0"/>
    </xf>
    <xf numFmtId="38" fontId="32" fillId="3" borderId="43" xfId="4" applyFont="1" applyFill="1" applyBorder="1" applyAlignment="1" applyProtection="1">
      <alignment horizontal="right" vertical="center" wrapText="1"/>
    </xf>
    <xf numFmtId="38" fontId="32" fillId="3" borderId="7" xfId="4" applyFont="1" applyFill="1" applyBorder="1" applyAlignment="1" applyProtection="1">
      <alignment horizontal="right" vertical="center" wrapText="1"/>
    </xf>
    <xf numFmtId="38" fontId="32" fillId="3" borderId="34" xfId="4" applyFont="1" applyFill="1" applyBorder="1" applyAlignment="1" applyProtection="1">
      <alignment horizontal="right" vertical="center" wrapText="1"/>
    </xf>
    <xf numFmtId="38" fontId="32" fillId="0" borderId="40" xfId="4" applyFont="1" applyFill="1" applyBorder="1" applyAlignment="1" applyProtection="1">
      <alignment horizontal="right" vertical="center"/>
      <protection locked="0"/>
    </xf>
    <xf numFmtId="0" fontId="49" fillId="0" borderId="12"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49" fillId="0" borderId="5" xfId="0" applyFont="1" applyBorder="1" applyAlignment="1" applyProtection="1">
      <alignment horizontal="center" vertical="center"/>
      <protection locked="0"/>
    </xf>
    <xf numFmtId="38" fontId="32" fillId="3" borderId="46" xfId="4" applyFont="1" applyFill="1" applyBorder="1" applyAlignment="1" applyProtection="1">
      <alignment horizontal="right" vertical="center" wrapText="1"/>
    </xf>
    <xf numFmtId="38" fontId="32" fillId="3" borderId="29" xfId="4" applyFont="1" applyFill="1" applyBorder="1" applyAlignment="1" applyProtection="1">
      <alignment horizontal="right" vertical="center" wrapText="1"/>
    </xf>
    <xf numFmtId="38" fontId="32" fillId="3" borderId="30" xfId="4" applyFont="1" applyFill="1" applyBorder="1" applyAlignment="1" applyProtection="1">
      <alignment horizontal="right" vertical="center" wrapText="1"/>
    </xf>
    <xf numFmtId="38" fontId="32" fillId="0" borderId="82" xfId="4" applyFont="1" applyFill="1" applyBorder="1" applyAlignment="1" applyProtection="1">
      <alignment horizontal="right" vertical="center"/>
      <protection locked="0"/>
    </xf>
    <xf numFmtId="38" fontId="32" fillId="0" borderId="83" xfId="4" applyFont="1" applyFill="1" applyBorder="1" applyAlignment="1" applyProtection="1">
      <alignment horizontal="right" vertical="center"/>
      <protection locked="0"/>
    </xf>
    <xf numFmtId="38" fontId="32" fillId="3" borderId="89" xfId="4" applyFont="1" applyFill="1" applyBorder="1" applyAlignment="1" applyProtection="1">
      <alignment horizontal="right" vertical="center" wrapText="1"/>
    </xf>
    <xf numFmtId="38" fontId="32" fillId="3" borderId="90" xfId="4" applyFont="1" applyFill="1" applyBorder="1" applyAlignment="1" applyProtection="1">
      <alignment horizontal="right" vertical="center" wrapText="1"/>
    </xf>
    <xf numFmtId="38" fontId="32" fillId="3" borderId="91" xfId="4" applyFont="1" applyFill="1" applyBorder="1" applyAlignment="1" applyProtection="1">
      <alignment horizontal="right" vertical="center" wrapText="1"/>
    </xf>
    <xf numFmtId="38" fontId="32" fillId="3" borderId="82" xfId="4" applyFont="1" applyFill="1" applyBorder="1" applyAlignment="1" applyProtection="1">
      <alignment horizontal="right" vertical="center"/>
    </xf>
    <xf numFmtId="38" fontId="32" fillId="3" borderId="85" xfId="4" applyFont="1" applyFill="1" applyBorder="1" applyAlignment="1" applyProtection="1">
      <alignment horizontal="right" vertical="center"/>
    </xf>
    <xf numFmtId="38" fontId="32" fillId="0" borderId="86" xfId="4" applyFont="1" applyFill="1" applyBorder="1" applyAlignment="1" applyProtection="1">
      <alignment horizontal="right" vertical="center"/>
      <protection locked="0"/>
    </xf>
    <xf numFmtId="38" fontId="32" fillId="0" borderId="84" xfId="4" applyFont="1" applyFill="1" applyBorder="1" applyAlignment="1" applyProtection="1">
      <alignment horizontal="right" vertical="center"/>
      <protection locked="0"/>
    </xf>
    <xf numFmtId="38" fontId="32" fillId="0" borderId="85" xfId="4" applyFont="1" applyFill="1" applyBorder="1" applyAlignment="1" applyProtection="1">
      <alignment horizontal="right" vertical="center"/>
      <protection locked="0"/>
    </xf>
    <xf numFmtId="38" fontId="47" fillId="3" borderId="53" xfId="4" applyFont="1" applyFill="1" applyBorder="1" applyAlignment="1" applyProtection="1">
      <alignment horizontal="right" vertical="center"/>
    </xf>
    <xf numFmtId="38" fontId="47" fillId="3" borderId="80" xfId="4" applyFont="1" applyFill="1" applyBorder="1" applyAlignment="1" applyProtection="1">
      <alignment horizontal="right" vertical="center"/>
    </xf>
    <xf numFmtId="38" fontId="47" fillId="3" borderId="81" xfId="4" applyFont="1" applyFill="1" applyBorder="1" applyAlignment="1" applyProtection="1">
      <alignment horizontal="right" vertical="center"/>
    </xf>
    <xf numFmtId="38" fontId="47" fillId="3" borderId="52" xfId="4" applyFont="1" applyFill="1" applyBorder="1" applyAlignment="1" applyProtection="1">
      <alignment horizontal="right" vertical="center"/>
    </xf>
    <xf numFmtId="38" fontId="47" fillId="3" borderId="50" xfId="4" applyFont="1" applyFill="1" applyBorder="1" applyAlignment="1" applyProtection="1">
      <alignment horizontal="right" vertical="center"/>
    </xf>
    <xf numFmtId="38" fontId="47" fillId="3" borderId="51" xfId="4" applyFont="1" applyFill="1" applyBorder="1" applyAlignment="1" applyProtection="1">
      <alignment horizontal="right" vertical="center"/>
    </xf>
    <xf numFmtId="38" fontId="32" fillId="3" borderId="75" xfId="4" applyFont="1" applyFill="1" applyBorder="1" applyAlignment="1" applyProtection="1">
      <alignment horizontal="right" vertical="center"/>
    </xf>
    <xf numFmtId="38" fontId="32" fillId="3" borderId="76" xfId="4" applyFont="1" applyFill="1" applyBorder="1" applyAlignment="1" applyProtection="1">
      <alignment horizontal="right" vertical="center"/>
    </xf>
    <xf numFmtId="38" fontId="32" fillId="3" borderId="77" xfId="4" applyFont="1" applyFill="1" applyBorder="1" applyAlignment="1" applyProtection="1">
      <alignment horizontal="right" vertical="center"/>
    </xf>
    <xf numFmtId="38" fontId="32" fillId="3" borderId="78" xfId="4" applyFont="1" applyFill="1" applyBorder="1" applyAlignment="1" applyProtection="1">
      <alignment horizontal="right" vertical="center"/>
    </xf>
    <xf numFmtId="0" fontId="31" fillId="3" borderId="17" xfId="0" applyFont="1" applyFill="1" applyBorder="1" applyAlignment="1" applyProtection="1">
      <alignment horizontal="center" vertical="center" wrapText="1"/>
    </xf>
    <xf numFmtId="38" fontId="32" fillId="0" borderId="47" xfId="4" applyFont="1" applyFill="1" applyBorder="1" applyAlignment="1" applyProtection="1">
      <alignment horizontal="right" vertical="center"/>
      <protection locked="0"/>
    </xf>
    <xf numFmtId="38" fontId="32" fillId="0" borderId="44" xfId="4" applyFont="1" applyFill="1" applyBorder="1" applyAlignment="1" applyProtection="1">
      <alignment horizontal="right" vertical="center"/>
      <protection locked="0"/>
    </xf>
    <xf numFmtId="38" fontId="32" fillId="0" borderId="67" xfId="4" applyFont="1" applyFill="1" applyBorder="1" applyAlignment="1" applyProtection="1">
      <alignment horizontal="right" vertical="center"/>
      <protection locked="0"/>
    </xf>
    <xf numFmtId="38" fontId="32" fillId="0" borderId="22" xfId="4" applyFont="1" applyFill="1" applyBorder="1" applyAlignment="1" applyProtection="1">
      <alignment horizontal="right" vertical="center"/>
      <protection locked="0"/>
    </xf>
    <xf numFmtId="38" fontId="32" fillId="0" borderId="12" xfId="4" applyFont="1" applyFill="1" applyBorder="1" applyAlignment="1" applyProtection="1">
      <alignment horizontal="right" vertical="center"/>
      <protection locked="0"/>
    </xf>
    <xf numFmtId="38" fontId="32" fillId="3" borderId="22" xfId="4" applyFont="1" applyFill="1" applyBorder="1" applyAlignment="1" applyProtection="1">
      <alignment horizontal="right" vertical="center"/>
    </xf>
    <xf numFmtId="0" fontId="29" fillId="3" borderId="68" xfId="0" applyFont="1" applyFill="1" applyBorder="1" applyAlignment="1" applyProtection="1">
      <alignment horizontal="center" vertical="center"/>
    </xf>
    <xf numFmtId="0" fontId="33" fillId="3" borderId="70" xfId="0" applyFont="1" applyFill="1" applyBorder="1" applyAlignment="1" applyProtection="1">
      <alignment horizontal="center" vertical="center"/>
    </xf>
    <xf numFmtId="0" fontId="33" fillId="3" borderId="72" xfId="0" applyFont="1" applyFill="1" applyBorder="1" applyAlignment="1" applyProtection="1">
      <alignment horizontal="center" vertical="center"/>
    </xf>
    <xf numFmtId="38" fontId="32" fillId="0" borderId="45" xfId="4" applyFont="1" applyFill="1" applyBorder="1" applyAlignment="1" applyProtection="1">
      <alignment horizontal="right" vertical="center"/>
      <protection locked="0"/>
    </xf>
    <xf numFmtId="38" fontId="32" fillId="0" borderId="61" xfId="4" applyFont="1" applyFill="1" applyBorder="1" applyAlignment="1" applyProtection="1">
      <alignment horizontal="right" vertical="center"/>
      <protection locked="0"/>
    </xf>
    <xf numFmtId="38" fontId="32" fillId="3" borderId="46" xfId="4" applyFont="1" applyFill="1" applyBorder="1" applyAlignment="1" applyProtection="1">
      <alignment horizontal="right" vertical="center"/>
    </xf>
    <xf numFmtId="38" fontId="33" fillId="3" borderId="29" xfId="4" applyFont="1" applyFill="1" applyBorder="1" applyAlignment="1" applyProtection="1">
      <alignment horizontal="right" vertical="center"/>
    </xf>
    <xf numFmtId="38" fontId="33" fillId="3" borderId="30" xfId="4" applyFont="1" applyFill="1" applyBorder="1" applyAlignment="1" applyProtection="1">
      <alignment horizontal="right" vertical="center"/>
    </xf>
    <xf numFmtId="38" fontId="32" fillId="0" borderId="58" xfId="4" applyFont="1" applyFill="1" applyBorder="1" applyAlignment="1" applyProtection="1">
      <alignment horizontal="right" vertical="center"/>
      <protection locked="0"/>
    </xf>
    <xf numFmtId="38" fontId="32" fillId="0" borderId="62" xfId="4" applyFont="1" applyFill="1" applyBorder="1" applyAlignment="1" applyProtection="1">
      <alignment horizontal="right" vertical="center"/>
      <protection locked="0"/>
    </xf>
    <xf numFmtId="38" fontId="32" fillId="0" borderId="71" xfId="4" applyFont="1" applyFill="1" applyBorder="1" applyAlignment="1" applyProtection="1">
      <alignment horizontal="right" vertical="center"/>
      <protection locked="0"/>
    </xf>
    <xf numFmtId="38" fontId="32" fillId="0" borderId="11" xfId="4" applyFont="1" applyFill="1" applyBorder="1" applyAlignment="1" applyProtection="1">
      <alignment horizontal="right" vertical="center"/>
      <protection locked="0"/>
    </xf>
    <xf numFmtId="38" fontId="32" fillId="0" borderId="39" xfId="4" applyFont="1" applyFill="1" applyBorder="1" applyAlignment="1" applyProtection="1">
      <alignment horizontal="right" vertical="center"/>
      <protection locked="0"/>
    </xf>
    <xf numFmtId="38" fontId="32" fillId="0" borderId="8" xfId="4" applyFont="1" applyFill="1" applyBorder="1" applyAlignment="1" applyProtection="1">
      <alignment horizontal="right" vertical="center"/>
      <protection locked="0"/>
    </xf>
    <xf numFmtId="38" fontId="32" fillId="0" borderId="37" xfId="4" applyFont="1" applyFill="1" applyBorder="1" applyAlignment="1" applyProtection="1">
      <alignment horizontal="right" vertical="center"/>
      <protection locked="0"/>
    </xf>
    <xf numFmtId="38" fontId="32" fillId="0" borderId="35" xfId="4" applyFont="1" applyFill="1" applyBorder="1" applyAlignment="1" applyProtection="1">
      <alignment horizontal="right" vertical="center"/>
      <protection locked="0"/>
    </xf>
    <xf numFmtId="38" fontId="32" fillId="0" borderId="69" xfId="4" applyFont="1" applyFill="1" applyBorder="1" applyAlignment="1" applyProtection="1">
      <alignment horizontal="right" vertical="center"/>
      <protection locked="0"/>
    </xf>
    <xf numFmtId="38" fontId="32" fillId="0" borderId="13" xfId="4" applyFont="1" applyFill="1" applyBorder="1" applyAlignment="1" applyProtection="1">
      <alignment horizontal="right" vertical="center"/>
      <protection locked="0"/>
    </xf>
    <xf numFmtId="38" fontId="32" fillId="0" borderId="38" xfId="4" applyFont="1" applyFill="1" applyBorder="1" applyAlignment="1" applyProtection="1">
      <alignment horizontal="right" vertical="center"/>
      <protection locked="0"/>
    </xf>
    <xf numFmtId="38" fontId="32" fillId="0" borderId="29" xfId="4" applyFont="1" applyFill="1" applyBorder="1" applyAlignment="1" applyProtection="1">
      <alignment horizontal="right" vertical="center"/>
      <protection locked="0"/>
    </xf>
    <xf numFmtId="38" fontId="32" fillId="0" borderId="55" xfId="4" applyFont="1" applyFill="1" applyBorder="1" applyAlignment="1" applyProtection="1">
      <alignment horizontal="right" vertical="center"/>
      <protection locked="0"/>
    </xf>
    <xf numFmtId="38" fontId="32" fillId="0" borderId="3" xfId="4" applyFont="1" applyFill="1" applyBorder="1" applyAlignment="1" applyProtection="1">
      <alignment horizontal="right" vertical="center"/>
      <protection locked="0"/>
    </xf>
    <xf numFmtId="38" fontId="32" fillId="3" borderId="73" xfId="4" applyFont="1" applyFill="1" applyBorder="1" applyAlignment="1" applyProtection="1">
      <alignment horizontal="right" vertical="center"/>
    </xf>
    <xf numFmtId="38" fontId="32" fillId="3" borderId="79" xfId="4" applyFont="1" applyFill="1" applyBorder="1" applyAlignment="1" applyProtection="1">
      <alignment horizontal="right" vertical="center"/>
    </xf>
    <xf numFmtId="38" fontId="32" fillId="3" borderId="74" xfId="4" applyFont="1" applyFill="1" applyBorder="1" applyAlignment="1" applyProtection="1">
      <alignment horizontal="right" vertical="center"/>
    </xf>
    <xf numFmtId="176" fontId="29" fillId="3" borderId="0" xfId="0" applyNumberFormat="1" applyFont="1" applyFill="1" applyAlignment="1" applyProtection="1">
      <alignment horizontal="distributed" vertical="center" wrapText="1"/>
    </xf>
    <xf numFmtId="0" fontId="7" fillId="0" borderId="0" xfId="0" applyFont="1" applyAlignment="1" applyProtection="1">
      <alignment horizontal="center" vertical="center" wrapText="1"/>
    </xf>
    <xf numFmtId="0" fontId="7" fillId="0" borderId="0" xfId="0" applyFont="1" applyAlignment="1" applyProtection="1">
      <alignment horizontal="center" vertical="center"/>
    </xf>
    <xf numFmtId="0" fontId="29" fillId="3" borderId="6" xfId="0" applyFont="1" applyFill="1" applyBorder="1" applyAlignment="1" applyProtection="1">
      <alignment horizontal="center" vertical="center" shrinkToFit="1"/>
    </xf>
    <xf numFmtId="0" fontId="29" fillId="3" borderId="7" xfId="0" applyFont="1" applyFill="1" applyBorder="1" applyAlignment="1" applyProtection="1">
      <alignment horizontal="center" vertical="center" shrinkToFit="1"/>
    </xf>
    <xf numFmtId="0" fontId="29" fillId="3" borderId="34" xfId="0" applyFont="1" applyFill="1" applyBorder="1" applyAlignment="1" applyProtection="1">
      <alignment horizontal="center" vertical="center" shrinkToFit="1"/>
    </xf>
    <xf numFmtId="0" fontId="32" fillId="3" borderId="12" xfId="0" applyFont="1" applyFill="1" applyBorder="1" applyAlignment="1" applyProtection="1">
      <alignment horizontal="left" vertical="center"/>
    </xf>
    <xf numFmtId="0" fontId="32" fillId="3" borderId="33" xfId="0" applyFont="1" applyFill="1" applyBorder="1" applyAlignment="1" applyProtection="1">
      <alignment horizontal="left" vertical="center"/>
    </xf>
    <xf numFmtId="0" fontId="32" fillId="3" borderId="5" xfId="0" applyFont="1" applyFill="1" applyBorder="1" applyAlignment="1" applyProtection="1">
      <alignment horizontal="left" vertical="center"/>
    </xf>
    <xf numFmtId="0" fontId="29" fillId="3" borderId="25" xfId="0" applyFont="1" applyFill="1" applyBorder="1" applyAlignment="1" applyProtection="1">
      <alignment horizontal="center" vertical="center"/>
    </xf>
    <xf numFmtId="0" fontId="29" fillId="3" borderId="8" xfId="0" applyFont="1" applyFill="1" applyBorder="1" applyAlignment="1" applyProtection="1">
      <alignment horizontal="center" vertical="center"/>
    </xf>
    <xf numFmtId="0" fontId="29" fillId="3" borderId="9" xfId="0" applyFont="1" applyFill="1" applyBorder="1" applyAlignment="1" applyProtection="1">
      <alignment horizontal="center" vertical="center"/>
    </xf>
    <xf numFmtId="0" fontId="29" fillId="3" borderId="26" xfId="0" applyFont="1" applyFill="1" applyBorder="1" applyAlignment="1" applyProtection="1">
      <alignment horizontal="center" vertical="center"/>
    </xf>
    <xf numFmtId="0" fontId="29" fillId="3" borderId="0" xfId="0" applyFont="1" applyFill="1" applyAlignment="1" applyProtection="1">
      <alignment horizontal="center" vertical="center"/>
    </xf>
    <xf numFmtId="0" fontId="29" fillId="3" borderId="19" xfId="0" applyFont="1" applyFill="1" applyBorder="1" applyAlignment="1" applyProtection="1">
      <alignment horizontal="center" vertical="center"/>
    </xf>
    <xf numFmtId="0" fontId="29" fillId="3" borderId="31" xfId="0" applyFont="1" applyFill="1" applyBorder="1" applyAlignment="1" applyProtection="1">
      <alignment horizontal="center" vertical="center"/>
    </xf>
    <xf numFmtId="0" fontId="29" fillId="3" borderId="29" xfId="0" applyFont="1" applyFill="1" applyBorder="1" applyAlignment="1" applyProtection="1">
      <alignment horizontal="center" vertical="center"/>
    </xf>
    <xf numFmtId="0" fontId="29" fillId="3" borderId="30" xfId="0" applyFont="1" applyFill="1" applyBorder="1" applyAlignment="1" applyProtection="1">
      <alignment horizontal="center" vertical="center"/>
    </xf>
    <xf numFmtId="0" fontId="32" fillId="3" borderId="1" xfId="0" applyFont="1" applyFill="1" applyBorder="1" applyAlignment="1" applyProtection="1">
      <alignment horizontal="left" vertical="center"/>
    </xf>
    <xf numFmtId="0" fontId="32" fillId="3" borderId="2"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32" fillId="3" borderId="10" xfId="0" applyFont="1" applyFill="1" applyBorder="1" applyAlignment="1" applyProtection="1">
      <alignment horizontal="left" vertical="center"/>
    </xf>
    <xf numFmtId="0" fontId="32" fillId="3" borderId="0" xfId="0" applyFont="1" applyFill="1" applyBorder="1" applyAlignment="1" applyProtection="1">
      <alignment horizontal="left" vertical="center"/>
    </xf>
    <xf numFmtId="0" fontId="32" fillId="3" borderId="19" xfId="0" applyFont="1" applyFill="1" applyBorder="1" applyAlignment="1" applyProtection="1">
      <alignment horizontal="left" vertical="center"/>
    </xf>
    <xf numFmtId="0" fontId="32" fillId="3" borderId="14" xfId="0" applyFont="1" applyFill="1" applyBorder="1" applyAlignment="1" applyProtection="1">
      <alignment horizontal="left" vertical="center"/>
    </xf>
    <xf numFmtId="0" fontId="32" fillId="3" borderId="17" xfId="0" applyFont="1" applyFill="1" applyBorder="1" applyAlignment="1" applyProtection="1">
      <alignment horizontal="left" vertical="center"/>
    </xf>
    <xf numFmtId="0" fontId="32" fillId="3" borderId="18" xfId="0" applyFont="1" applyFill="1" applyBorder="1" applyAlignment="1" applyProtection="1">
      <alignment horizontal="left" vertical="center"/>
    </xf>
    <xf numFmtId="0" fontId="30" fillId="3" borderId="13" xfId="0" applyFont="1" applyFill="1" applyBorder="1" applyAlignment="1" applyProtection="1">
      <alignment horizontal="center" vertical="center" wrapText="1"/>
    </xf>
    <xf numFmtId="0" fontId="30" fillId="3" borderId="3" xfId="0" applyFont="1" applyFill="1" applyBorder="1" applyAlignment="1" applyProtection="1">
      <alignment horizontal="center" vertical="center" wrapText="1"/>
    </xf>
    <xf numFmtId="0" fontId="30" fillId="3" borderId="32" xfId="0" applyFont="1" applyFill="1" applyBorder="1" applyAlignment="1" applyProtection="1">
      <alignment horizontal="center" vertical="center" wrapText="1"/>
    </xf>
    <xf numFmtId="178" fontId="32" fillId="3" borderId="12" xfId="0" applyNumberFormat="1" applyFont="1" applyFill="1" applyBorder="1" applyAlignment="1" applyProtection="1">
      <alignment horizontal="center" vertical="center" wrapText="1"/>
    </xf>
    <xf numFmtId="178" fontId="32" fillId="3" borderId="33" xfId="0" applyNumberFormat="1" applyFont="1" applyFill="1" applyBorder="1" applyAlignment="1" applyProtection="1">
      <alignment horizontal="center" vertical="center" wrapText="1"/>
    </xf>
    <xf numFmtId="178" fontId="32" fillId="3" borderId="5" xfId="0" applyNumberFormat="1" applyFont="1" applyFill="1" applyBorder="1" applyAlignment="1" applyProtection="1">
      <alignment horizontal="center" vertical="center" wrapText="1"/>
    </xf>
    <xf numFmtId="0" fontId="32" fillId="3" borderId="43" xfId="0" applyFont="1" applyFill="1" applyBorder="1" applyAlignment="1" applyProtection="1">
      <alignment horizontal="center" vertical="center" wrapText="1"/>
    </xf>
    <xf numFmtId="0" fontId="32" fillId="3" borderId="7" xfId="0" applyFont="1" applyFill="1" applyBorder="1" applyAlignment="1" applyProtection="1">
      <alignment horizontal="center" vertical="center" wrapText="1"/>
    </xf>
    <xf numFmtId="0" fontId="32" fillId="3" borderId="34" xfId="0" applyFont="1" applyFill="1" applyBorder="1" applyAlignment="1" applyProtection="1">
      <alignment horizontal="center" vertical="center" wrapText="1"/>
    </xf>
    <xf numFmtId="0" fontId="29" fillId="3" borderId="11" xfId="0" applyFont="1" applyFill="1" applyBorder="1" applyAlignment="1" applyProtection="1">
      <alignment horizontal="center" vertical="center" wrapText="1"/>
    </xf>
    <xf numFmtId="0" fontId="29" fillId="3" borderId="28" xfId="0" applyFont="1" applyFill="1" applyBorder="1" applyAlignment="1" applyProtection="1">
      <alignment horizontal="center" vertical="center" wrapText="1"/>
    </xf>
    <xf numFmtId="0" fontId="29" fillId="3" borderId="36" xfId="0" applyFont="1" applyFill="1" applyBorder="1" applyAlignment="1" applyProtection="1">
      <alignment horizontal="center" vertical="center" wrapText="1"/>
    </xf>
    <xf numFmtId="0" fontId="17" fillId="3" borderId="43" xfId="0" applyFont="1" applyFill="1" applyBorder="1" applyAlignment="1" applyProtection="1">
      <alignment horizontal="center" vertical="center"/>
    </xf>
    <xf numFmtId="0" fontId="17" fillId="3" borderId="40" xfId="0" applyFont="1" applyFill="1" applyBorder="1" applyAlignment="1" applyProtection="1">
      <alignment horizontal="center" vertical="center"/>
    </xf>
    <xf numFmtId="0" fontId="7" fillId="0" borderId="40" xfId="0" applyFont="1" applyBorder="1" applyAlignment="1" applyProtection="1">
      <alignment horizontal="left" vertical="center"/>
      <protection locked="0"/>
    </xf>
    <xf numFmtId="0" fontId="17" fillId="3" borderId="11" xfId="0" applyFont="1" applyFill="1" applyBorder="1" applyAlignment="1" applyProtection="1">
      <alignment horizontal="center" vertical="center"/>
    </xf>
    <xf numFmtId="0" fontId="17" fillId="3" borderId="39" xfId="0" applyFont="1" applyFill="1" applyBorder="1" applyAlignment="1" applyProtection="1">
      <alignment horizontal="center" vertical="center"/>
    </xf>
    <xf numFmtId="0" fontId="7" fillId="0" borderId="39"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37" xfId="0" applyFont="1" applyBorder="1" applyAlignment="1" applyProtection="1">
      <alignment horizontal="left" vertical="center"/>
      <protection locked="0"/>
    </xf>
    <xf numFmtId="38" fontId="7" fillId="0" borderId="25" xfId="1" applyFont="1" applyFill="1" applyBorder="1" applyAlignment="1" applyProtection="1">
      <alignment horizontal="right" vertical="center"/>
      <protection locked="0"/>
    </xf>
    <xf numFmtId="38" fontId="7" fillId="0" borderId="8" xfId="1" applyFont="1" applyFill="1" applyBorder="1" applyAlignment="1" applyProtection="1">
      <alignment horizontal="right" vertical="center"/>
      <protection locked="0"/>
    </xf>
    <xf numFmtId="0" fontId="8" fillId="3" borderId="228" xfId="0" applyFont="1" applyFill="1" applyBorder="1" applyAlignment="1" applyProtection="1">
      <alignment horizontal="center" vertical="center" wrapText="1"/>
    </xf>
    <xf numFmtId="0" fontId="8" fillId="3" borderId="229" xfId="0" applyFont="1" applyFill="1" applyBorder="1" applyAlignment="1" applyProtection="1">
      <alignment horizontal="center" vertical="center"/>
    </xf>
    <xf numFmtId="0" fontId="8" fillId="3" borderId="180" xfId="0" applyFont="1" applyFill="1" applyBorder="1" applyAlignment="1" applyProtection="1">
      <alignment horizontal="center" vertical="center"/>
    </xf>
    <xf numFmtId="0" fontId="8" fillId="3" borderId="56" xfId="0" applyFont="1" applyFill="1" applyBorder="1" applyAlignment="1" applyProtection="1">
      <alignment horizontal="center" vertical="center"/>
    </xf>
    <xf numFmtId="0" fontId="8" fillId="3" borderId="228" xfId="0" applyFont="1" applyFill="1" applyBorder="1" applyAlignment="1" applyProtection="1">
      <alignment horizontal="center" vertical="center"/>
    </xf>
    <xf numFmtId="0" fontId="8" fillId="3" borderId="209" xfId="0" applyFont="1" applyFill="1" applyBorder="1" applyAlignment="1" applyProtection="1">
      <alignment horizontal="center" vertical="center"/>
    </xf>
    <xf numFmtId="0" fontId="8" fillId="3" borderId="210" xfId="0" applyFont="1" applyFill="1" applyBorder="1" applyAlignment="1" applyProtection="1">
      <alignment horizontal="center" vertical="center"/>
    </xf>
    <xf numFmtId="0" fontId="8" fillId="3" borderId="40" xfId="0" applyFont="1" applyFill="1" applyBorder="1" applyAlignment="1" applyProtection="1">
      <alignment horizontal="left" vertical="center" wrapText="1"/>
    </xf>
    <xf numFmtId="38" fontId="7" fillId="3" borderId="6" xfId="1" applyFont="1" applyFill="1" applyBorder="1" applyAlignment="1" applyProtection="1">
      <alignment horizontal="right" vertical="center"/>
    </xf>
    <xf numFmtId="38" fontId="7" fillId="3" borderId="7" xfId="1" applyFont="1" applyFill="1" applyBorder="1" applyAlignment="1" applyProtection="1">
      <alignment horizontal="right" vertical="center"/>
    </xf>
    <xf numFmtId="0" fontId="17" fillId="3" borderId="10" xfId="0" applyFont="1" applyFill="1" applyBorder="1" applyAlignment="1" applyProtection="1">
      <alignment horizontal="center" vertical="center"/>
    </xf>
    <xf numFmtId="0" fontId="17" fillId="3" borderId="27" xfId="0" applyFont="1" applyFill="1" applyBorder="1" applyAlignment="1" applyProtection="1">
      <alignment horizontal="center" vertical="center"/>
    </xf>
    <xf numFmtId="38" fontId="7" fillId="0" borderId="54" xfId="1" applyFont="1" applyFill="1" applyBorder="1" applyAlignment="1" applyProtection="1">
      <alignment horizontal="right" vertical="center"/>
      <protection locked="0"/>
    </xf>
    <xf numFmtId="38" fontId="7" fillId="0" borderId="28" xfId="1" applyFont="1" applyFill="1" applyBorder="1" applyAlignment="1" applyProtection="1">
      <alignment horizontal="right" vertical="center"/>
      <protection locked="0"/>
    </xf>
    <xf numFmtId="0" fontId="8" fillId="3" borderId="48" xfId="0" applyFont="1" applyFill="1" applyBorder="1" applyAlignment="1" applyProtection="1">
      <alignment horizontal="left" vertical="center" wrapText="1"/>
    </xf>
    <xf numFmtId="0" fontId="8" fillId="3" borderId="3" xfId="0" applyFont="1" applyFill="1" applyBorder="1" applyAlignment="1" applyProtection="1">
      <alignment horizontal="left" vertical="center" wrapText="1"/>
    </xf>
    <xf numFmtId="0" fontId="8" fillId="3" borderId="38" xfId="0" applyFont="1" applyFill="1" applyBorder="1" applyAlignment="1" applyProtection="1">
      <alignment horizontal="left" vertical="center" wrapText="1"/>
    </xf>
    <xf numFmtId="38" fontId="7" fillId="3" borderId="48" xfId="1" applyFont="1" applyFill="1" applyBorder="1" applyAlignment="1" applyProtection="1">
      <alignment horizontal="right" vertical="center"/>
    </xf>
    <xf numFmtId="38" fontId="7" fillId="3" borderId="3" xfId="1" applyFont="1" applyFill="1" applyBorder="1" applyAlignment="1" applyProtection="1">
      <alignment horizontal="right" vertical="center"/>
    </xf>
    <xf numFmtId="0" fontId="29" fillId="2" borderId="196" xfId="0" applyFont="1" applyFill="1" applyBorder="1" applyAlignment="1" applyProtection="1">
      <alignment horizontal="center" vertical="center"/>
      <protection locked="0"/>
    </xf>
    <xf numFmtId="0" fontId="29" fillId="2" borderId="204" xfId="0" applyFont="1" applyFill="1" applyBorder="1" applyAlignment="1" applyProtection="1">
      <alignment horizontal="center" vertical="center"/>
      <protection locked="0"/>
    </xf>
    <xf numFmtId="0" fontId="29" fillId="2" borderId="4" xfId="0" applyFont="1" applyFill="1" applyBorder="1" applyAlignment="1" applyProtection="1">
      <alignment horizontal="center" vertical="center"/>
      <protection locked="0"/>
    </xf>
    <xf numFmtId="0" fontId="29" fillId="2" borderId="0" xfId="0" applyFont="1" applyFill="1" applyBorder="1" applyAlignment="1" applyProtection="1">
      <alignment horizontal="center" vertical="center"/>
      <protection locked="0"/>
    </xf>
    <xf numFmtId="0" fontId="43" fillId="0" borderId="0" xfId="0" applyFont="1" applyAlignment="1" applyProtection="1">
      <alignment horizontal="left" vertical="center" shrinkToFit="1"/>
    </xf>
    <xf numFmtId="0" fontId="29" fillId="3" borderId="6" xfId="0" applyFont="1" applyFill="1" applyBorder="1" applyAlignment="1" applyProtection="1">
      <alignment horizontal="center" vertical="center"/>
    </xf>
    <xf numFmtId="0" fontId="29" fillId="3" borderId="7" xfId="0" applyFont="1" applyFill="1" applyBorder="1" applyAlignment="1" applyProtection="1">
      <alignment horizontal="center" vertical="center"/>
    </xf>
    <xf numFmtId="0" fontId="17" fillId="3" borderId="226" xfId="0" applyFont="1" applyFill="1" applyBorder="1" applyAlignment="1" applyProtection="1">
      <alignment horizontal="center" vertical="center"/>
    </xf>
    <xf numFmtId="0" fontId="17" fillId="3" borderId="227" xfId="0" applyFont="1" applyFill="1" applyBorder="1" applyAlignment="1" applyProtection="1">
      <alignment horizontal="center" vertical="center"/>
    </xf>
    <xf numFmtId="38" fontId="7" fillId="0" borderId="31" xfId="1" applyFont="1" applyFill="1" applyBorder="1" applyAlignment="1" applyProtection="1">
      <alignment horizontal="right" vertical="center"/>
      <protection locked="0"/>
    </xf>
    <xf numFmtId="38" fontId="7" fillId="0" borderId="29" xfId="1" applyFont="1" applyFill="1" applyBorder="1" applyAlignment="1" applyProtection="1">
      <alignment horizontal="right" vertical="center"/>
      <protection locked="0"/>
    </xf>
    <xf numFmtId="0" fontId="17" fillId="3" borderId="25" xfId="0" applyFont="1" applyFill="1" applyBorder="1" applyAlignment="1" applyProtection="1">
      <alignment horizontal="center" vertical="center"/>
    </xf>
    <xf numFmtId="0" fontId="82" fillId="0" borderId="0" xfId="0" applyFont="1" applyFill="1" applyAlignment="1" applyProtection="1">
      <alignment horizontal="left" vertical="center" wrapText="1"/>
    </xf>
    <xf numFmtId="0" fontId="82" fillId="0" borderId="0" xfId="0" applyFont="1" applyFill="1" applyAlignment="1" applyProtection="1">
      <alignment horizontal="left" vertical="center"/>
    </xf>
    <xf numFmtId="0" fontId="29" fillId="0" borderId="0" xfId="0" applyFont="1" applyFill="1" applyAlignment="1" applyProtection="1">
      <alignment horizontal="left" vertical="center"/>
    </xf>
    <xf numFmtId="0" fontId="8" fillId="3" borderId="10"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8" fillId="3" borderId="19"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8" fillId="3" borderId="18" xfId="0" applyFont="1" applyFill="1" applyBorder="1" applyAlignment="1" applyProtection="1">
      <alignment horizontal="left" vertical="center"/>
    </xf>
    <xf numFmtId="0" fontId="8" fillId="3" borderId="22" xfId="0" applyFont="1" applyFill="1" applyBorder="1" applyAlignment="1" applyProtection="1">
      <alignment horizontal="left" vertical="center"/>
    </xf>
    <xf numFmtId="0" fontId="29" fillId="2" borderId="1" xfId="0" applyFont="1" applyFill="1" applyBorder="1" applyAlignment="1" applyProtection="1">
      <alignment horizontal="center" vertical="center" wrapText="1"/>
      <protection locked="0"/>
    </xf>
    <xf numFmtId="0" fontId="29" fillId="2" borderId="2" xfId="0" applyFont="1" applyFill="1" applyBorder="1" applyAlignment="1" applyProtection="1">
      <alignment horizontal="center" vertical="center" wrapText="1"/>
      <protection locked="0"/>
    </xf>
    <xf numFmtId="0" fontId="29" fillId="2" borderId="10" xfId="0"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xf>
    <xf numFmtId="0" fontId="31" fillId="3" borderId="63" xfId="0" applyFont="1" applyFill="1" applyBorder="1" applyAlignment="1" applyProtection="1">
      <alignment vertical="center" wrapText="1"/>
    </xf>
    <xf numFmtId="0" fontId="0" fillId="3" borderId="64" xfId="0" applyFill="1" applyBorder="1" applyAlignment="1" applyProtection="1">
      <alignment vertical="center" wrapText="1"/>
    </xf>
    <xf numFmtId="0" fontId="34" fillId="3" borderId="1" xfId="0" applyFont="1" applyFill="1" applyBorder="1" applyAlignment="1" applyProtection="1">
      <alignment horizontal="left" vertical="center" wrapText="1"/>
    </xf>
    <xf numFmtId="0" fontId="34" fillId="3" borderId="65" xfId="0" applyFont="1" applyFill="1" applyBorder="1" applyAlignment="1" applyProtection="1">
      <alignment horizontal="left" vertical="center" wrapText="1"/>
    </xf>
    <xf numFmtId="0" fontId="29" fillId="3" borderId="66" xfId="0" applyFont="1" applyFill="1" applyBorder="1" applyAlignment="1" applyProtection="1">
      <alignment horizontal="left" vertical="center" wrapText="1"/>
    </xf>
    <xf numFmtId="0" fontId="29" fillId="3" borderId="4" xfId="0" applyFont="1" applyFill="1" applyBorder="1" applyAlignment="1" applyProtection="1">
      <alignment horizontal="left" vertical="center" wrapText="1"/>
    </xf>
    <xf numFmtId="0" fontId="29" fillId="3" borderId="1" xfId="0" applyFont="1" applyFill="1" applyBorder="1" applyAlignment="1" applyProtection="1">
      <alignment horizontal="left" vertical="center" wrapText="1"/>
    </xf>
    <xf numFmtId="0" fontId="29" fillId="3" borderId="65" xfId="0" applyFont="1" applyFill="1" applyBorder="1" applyAlignment="1" applyProtection="1">
      <alignment horizontal="left" vertical="center"/>
    </xf>
    <xf numFmtId="38" fontId="32" fillId="3" borderId="57" xfId="4" applyFont="1" applyFill="1" applyBorder="1" applyAlignment="1" applyProtection="1">
      <alignment horizontal="right" vertical="center"/>
    </xf>
    <xf numFmtId="38" fontId="32" fillId="3" borderId="24" xfId="4" applyFont="1" applyFill="1" applyBorder="1" applyAlignment="1" applyProtection="1">
      <alignment horizontal="right" vertical="center"/>
    </xf>
    <xf numFmtId="38" fontId="32" fillId="0" borderId="24" xfId="4" applyFont="1" applyFill="1" applyBorder="1" applyAlignment="1" applyProtection="1">
      <alignment horizontal="right" vertical="center"/>
      <protection locked="0"/>
    </xf>
    <xf numFmtId="38" fontId="32" fillId="0" borderId="16" xfId="4" applyFont="1" applyFill="1" applyBorder="1" applyAlignment="1" applyProtection="1">
      <alignment horizontal="right" vertical="center"/>
      <protection locked="0"/>
    </xf>
    <xf numFmtId="0" fontId="46" fillId="0" borderId="0" xfId="0" applyFont="1" applyAlignment="1" applyProtection="1">
      <alignment horizontal="left" vertical="center" shrinkToFit="1"/>
    </xf>
    <xf numFmtId="0" fontId="29" fillId="3" borderId="12" xfId="0" applyFont="1" applyFill="1" applyBorder="1" applyAlignment="1" applyProtection="1">
      <alignment horizontal="center" vertical="center"/>
    </xf>
    <xf numFmtId="0" fontId="29" fillId="3" borderId="33" xfId="0" applyFont="1" applyFill="1" applyBorder="1" applyAlignment="1" applyProtection="1">
      <alignment horizontal="center" vertical="center"/>
    </xf>
    <xf numFmtId="0" fontId="29" fillId="3" borderId="5" xfId="0" applyFont="1" applyFill="1" applyBorder="1" applyAlignment="1" applyProtection="1">
      <alignment horizontal="center" vertical="center"/>
    </xf>
    <xf numFmtId="0" fontId="29" fillId="3" borderId="12" xfId="0" applyFont="1" applyFill="1" applyBorder="1" applyAlignment="1" applyProtection="1">
      <alignment horizontal="left" vertical="center"/>
    </xf>
    <xf numFmtId="0" fontId="29" fillId="3" borderId="33" xfId="0" applyFont="1" applyFill="1" applyBorder="1" applyAlignment="1" applyProtection="1">
      <alignment horizontal="left" vertical="center"/>
    </xf>
    <xf numFmtId="0" fontId="29" fillId="3" borderId="5" xfId="0" applyFont="1" applyFill="1" applyBorder="1" applyAlignment="1" applyProtection="1">
      <alignment horizontal="left" vertical="center"/>
    </xf>
    <xf numFmtId="0" fontId="29" fillId="3" borderId="13"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32" xfId="0" applyFont="1" applyFill="1" applyBorder="1" applyAlignment="1" applyProtection="1">
      <alignment horizontal="left" vertical="center"/>
    </xf>
    <xf numFmtId="0" fontId="29" fillId="3" borderId="11" xfId="0" applyFont="1" applyFill="1" applyBorder="1" applyAlignment="1" applyProtection="1">
      <alignment horizontal="center" vertical="center" shrinkToFit="1"/>
    </xf>
    <xf numFmtId="0" fontId="29" fillId="3" borderId="28" xfId="0" applyFont="1" applyFill="1" applyBorder="1" applyAlignment="1" applyProtection="1">
      <alignment horizontal="center" vertical="center" shrinkToFit="1"/>
    </xf>
    <xf numFmtId="0" fontId="29" fillId="3" borderId="36" xfId="0" applyFont="1" applyFill="1" applyBorder="1" applyAlignment="1" applyProtection="1">
      <alignment horizontal="center" vertical="center" shrinkToFit="1"/>
    </xf>
    <xf numFmtId="0" fontId="29" fillId="3" borderId="73" xfId="0" applyFont="1" applyFill="1" applyBorder="1" applyAlignment="1" applyProtection="1">
      <alignment horizontal="left" vertical="center" shrinkToFit="1"/>
    </xf>
    <xf numFmtId="0" fontId="29" fillId="3" borderId="79" xfId="0" applyFont="1" applyFill="1" applyBorder="1" applyAlignment="1" applyProtection="1">
      <alignment horizontal="left" vertical="center" shrinkToFit="1"/>
    </xf>
    <xf numFmtId="0" fontId="29" fillId="3" borderId="74" xfId="0" applyFont="1" applyFill="1" applyBorder="1" applyAlignment="1" applyProtection="1">
      <alignment horizontal="left" vertical="center" shrinkToFit="1"/>
    </xf>
    <xf numFmtId="0" fontId="44" fillId="3" borderId="49" xfId="0" applyFont="1" applyFill="1" applyBorder="1" applyAlignment="1" applyProtection="1">
      <alignment horizontal="left" vertical="center" shrinkToFit="1"/>
    </xf>
    <xf numFmtId="0" fontId="44" fillId="3" borderId="50" xfId="0" applyFont="1" applyFill="1" applyBorder="1" applyAlignment="1" applyProtection="1">
      <alignment horizontal="left" vertical="center" shrinkToFit="1"/>
    </xf>
    <xf numFmtId="0" fontId="44" fillId="3" borderId="52" xfId="0" applyFont="1" applyFill="1" applyBorder="1" applyAlignment="1" applyProtection="1">
      <alignment horizontal="left" vertical="center" shrinkToFit="1"/>
    </xf>
    <xf numFmtId="0" fontId="29" fillId="3" borderId="82" xfId="0" applyFont="1" applyFill="1" applyBorder="1" applyAlignment="1" applyProtection="1">
      <alignment horizontal="left" vertical="center"/>
    </xf>
    <xf numFmtId="0" fontId="29" fillId="3" borderId="83" xfId="0" applyFont="1" applyFill="1" applyBorder="1" applyAlignment="1" applyProtection="1">
      <alignment horizontal="left" vertical="center"/>
    </xf>
    <xf numFmtId="0" fontId="29" fillId="3" borderId="84" xfId="0" applyFont="1" applyFill="1" applyBorder="1" applyAlignment="1" applyProtection="1">
      <alignment horizontal="left" vertical="center"/>
    </xf>
    <xf numFmtId="0" fontId="29" fillId="3" borderId="43" xfId="0" applyFont="1" applyFill="1" applyBorder="1" applyAlignment="1" applyProtection="1">
      <alignment horizontal="left" vertical="center"/>
    </xf>
    <xf numFmtId="0" fontId="29" fillId="3" borderId="7" xfId="0" applyFont="1" applyFill="1" applyBorder="1" applyAlignment="1" applyProtection="1">
      <alignment horizontal="left" vertical="center"/>
    </xf>
    <xf numFmtId="0" fontId="29" fillId="3" borderId="34" xfId="0" applyFont="1" applyFill="1" applyBorder="1" applyAlignment="1" applyProtection="1">
      <alignment horizontal="left" vertical="center"/>
    </xf>
    <xf numFmtId="0" fontId="29" fillId="3" borderId="11" xfId="0" applyFont="1" applyFill="1" applyBorder="1" applyAlignment="1" applyProtection="1">
      <alignment horizontal="left" vertical="center" shrinkToFit="1"/>
    </xf>
    <xf numFmtId="0" fontId="29" fillId="3" borderId="28" xfId="0" applyFont="1" applyFill="1" applyBorder="1" applyAlignment="1" applyProtection="1">
      <alignment horizontal="left" vertical="center" shrinkToFit="1"/>
    </xf>
    <xf numFmtId="0" fontId="29" fillId="3" borderId="36" xfId="0" applyFont="1" applyFill="1" applyBorder="1" applyAlignment="1" applyProtection="1">
      <alignment horizontal="left" vertical="center" shrinkToFit="1"/>
    </xf>
    <xf numFmtId="0" fontId="29" fillId="3" borderId="4" xfId="0" applyFont="1" applyFill="1" applyBorder="1" applyAlignment="1" applyProtection="1">
      <alignment horizontal="left" vertical="center"/>
    </xf>
    <xf numFmtId="0" fontId="29" fillId="3" borderId="2" xfId="0" applyFont="1" applyFill="1" applyBorder="1" applyAlignment="1" applyProtection="1">
      <alignment horizontal="left" vertical="center"/>
    </xf>
    <xf numFmtId="0" fontId="44" fillId="3" borderId="1" xfId="0" applyFont="1" applyFill="1" applyBorder="1" applyAlignment="1" applyProtection="1">
      <alignment horizontal="center" vertical="center"/>
    </xf>
    <xf numFmtId="0" fontId="44" fillId="3" borderId="2" xfId="0" applyFont="1" applyFill="1" applyBorder="1" applyAlignment="1" applyProtection="1">
      <alignment horizontal="center" vertical="center"/>
    </xf>
    <xf numFmtId="0" fontId="44" fillId="3" borderId="4" xfId="0" applyFont="1" applyFill="1" applyBorder="1" applyAlignment="1" applyProtection="1">
      <alignment horizontal="center" vertical="center"/>
    </xf>
    <xf numFmtId="0" fontId="7" fillId="0" borderId="97" xfId="5" applyFont="1" applyBorder="1" applyAlignment="1" applyProtection="1">
      <alignment horizontal="center" vertical="center"/>
      <protection locked="0"/>
    </xf>
    <xf numFmtId="0" fontId="7" fillId="0" borderId="0" xfId="5" applyFont="1" applyAlignment="1" applyProtection="1">
      <alignment horizontal="center" vertical="center"/>
      <protection locked="0"/>
    </xf>
    <xf numFmtId="0" fontId="7" fillId="0" borderId="96" xfId="5" applyFont="1" applyBorder="1" applyAlignment="1" applyProtection="1">
      <alignment horizontal="center" vertical="center"/>
      <protection locked="0"/>
    </xf>
    <xf numFmtId="0" fontId="7" fillId="3" borderId="247" xfId="5" applyFont="1" applyFill="1" applyBorder="1" applyAlignment="1" applyProtection="1">
      <alignment horizontal="center" vertical="center" wrapText="1"/>
    </xf>
    <xf numFmtId="0" fontId="7" fillId="3" borderId="246" xfId="5" applyFont="1" applyFill="1" applyBorder="1" applyAlignment="1" applyProtection="1">
      <alignment horizontal="center" vertical="center" wrapText="1"/>
    </xf>
    <xf numFmtId="0" fontId="7" fillId="3" borderId="257" xfId="5" applyFont="1" applyFill="1" applyBorder="1" applyAlignment="1" applyProtection="1">
      <alignment horizontal="center" vertical="center" wrapText="1"/>
    </xf>
    <xf numFmtId="0" fontId="7" fillId="3" borderId="234" xfId="5" applyFont="1" applyFill="1" applyBorder="1" applyAlignment="1" applyProtection="1">
      <alignment horizontal="left" vertical="center" wrapText="1"/>
    </xf>
    <xf numFmtId="0" fontId="7" fillId="3" borderId="246" xfId="5" applyFont="1" applyFill="1" applyBorder="1" applyAlignment="1" applyProtection="1">
      <alignment horizontal="left" vertical="center" wrapText="1"/>
    </xf>
    <xf numFmtId="0" fontId="7" fillId="3" borderId="258" xfId="5" applyFont="1" applyFill="1" applyBorder="1" applyAlignment="1" applyProtection="1">
      <alignment horizontal="left" vertical="center" wrapText="1"/>
    </xf>
    <xf numFmtId="0" fontId="7" fillId="0" borderId="108" xfId="5" applyFont="1" applyBorder="1" applyAlignment="1" applyProtection="1">
      <alignment horizontal="left" vertical="center" wrapText="1"/>
      <protection locked="0"/>
    </xf>
    <xf numFmtId="0" fontId="7" fillId="0" borderId="107" xfId="5" applyFont="1" applyBorder="1" applyAlignment="1" applyProtection="1">
      <alignment horizontal="left" vertical="center" wrapText="1"/>
      <protection locked="0"/>
    </xf>
    <xf numFmtId="0" fontId="7" fillId="0" borderId="106" xfId="5" applyFont="1" applyBorder="1" applyAlignment="1" applyProtection="1">
      <alignment horizontal="left" vertical="center" wrapText="1"/>
      <protection locked="0"/>
    </xf>
    <xf numFmtId="0" fontId="51" fillId="3" borderId="269" xfId="5" applyFont="1" applyFill="1" applyBorder="1" applyAlignment="1" applyProtection="1">
      <alignment horizontal="center" vertical="center" wrapText="1"/>
    </xf>
    <xf numFmtId="0" fontId="51" fillId="3" borderId="97" xfId="5" applyFont="1" applyFill="1" applyBorder="1" applyAlignment="1" applyProtection="1">
      <alignment horizontal="center" vertical="center" wrapText="1"/>
    </xf>
    <xf numFmtId="0" fontId="51" fillId="3" borderId="95" xfId="5" applyFont="1" applyFill="1" applyBorder="1" applyAlignment="1" applyProtection="1">
      <alignment horizontal="center" vertical="center" wrapText="1"/>
    </xf>
    <xf numFmtId="176" fontId="8" fillId="3" borderId="247" xfId="5" applyNumberFormat="1" applyFont="1" applyFill="1" applyBorder="1" applyAlignment="1" applyProtection="1">
      <alignment horizontal="center" vertical="center" wrapText="1"/>
    </xf>
    <xf numFmtId="176" fontId="8" fillId="3" borderId="246" xfId="5" applyNumberFormat="1" applyFont="1" applyFill="1" applyBorder="1" applyAlignment="1" applyProtection="1">
      <alignment horizontal="center" vertical="center" wrapText="1"/>
    </xf>
    <xf numFmtId="176" fontId="8" fillId="3" borderId="245" xfId="5" applyNumberFormat="1" applyFont="1" applyFill="1" applyBorder="1" applyAlignment="1" applyProtection="1">
      <alignment horizontal="center" vertical="center" wrapText="1"/>
    </xf>
    <xf numFmtId="0" fontId="8" fillId="3" borderId="268" xfId="5" applyFont="1" applyFill="1" applyBorder="1" applyAlignment="1" applyProtection="1">
      <alignment horizontal="center" vertical="center" wrapText="1"/>
    </xf>
    <xf numFmtId="0" fontId="8" fillId="3" borderId="267" xfId="5" applyFont="1" applyFill="1" applyBorder="1" applyAlignment="1" applyProtection="1">
      <alignment horizontal="center" vertical="center" wrapText="1"/>
    </xf>
    <xf numFmtId="0" fontId="8" fillId="3" borderId="266" xfId="5" applyFont="1" applyFill="1" applyBorder="1" applyAlignment="1" applyProtection="1">
      <alignment horizontal="center" vertical="center" wrapText="1"/>
    </xf>
    <xf numFmtId="0" fontId="7" fillId="0" borderId="265" xfId="5" applyFont="1" applyBorder="1" applyAlignment="1" applyProtection="1">
      <alignment horizontal="left" vertical="top" wrapText="1"/>
      <protection locked="0"/>
    </xf>
    <xf numFmtId="0" fontId="7" fillId="0" borderId="264" xfId="5" applyFont="1" applyBorder="1" applyAlignment="1" applyProtection="1">
      <alignment horizontal="left" vertical="top" wrapText="1"/>
      <protection locked="0"/>
    </xf>
    <xf numFmtId="0" fontId="7" fillId="0" borderId="263" xfId="5" applyFont="1" applyBorder="1" applyAlignment="1" applyProtection="1">
      <alignment horizontal="left" vertical="top" wrapText="1"/>
      <protection locked="0"/>
    </xf>
    <xf numFmtId="0" fontId="7" fillId="0" borderId="265" xfId="5" applyFont="1" applyBorder="1" applyAlignment="1" applyProtection="1">
      <alignment horizontal="left" vertical="center" wrapText="1"/>
      <protection locked="0"/>
    </xf>
    <xf numFmtId="0" fontId="7" fillId="0" borderId="264" xfId="5" applyFont="1" applyBorder="1" applyAlignment="1" applyProtection="1">
      <alignment horizontal="left" vertical="center" wrapText="1"/>
      <protection locked="0"/>
    </xf>
    <xf numFmtId="0" fontId="7" fillId="0" borderId="263" xfId="5" applyFont="1" applyBorder="1" applyAlignment="1" applyProtection="1">
      <alignment horizontal="left" vertical="center" wrapText="1"/>
      <protection locked="0"/>
    </xf>
    <xf numFmtId="0" fontId="7" fillId="0" borderId="115" xfId="5" applyFont="1" applyBorder="1" applyAlignment="1" applyProtection="1">
      <alignment horizontal="left" vertical="center" wrapText="1"/>
      <protection locked="0"/>
    </xf>
    <xf numFmtId="0" fontId="7" fillId="0" borderId="143" xfId="5" applyFont="1" applyBorder="1" applyAlignment="1" applyProtection="1">
      <alignment horizontal="left" vertical="center" wrapText="1"/>
      <protection locked="0"/>
    </xf>
    <xf numFmtId="0" fontId="7" fillId="0" borderId="114" xfId="5" applyFont="1" applyBorder="1" applyAlignment="1" applyProtection="1">
      <alignment horizontal="left" vertical="center" wrapText="1"/>
      <protection locked="0"/>
    </xf>
    <xf numFmtId="0" fontId="7" fillId="0" borderId="113" xfId="5" applyFont="1" applyBorder="1" applyAlignment="1" applyProtection="1">
      <alignment horizontal="left" vertical="center" wrapText="1"/>
      <protection locked="0"/>
    </xf>
    <xf numFmtId="0" fontId="7" fillId="0" borderId="148" xfId="5" applyFont="1" applyBorder="1" applyAlignment="1" applyProtection="1">
      <alignment horizontal="left" vertical="center" wrapText="1"/>
      <protection locked="0"/>
    </xf>
    <xf numFmtId="0" fontId="7" fillId="0" borderId="112" xfId="5" applyFont="1" applyBorder="1" applyAlignment="1" applyProtection="1">
      <alignment horizontal="left" vertical="center" wrapText="1"/>
      <protection locked="0"/>
    </xf>
    <xf numFmtId="0" fontId="51" fillId="3" borderId="252" xfId="5" applyFont="1" applyFill="1" applyBorder="1" applyAlignment="1" applyProtection="1">
      <alignment horizontal="center" vertical="center" wrapText="1"/>
    </xf>
    <xf numFmtId="0" fontId="51" fillId="3" borderId="118" xfId="5" applyFont="1" applyFill="1" applyBorder="1" applyAlignment="1" applyProtection="1">
      <alignment horizontal="center" vertical="center" wrapText="1"/>
    </xf>
    <xf numFmtId="0" fontId="8" fillId="3" borderId="233" xfId="5" applyFont="1" applyFill="1" applyBorder="1" applyAlignment="1" applyProtection="1">
      <alignment horizontal="center" vertical="center" wrapText="1"/>
    </xf>
    <xf numFmtId="0" fontId="8" fillId="3" borderId="247" xfId="5" applyFont="1" applyFill="1" applyBorder="1" applyAlignment="1" applyProtection="1">
      <alignment horizontal="center" vertical="center" wrapText="1"/>
    </xf>
    <xf numFmtId="0" fontId="8" fillId="3" borderId="232" xfId="5" applyFont="1" applyFill="1" applyBorder="1" applyAlignment="1" applyProtection="1">
      <alignment horizontal="center" vertical="center" wrapText="1"/>
    </xf>
    <xf numFmtId="0" fontId="7" fillId="0" borderId="120" xfId="5" applyFont="1" applyBorder="1" applyAlignment="1" applyProtection="1">
      <alignment horizontal="left" vertical="center" wrapText="1"/>
      <protection locked="0"/>
    </xf>
    <xf numFmtId="0" fontId="7" fillId="0" borderId="146" xfId="5" applyFont="1" applyBorder="1" applyAlignment="1" applyProtection="1">
      <alignment horizontal="left" vertical="center" wrapText="1"/>
      <protection locked="0"/>
    </xf>
    <xf numFmtId="0" fontId="7" fillId="0" borderId="119" xfId="5" applyFont="1" applyBorder="1" applyAlignment="1" applyProtection="1">
      <alignment horizontal="left" vertical="center" wrapText="1"/>
      <protection locked="0"/>
    </xf>
    <xf numFmtId="0" fontId="51" fillId="3" borderId="256" xfId="5" applyFont="1" applyFill="1" applyBorder="1" applyAlignment="1" applyProtection="1">
      <alignment horizontal="center" vertical="center" wrapText="1"/>
    </xf>
    <xf numFmtId="0" fontId="51" fillId="3" borderId="103" xfId="5" applyFont="1" applyFill="1" applyBorder="1" applyAlignment="1" applyProtection="1">
      <alignment horizontal="center" vertical="center" wrapText="1"/>
    </xf>
    <xf numFmtId="0" fontId="51" fillId="3" borderId="101" xfId="5" applyFont="1" applyFill="1" applyBorder="1" applyAlignment="1" applyProtection="1">
      <alignment horizontal="center" vertical="center" wrapText="1"/>
    </xf>
    <xf numFmtId="0" fontId="7" fillId="0" borderId="262" xfId="5" applyFont="1" applyBorder="1" applyAlignment="1" applyProtection="1">
      <alignment horizontal="left" vertical="top" wrapText="1"/>
      <protection locked="0"/>
    </xf>
    <xf numFmtId="0" fontId="7" fillId="0" borderId="261" xfId="5" applyFont="1" applyBorder="1" applyAlignment="1" applyProtection="1">
      <alignment horizontal="left" vertical="top" wrapText="1"/>
      <protection locked="0"/>
    </xf>
    <xf numFmtId="0" fontId="7" fillId="0" borderId="260" xfId="5" applyFont="1" applyBorder="1" applyAlignment="1" applyProtection="1">
      <alignment horizontal="left" vertical="top" wrapText="1"/>
      <protection locked="0"/>
    </xf>
    <xf numFmtId="0" fontId="7" fillId="0" borderId="102" xfId="5" applyFont="1" applyBorder="1" applyAlignment="1" applyProtection="1">
      <alignment horizontal="left" vertical="top" wrapText="1"/>
      <protection locked="0"/>
    </xf>
    <xf numFmtId="0" fontId="7" fillId="0" borderId="0" xfId="5" applyFont="1" applyAlignment="1" applyProtection="1">
      <alignment horizontal="left" vertical="top" wrapText="1"/>
      <protection locked="0"/>
    </xf>
    <xf numFmtId="0" fontId="7" fillId="0" borderId="96" xfId="5" applyFont="1" applyBorder="1" applyAlignment="1" applyProtection="1">
      <alignment horizontal="left" vertical="top" wrapText="1"/>
      <protection locked="0"/>
    </xf>
    <xf numFmtId="0" fontId="7" fillId="0" borderId="100" xfId="5" applyFont="1" applyBorder="1" applyAlignment="1" applyProtection="1">
      <alignment horizontal="left" vertical="top" wrapText="1"/>
      <protection locked="0"/>
    </xf>
    <xf numFmtId="0" fontId="7" fillId="0" borderId="94" xfId="5" applyFont="1" applyBorder="1" applyAlignment="1" applyProtection="1">
      <alignment horizontal="left" vertical="top" wrapText="1"/>
      <protection locked="0"/>
    </xf>
    <xf numFmtId="0" fontId="7" fillId="0" borderId="93" xfId="5" applyFont="1" applyBorder="1" applyAlignment="1" applyProtection="1">
      <alignment horizontal="left" vertical="top" wrapText="1"/>
      <protection locked="0"/>
    </xf>
    <xf numFmtId="0" fontId="7" fillId="0" borderId="233" xfId="5" applyFont="1" applyBorder="1" applyAlignment="1" applyProtection="1">
      <alignment horizontal="left" vertical="center" wrapText="1"/>
      <protection locked="0"/>
    </xf>
    <xf numFmtId="0" fontId="7" fillId="0" borderId="247" xfId="5" applyFont="1" applyBorder="1" applyAlignment="1" applyProtection="1">
      <alignment horizontal="left" vertical="center" wrapText="1"/>
      <protection locked="0"/>
    </xf>
    <xf numFmtId="0" fontId="7" fillId="0" borderId="232" xfId="5" applyFont="1" applyBorder="1" applyAlignment="1" applyProtection="1">
      <alignment horizontal="left" vertical="center" wrapText="1"/>
      <protection locked="0"/>
    </xf>
    <xf numFmtId="0" fontId="7" fillId="0" borderId="115" xfId="5" applyFont="1" applyBorder="1" applyAlignment="1" applyProtection="1">
      <alignment horizontal="left" vertical="top" wrapText="1"/>
      <protection locked="0"/>
    </xf>
    <xf numFmtId="0" fontId="7" fillId="0" borderId="143" xfId="5" applyFont="1" applyBorder="1" applyAlignment="1" applyProtection="1">
      <alignment horizontal="left" vertical="top" wrapText="1"/>
      <protection locked="0"/>
    </xf>
    <xf numFmtId="0" fontId="7" fillId="0" borderId="114" xfId="5" applyFont="1" applyBorder="1" applyAlignment="1" applyProtection="1">
      <alignment horizontal="left" vertical="top" wrapText="1"/>
      <protection locked="0"/>
    </xf>
    <xf numFmtId="0" fontId="7" fillId="0" borderId="113" xfId="5" applyFont="1" applyBorder="1" applyAlignment="1" applyProtection="1">
      <alignment horizontal="left" vertical="top" wrapText="1"/>
      <protection locked="0"/>
    </xf>
    <xf numFmtId="0" fontId="7" fillId="0" borderId="148" xfId="5" applyFont="1" applyBorder="1" applyAlignment="1" applyProtection="1">
      <alignment horizontal="left" vertical="top" wrapText="1"/>
      <protection locked="0"/>
    </xf>
    <xf numFmtId="0" fontId="7" fillId="0" borderId="112" xfId="5" applyFont="1" applyBorder="1" applyAlignment="1" applyProtection="1">
      <alignment horizontal="left" vertical="top" wrapText="1"/>
      <protection locked="0"/>
    </xf>
    <xf numFmtId="0" fontId="7" fillId="0" borderId="117" xfId="5" applyFont="1" applyBorder="1" applyAlignment="1" applyProtection="1">
      <alignment horizontal="left" vertical="center" wrapText="1"/>
      <protection locked="0"/>
    </xf>
    <xf numFmtId="0" fontId="7" fillId="0" borderId="147" xfId="5" applyFont="1" applyBorder="1" applyAlignment="1" applyProtection="1">
      <alignment horizontal="left" vertical="center" wrapText="1"/>
      <protection locked="0"/>
    </xf>
    <xf numFmtId="0" fontId="7" fillId="0" borderId="116" xfId="5" applyFont="1" applyBorder="1" applyAlignment="1" applyProtection="1">
      <alignment horizontal="left" vertical="center" wrapText="1"/>
      <protection locked="0"/>
    </xf>
    <xf numFmtId="0" fontId="7" fillId="0" borderId="124" xfId="5" applyFont="1" applyBorder="1" applyAlignment="1" applyProtection="1">
      <alignment horizontal="left" vertical="center" wrapText="1"/>
      <protection locked="0"/>
    </xf>
    <xf numFmtId="0" fontId="13" fillId="0" borderId="124" xfId="5" applyBorder="1" applyAlignment="1" applyProtection="1">
      <alignment horizontal="left" vertical="center" wrapText="1"/>
      <protection locked="0"/>
    </xf>
    <xf numFmtId="0" fontId="13" fillId="0" borderId="149" xfId="5" applyBorder="1" applyAlignment="1" applyProtection="1">
      <alignment horizontal="left" vertical="center" wrapText="1"/>
      <protection locked="0"/>
    </xf>
    <xf numFmtId="0" fontId="13" fillId="0" borderId="123" xfId="5" applyBorder="1" applyAlignment="1" applyProtection="1">
      <alignment horizontal="left" vertical="center" wrapText="1"/>
      <protection locked="0"/>
    </xf>
    <xf numFmtId="0" fontId="7" fillId="0" borderId="255" xfId="5" applyFont="1" applyBorder="1" applyAlignment="1" applyProtection="1">
      <alignment horizontal="left" vertical="center" wrapText="1"/>
      <protection locked="0"/>
    </xf>
    <xf numFmtId="0" fontId="7" fillId="0" borderId="254" xfId="5" applyFont="1" applyBorder="1" applyAlignment="1" applyProtection="1">
      <alignment horizontal="left" vertical="center" wrapText="1"/>
      <protection locked="0"/>
    </xf>
    <xf numFmtId="0" fontId="7" fillId="0" borderId="253" xfId="5" applyFont="1" applyBorder="1" applyAlignment="1" applyProtection="1">
      <alignment horizontal="left" vertical="center" wrapText="1"/>
      <protection locked="0"/>
    </xf>
    <xf numFmtId="0" fontId="51" fillId="3" borderId="231" xfId="5" applyFont="1" applyFill="1" applyBorder="1" applyAlignment="1" applyProtection="1">
      <alignment horizontal="center" vertical="center" wrapText="1"/>
    </xf>
    <xf numFmtId="0" fontId="14" fillId="3" borderId="23" xfId="0" applyFont="1" applyFill="1" applyBorder="1" applyAlignment="1" applyProtection="1">
      <alignment vertical="center" textRotation="255" wrapText="1"/>
    </xf>
    <xf numFmtId="0" fontId="7" fillId="0" borderId="0" xfId="0" applyFont="1" applyAlignment="1" applyProtection="1">
      <alignment horizontal="left" vertical="center" wrapText="1"/>
    </xf>
    <xf numFmtId="0" fontId="7" fillId="0" borderId="0" xfId="0" applyFont="1" applyAlignment="1" applyProtection="1">
      <alignment horizontal="left" vertical="center"/>
    </xf>
    <xf numFmtId="0" fontId="8" fillId="3" borderId="6" xfId="0" applyFont="1" applyFill="1" applyBorder="1" applyAlignment="1" applyProtection="1">
      <alignment horizontal="left" vertical="center" wrapText="1" indent="3"/>
    </xf>
    <xf numFmtId="0" fontId="8" fillId="3" borderId="7" xfId="0" applyFont="1" applyFill="1" applyBorder="1" applyAlignment="1" applyProtection="1">
      <alignment horizontal="left" vertical="center" wrapText="1" indent="3"/>
    </xf>
    <xf numFmtId="0" fontId="8" fillId="3" borderId="34" xfId="0" applyFont="1" applyFill="1" applyBorder="1" applyAlignment="1" applyProtection="1">
      <alignment horizontal="left" vertical="center" wrapText="1" indent="3"/>
    </xf>
    <xf numFmtId="0" fontId="26" fillId="0" borderId="0" xfId="0" applyFont="1" applyAlignment="1" applyProtection="1">
      <alignment horizontal="center" vertical="center" wrapText="1"/>
    </xf>
    <xf numFmtId="0" fontId="26" fillId="0" borderId="0" xfId="0" applyFont="1" applyAlignment="1" applyProtection="1">
      <alignment horizontal="center" vertical="center"/>
    </xf>
    <xf numFmtId="0" fontId="7" fillId="3" borderId="247" xfId="0" applyFont="1" applyFill="1" applyBorder="1" applyAlignment="1" applyProtection="1">
      <alignment horizontal="left" vertical="center"/>
    </xf>
    <xf numFmtId="0" fontId="7" fillId="3" borderId="246" xfId="0" applyFont="1" applyFill="1" applyBorder="1" applyAlignment="1" applyProtection="1">
      <alignment horizontal="left" vertical="center"/>
    </xf>
    <xf numFmtId="0" fontId="7" fillId="3" borderId="258" xfId="0" applyFont="1" applyFill="1" applyBorder="1" applyAlignment="1" applyProtection="1">
      <alignment horizontal="left" vertical="center"/>
    </xf>
    <xf numFmtId="0" fontId="8" fillId="3" borderId="25" xfId="0" applyFont="1" applyFill="1" applyBorder="1" applyAlignment="1" applyProtection="1">
      <alignment horizontal="center" vertical="center"/>
    </xf>
    <xf numFmtId="0" fontId="8" fillId="3" borderId="9" xfId="0" applyFont="1" applyFill="1" applyBorder="1" applyAlignment="1" applyProtection="1">
      <alignment horizontal="center" vertical="center"/>
    </xf>
    <xf numFmtId="0" fontId="8" fillId="3" borderId="31" xfId="0" applyFont="1" applyFill="1" applyBorder="1" applyAlignment="1" applyProtection="1">
      <alignment horizontal="center" vertical="center"/>
    </xf>
    <xf numFmtId="0" fontId="8" fillId="3" borderId="30" xfId="0" applyFont="1" applyFill="1" applyBorder="1" applyAlignment="1" applyProtection="1">
      <alignment horizontal="center" vertical="center"/>
    </xf>
    <xf numFmtId="0" fontId="7" fillId="3" borderId="247" xfId="0" applyFont="1" applyFill="1" applyBorder="1" applyAlignment="1" applyProtection="1">
      <alignment horizontal="center" vertical="center" wrapText="1"/>
    </xf>
    <xf numFmtId="0" fontId="7" fillId="3" borderId="246" xfId="0" applyFont="1" applyFill="1" applyBorder="1" applyAlignment="1" applyProtection="1">
      <alignment horizontal="center" vertical="center" wrapText="1"/>
    </xf>
    <xf numFmtId="0" fontId="7" fillId="3" borderId="258" xfId="0" applyFont="1" applyFill="1" applyBorder="1" applyAlignment="1" applyProtection="1">
      <alignment horizontal="center" vertical="center" wrapText="1"/>
    </xf>
    <xf numFmtId="0" fontId="7" fillId="0" borderId="247" xfId="0" applyFont="1" applyBorder="1" applyAlignment="1" applyProtection="1">
      <alignment horizontal="left" vertical="center" wrapText="1"/>
      <protection locked="0"/>
    </xf>
    <xf numFmtId="0" fontId="7" fillId="0" borderId="246" xfId="0" applyFont="1" applyBorder="1" applyAlignment="1" applyProtection="1">
      <alignment horizontal="left" vertical="center" wrapText="1"/>
      <protection locked="0"/>
    </xf>
    <xf numFmtId="0" fontId="7" fillId="0" borderId="258" xfId="0" applyFont="1" applyBorder="1" applyAlignment="1" applyProtection="1">
      <alignment horizontal="left" vertical="center" wrapText="1"/>
      <protection locked="0"/>
    </xf>
    <xf numFmtId="0" fontId="8" fillId="3" borderId="9" xfId="0" applyFont="1" applyFill="1" applyBorder="1" applyAlignment="1" applyProtection="1">
      <alignment horizontal="left" vertical="center" wrapText="1"/>
    </xf>
    <xf numFmtId="0" fontId="7" fillId="0" borderId="275" xfId="0" applyFont="1" applyBorder="1" applyAlignment="1" applyProtection="1">
      <alignment horizontal="left" vertical="center" wrapText="1"/>
      <protection locked="0"/>
    </xf>
    <xf numFmtId="0" fontId="7" fillId="0" borderId="277" xfId="0" applyFont="1" applyBorder="1" applyAlignment="1" applyProtection="1">
      <alignment horizontal="left" vertical="center" wrapText="1"/>
      <protection locked="0"/>
    </xf>
    <xf numFmtId="0" fontId="7" fillId="0" borderId="276" xfId="0" applyFont="1" applyBorder="1" applyAlignment="1" applyProtection="1">
      <alignment horizontal="left" vertical="center" wrapText="1"/>
      <protection locked="0"/>
    </xf>
    <xf numFmtId="0" fontId="8" fillId="3" borderId="246" xfId="0" applyFont="1" applyFill="1" applyBorder="1" applyAlignment="1" applyProtection="1">
      <alignment horizontal="left" vertical="center"/>
    </xf>
    <xf numFmtId="0" fontId="8" fillId="3" borderId="258" xfId="0" applyFont="1" applyFill="1" applyBorder="1" applyAlignment="1" applyProtection="1">
      <alignment horizontal="left" vertical="center"/>
    </xf>
    <xf numFmtId="0" fontId="8" fillId="3" borderId="0" xfId="0" applyFont="1" applyFill="1" applyAlignment="1" applyProtection="1">
      <alignment horizontal="left" vertical="center" wrapText="1"/>
    </xf>
    <xf numFmtId="0" fontId="8" fillId="3" borderId="19" xfId="0" applyFont="1" applyFill="1" applyBorder="1" applyAlignment="1" applyProtection="1">
      <alignment horizontal="left" vertical="center" wrapText="1"/>
    </xf>
    <xf numFmtId="0" fontId="8" fillId="3" borderId="30" xfId="0" applyFont="1" applyFill="1" applyBorder="1" applyAlignment="1" applyProtection="1">
      <alignment horizontal="left" vertical="center" wrapText="1"/>
    </xf>
    <xf numFmtId="0" fontId="7" fillId="3" borderId="274" xfId="5" applyFont="1" applyFill="1" applyBorder="1" applyAlignment="1" applyProtection="1">
      <alignment horizontal="left" vertical="center" wrapText="1"/>
    </xf>
    <xf numFmtId="0" fontId="7" fillId="3" borderId="273" xfId="5" applyFont="1" applyFill="1" applyBorder="1" applyAlignment="1" applyProtection="1">
      <alignment horizontal="left" vertical="center" wrapText="1"/>
    </xf>
    <xf numFmtId="0" fontId="7" fillId="3" borderId="272" xfId="5" applyFont="1" applyFill="1" applyBorder="1" applyAlignment="1" applyProtection="1">
      <alignment horizontal="left" vertical="center" wrapText="1"/>
    </xf>
    <xf numFmtId="0" fontId="7" fillId="0" borderId="271" xfId="5" applyFont="1" applyBorder="1" applyAlignment="1" applyProtection="1">
      <alignment horizontal="left" vertical="center" wrapText="1"/>
      <protection locked="0"/>
    </xf>
    <xf numFmtId="0" fontId="7" fillId="0" borderId="250" xfId="5" applyFont="1" applyBorder="1" applyAlignment="1" applyProtection="1">
      <alignment horizontal="left" vertical="center" wrapText="1"/>
      <protection locked="0"/>
    </xf>
    <xf numFmtId="0" fontId="7" fillId="0" borderId="270" xfId="5" applyFont="1" applyBorder="1" applyAlignment="1" applyProtection="1">
      <alignment horizontal="left" vertical="center" wrapText="1"/>
      <protection locked="0"/>
    </xf>
    <xf numFmtId="0" fontId="7" fillId="3" borderId="171" xfId="5" applyFont="1" applyFill="1" applyBorder="1" applyAlignment="1" applyProtection="1">
      <alignment horizontal="left" vertical="center" wrapText="1"/>
    </xf>
    <xf numFmtId="0" fontId="7" fillId="3" borderId="172" xfId="5" applyFont="1" applyFill="1" applyBorder="1" applyAlignment="1" applyProtection="1">
      <alignment horizontal="left" vertical="center" wrapText="1"/>
    </xf>
    <xf numFmtId="0" fontId="7" fillId="3" borderId="173" xfId="5" applyFont="1" applyFill="1" applyBorder="1" applyAlignment="1" applyProtection="1">
      <alignment horizontal="left" vertical="center" wrapText="1"/>
    </xf>
    <xf numFmtId="0" fontId="8" fillId="3" borderId="246" xfId="5" applyFont="1" applyFill="1" applyBorder="1" applyAlignment="1" applyProtection="1">
      <alignment horizontal="center" vertical="center" wrapText="1"/>
    </xf>
    <xf numFmtId="0" fontId="8" fillId="3" borderId="258" xfId="5" applyFont="1" applyFill="1" applyBorder="1" applyAlignment="1" applyProtection="1">
      <alignment horizontal="center" vertical="center" wrapText="1"/>
    </xf>
    <xf numFmtId="0" fontId="8" fillId="3" borderId="257" xfId="5" applyFont="1" applyFill="1" applyBorder="1" applyAlignment="1" applyProtection="1">
      <alignment horizontal="center" vertical="center" wrapText="1"/>
    </xf>
    <xf numFmtId="0" fontId="7" fillId="0" borderId="144" xfId="5" applyFont="1" applyBorder="1" applyAlignment="1" applyProtection="1">
      <alignment horizontal="left" vertical="center" wrapText="1"/>
      <protection locked="0"/>
    </xf>
    <xf numFmtId="0" fontId="7" fillId="0" borderId="145" xfId="5" applyFont="1" applyBorder="1" applyAlignment="1" applyProtection="1">
      <alignment horizontal="left" vertical="center" wrapText="1"/>
      <protection locked="0"/>
    </xf>
    <xf numFmtId="0" fontId="7" fillId="3" borderId="175" xfId="5" applyFont="1" applyFill="1" applyBorder="1" applyAlignment="1" applyProtection="1">
      <alignment horizontal="center" vertical="center" wrapText="1"/>
    </xf>
    <xf numFmtId="0" fontId="7" fillId="3" borderId="172" xfId="5" applyFont="1" applyFill="1" applyBorder="1" applyAlignment="1" applyProtection="1">
      <alignment horizontal="center" vertical="center" wrapText="1"/>
    </xf>
    <xf numFmtId="0" fontId="7" fillId="3" borderId="176" xfId="5" applyFont="1" applyFill="1" applyBorder="1" applyAlignment="1" applyProtection="1">
      <alignment horizontal="center" vertical="center" wrapText="1"/>
    </xf>
    <xf numFmtId="0" fontId="7" fillId="0" borderId="246" xfId="5" applyFont="1" applyBorder="1" applyAlignment="1" applyProtection="1">
      <alignment horizontal="left" vertical="center" wrapText="1"/>
      <protection locked="0"/>
    </xf>
    <xf numFmtId="0" fontId="7" fillId="0" borderId="257" xfId="5" applyFont="1" applyBorder="1" applyAlignment="1" applyProtection="1">
      <alignment horizontal="left" vertical="center" wrapText="1"/>
      <protection locked="0"/>
    </xf>
    <xf numFmtId="0" fontId="11" fillId="0" borderId="0" xfId="5" applyFont="1" applyAlignment="1" applyProtection="1">
      <alignment horizontal="center" vertical="center" wrapText="1"/>
    </xf>
    <xf numFmtId="0" fontId="7" fillId="0" borderId="129" xfId="5" applyFont="1" applyBorder="1" applyAlignment="1" applyProtection="1">
      <alignment horizontal="left" vertical="center" wrapText="1"/>
      <protection locked="0"/>
    </xf>
    <xf numFmtId="0" fontId="7" fillId="0" borderId="128" xfId="5" applyFont="1" applyBorder="1" applyAlignment="1" applyProtection="1">
      <alignment horizontal="left" vertical="center" wrapText="1"/>
      <protection locked="0"/>
    </xf>
    <xf numFmtId="0" fontId="7" fillId="0" borderId="142" xfId="5" applyFont="1" applyBorder="1" applyAlignment="1" applyProtection="1">
      <alignment horizontal="left" vertical="center" wrapText="1"/>
      <protection locked="0"/>
    </xf>
    <xf numFmtId="0" fontId="51" fillId="3" borderId="111" xfId="5" applyFont="1" applyFill="1" applyBorder="1" applyAlignment="1" applyProtection="1">
      <alignment horizontal="center" vertical="center" wrapText="1"/>
    </xf>
    <xf numFmtId="0" fontId="51" fillId="3" borderId="109" xfId="5" applyFont="1" applyFill="1" applyBorder="1" applyAlignment="1" applyProtection="1">
      <alignment horizontal="center" vertical="center" wrapText="1"/>
    </xf>
    <xf numFmtId="0" fontId="7" fillId="0" borderId="110" xfId="5" applyFont="1" applyBorder="1" applyAlignment="1" applyProtection="1">
      <alignment horizontal="left" vertical="top" wrapText="1"/>
      <protection locked="0"/>
    </xf>
    <xf numFmtId="0" fontId="7" fillId="0" borderId="90" xfId="5" applyFont="1" applyBorder="1" applyAlignment="1" applyProtection="1">
      <alignment horizontal="left" vertical="top" wrapText="1"/>
      <protection locked="0"/>
    </xf>
    <xf numFmtId="0" fontId="7" fillId="0" borderId="98" xfId="5" applyFont="1" applyBorder="1" applyAlignment="1" applyProtection="1">
      <alignment horizontal="left" vertical="top" wrapText="1"/>
      <protection locked="0"/>
    </xf>
    <xf numFmtId="0" fontId="7" fillId="0" borderId="108" xfId="5" applyFont="1" applyBorder="1" applyAlignment="1" applyProtection="1">
      <alignment horizontal="left" vertical="top" wrapText="1"/>
      <protection locked="0"/>
    </xf>
    <xf numFmtId="0" fontId="7" fillId="0" borderId="107" xfId="5" applyFont="1" applyBorder="1" applyAlignment="1" applyProtection="1">
      <alignment horizontal="left" vertical="top" wrapText="1"/>
      <protection locked="0"/>
    </xf>
    <xf numFmtId="0" fontId="7" fillId="0" borderId="106" xfId="5" applyFont="1" applyBorder="1" applyAlignment="1" applyProtection="1">
      <alignment horizontal="left" vertical="top" wrapText="1"/>
      <protection locked="0"/>
    </xf>
    <xf numFmtId="0" fontId="7" fillId="3" borderId="108" xfId="5" applyFont="1" applyFill="1" applyBorder="1" applyAlignment="1" applyProtection="1">
      <alignment horizontal="left" vertical="center" wrapText="1"/>
    </xf>
    <xf numFmtId="0" fontId="7" fillId="3" borderId="107" xfId="5" applyFont="1" applyFill="1" applyBorder="1" applyAlignment="1" applyProtection="1">
      <alignment horizontal="left" vertical="center" wrapText="1"/>
    </xf>
    <xf numFmtId="0" fontId="7" fillId="3" borderId="106" xfId="5" applyFont="1" applyFill="1" applyBorder="1" applyAlignment="1" applyProtection="1">
      <alignment horizontal="left" vertical="center" wrapText="1"/>
    </xf>
    <xf numFmtId="0" fontId="51" fillId="3" borderId="233" xfId="5" applyFont="1" applyFill="1" applyBorder="1" applyAlignment="1" applyProtection="1">
      <alignment horizontal="center" vertical="center" wrapText="1"/>
    </xf>
    <xf numFmtId="0" fontId="51" fillId="3" borderId="247" xfId="5" applyFont="1" applyFill="1" applyBorder="1" applyAlignment="1" applyProtection="1">
      <alignment horizontal="center" vertical="center" wrapText="1"/>
    </xf>
    <xf numFmtId="0" fontId="51" fillId="3" borderId="232" xfId="5" applyFont="1" applyFill="1" applyBorder="1" applyAlignment="1" applyProtection="1">
      <alignment horizontal="center" vertical="center" wrapText="1"/>
    </xf>
    <xf numFmtId="0" fontId="51" fillId="3" borderId="231" xfId="5" applyFont="1" applyFill="1" applyBorder="1" applyAlignment="1" applyProtection="1">
      <alignment horizontal="left" vertical="center" wrapText="1"/>
    </xf>
    <xf numFmtId="0" fontId="51" fillId="3" borderId="252" xfId="5" applyFont="1" applyFill="1" applyBorder="1" applyAlignment="1" applyProtection="1">
      <alignment horizontal="left" vertical="center" wrapText="1"/>
    </xf>
    <xf numFmtId="0" fontId="51" fillId="3" borderId="97" xfId="5" applyFont="1" applyFill="1" applyBorder="1" applyAlignment="1" applyProtection="1">
      <alignment horizontal="left" vertical="center" wrapText="1"/>
    </xf>
    <xf numFmtId="0" fontId="51" fillId="3" borderId="118" xfId="5" applyFont="1" applyFill="1" applyBorder="1" applyAlignment="1" applyProtection="1">
      <alignment horizontal="left" vertical="center" wrapText="1"/>
    </xf>
    <xf numFmtId="0" fontId="51" fillId="3" borderId="238" xfId="5" applyFont="1" applyFill="1" applyBorder="1" applyAlignment="1" applyProtection="1">
      <alignment horizontal="center" vertical="center" wrapText="1"/>
    </xf>
    <xf numFmtId="0" fontId="7" fillId="0" borderId="237" xfId="5" applyFont="1" applyBorder="1" applyAlignment="1" applyProtection="1">
      <alignment horizontal="left" vertical="top" wrapText="1"/>
      <protection locked="0"/>
    </xf>
    <xf numFmtId="0" fontId="7" fillId="0" borderId="236" xfId="5" applyFont="1" applyBorder="1" applyAlignment="1" applyProtection="1">
      <alignment horizontal="left" vertical="top" wrapText="1"/>
      <protection locked="0"/>
    </xf>
    <xf numFmtId="0" fontId="7" fillId="0" borderId="235" xfId="5" applyFont="1" applyBorder="1" applyAlignment="1" applyProtection="1">
      <alignment horizontal="left" vertical="top" wrapText="1"/>
      <protection locked="0"/>
    </xf>
    <xf numFmtId="0" fontId="51" fillId="3" borderId="248" xfId="5" applyFont="1" applyFill="1" applyBorder="1" applyAlignment="1" applyProtection="1">
      <alignment horizontal="center" vertical="center" wrapText="1"/>
    </xf>
    <xf numFmtId="0" fontId="8" fillId="3" borderId="244" xfId="5" applyFont="1" applyFill="1" applyBorder="1" applyAlignment="1" applyProtection="1">
      <alignment horizontal="center" vertical="center" wrapText="1"/>
    </xf>
    <xf numFmtId="0" fontId="8" fillId="3" borderId="243" xfId="5" applyFont="1" applyFill="1" applyBorder="1" applyAlignment="1" applyProtection="1">
      <alignment horizontal="center" vertical="center" wrapText="1"/>
    </xf>
    <xf numFmtId="0" fontId="8" fillId="3" borderId="242" xfId="5" applyFont="1" applyFill="1" applyBorder="1" applyAlignment="1" applyProtection="1">
      <alignment horizontal="center" vertical="center" wrapText="1"/>
    </xf>
    <xf numFmtId="0" fontId="7" fillId="0" borderId="241" xfId="5" applyFont="1" applyBorder="1" applyAlignment="1" applyProtection="1">
      <alignment horizontal="left" vertical="center" wrapText="1"/>
      <protection locked="0"/>
    </xf>
    <xf numFmtId="0" fontId="7" fillId="0" borderId="240" xfId="5" applyFont="1" applyBorder="1" applyAlignment="1" applyProtection="1">
      <alignment horizontal="left" vertical="center" wrapText="1"/>
      <protection locked="0"/>
    </xf>
    <xf numFmtId="0" fontId="7" fillId="0" borderId="239" xfId="5" applyFont="1" applyBorder="1" applyAlignment="1" applyProtection="1">
      <alignment horizontal="left" vertical="center" wrapText="1"/>
      <protection locked="0"/>
    </xf>
    <xf numFmtId="0" fontId="54" fillId="0" borderId="0" xfId="5" applyFont="1" applyAlignment="1" applyProtection="1">
      <alignment horizontal="center" vertical="center"/>
    </xf>
    <xf numFmtId="0" fontId="7" fillId="3" borderId="247" xfId="5" applyFont="1" applyFill="1" applyBorder="1" applyAlignment="1" applyProtection="1">
      <alignment horizontal="left" vertical="center" wrapText="1"/>
    </xf>
    <xf numFmtId="0" fontId="51" fillId="3" borderId="0" xfId="5" applyFont="1" applyFill="1" applyAlignment="1" applyProtection="1">
      <alignment horizontal="distributed" vertical="center"/>
    </xf>
    <xf numFmtId="176" fontId="51" fillId="3" borderId="0" xfId="5" applyNumberFormat="1" applyFont="1" applyFill="1" applyAlignment="1" applyProtection="1">
      <alignment horizontal="distributed" vertical="center"/>
    </xf>
    <xf numFmtId="0" fontId="51" fillId="3" borderId="278" xfId="5" applyFont="1" applyFill="1" applyBorder="1" applyAlignment="1" applyProtection="1">
      <alignment horizontal="center" vertical="center" wrapText="1"/>
    </xf>
    <xf numFmtId="0" fontId="51" fillId="3" borderId="59" xfId="5" applyFont="1" applyFill="1" applyBorder="1" applyAlignment="1" applyProtection="1">
      <alignment horizontal="center" vertical="center" wrapText="1"/>
    </xf>
    <xf numFmtId="0" fontId="7" fillId="3" borderId="275" xfId="5" applyFont="1" applyFill="1" applyBorder="1" applyAlignment="1" applyProtection="1">
      <alignment horizontal="left" vertical="center" wrapText="1"/>
    </xf>
    <xf numFmtId="0" fontId="7" fillId="3" borderId="277" xfId="5" applyFont="1" applyFill="1" applyBorder="1" applyAlignment="1" applyProtection="1">
      <alignment horizontal="left" vertical="center" wrapText="1"/>
    </xf>
    <xf numFmtId="0" fontId="7" fillId="3" borderId="276" xfId="5" applyFont="1" applyFill="1" applyBorder="1" applyAlignment="1" applyProtection="1">
      <alignment horizontal="left" vertical="center" wrapText="1"/>
    </xf>
    <xf numFmtId="0" fontId="7" fillId="3" borderId="14" xfId="5" applyFont="1" applyFill="1" applyBorder="1" applyAlignment="1" applyProtection="1">
      <alignment horizontal="left" vertical="center" wrapText="1"/>
    </xf>
    <xf numFmtId="0" fontId="7" fillId="3" borderId="17" xfId="5" applyFont="1" applyFill="1" applyBorder="1" applyAlignment="1" applyProtection="1">
      <alignment horizontal="left" vertical="center" wrapText="1"/>
    </xf>
    <xf numFmtId="0" fontId="7" fillId="3" borderId="18" xfId="5" applyFont="1" applyFill="1" applyBorder="1" applyAlignment="1" applyProtection="1">
      <alignment horizontal="left" vertical="center" wrapText="1"/>
    </xf>
    <xf numFmtId="0" fontId="7" fillId="3" borderId="258" xfId="5" applyFont="1" applyFill="1" applyBorder="1" applyAlignment="1" applyProtection="1">
      <alignment horizontal="center" vertical="center" wrapText="1"/>
    </xf>
    <xf numFmtId="178" fontId="7" fillId="3" borderId="247" xfId="5" applyNumberFormat="1" applyFont="1" applyFill="1" applyBorder="1" applyAlignment="1" applyProtection="1">
      <alignment horizontal="center" vertical="center" wrapText="1"/>
    </xf>
    <xf numFmtId="178" fontId="7" fillId="3" borderId="246" xfId="5" applyNumberFormat="1" applyFont="1" applyFill="1" applyBorder="1" applyAlignment="1" applyProtection="1">
      <alignment horizontal="center" vertical="center" wrapText="1"/>
    </xf>
    <xf numFmtId="178" fontId="7" fillId="3" borderId="258" xfId="5" applyNumberFormat="1" applyFont="1" applyFill="1" applyBorder="1" applyAlignment="1" applyProtection="1">
      <alignment horizontal="center" vertical="center" wrapText="1"/>
    </xf>
    <xf numFmtId="0" fontId="8" fillId="0" borderId="0" xfId="5" applyFont="1" applyAlignment="1" applyProtection="1">
      <alignment horizontal="left" vertical="center" wrapText="1"/>
    </xf>
    <xf numFmtId="0" fontId="14" fillId="3" borderId="0" xfId="0" applyFont="1" applyFill="1" applyAlignment="1" applyProtection="1">
      <alignment horizontal="distributed" vertical="center"/>
    </xf>
    <xf numFmtId="0" fontId="8" fillId="3" borderId="339" xfId="0" applyFont="1" applyFill="1" applyBorder="1" applyAlignment="1">
      <alignment horizontal="left" vertical="center" wrapText="1"/>
    </xf>
    <xf numFmtId="0" fontId="8" fillId="3" borderId="277" xfId="0" applyFont="1" applyFill="1" applyBorder="1" applyAlignment="1">
      <alignment horizontal="left" vertical="center" wrapText="1"/>
    </xf>
    <xf numFmtId="0" fontId="8" fillId="3" borderId="340"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0" xfId="0" applyFont="1" applyFill="1" applyAlignment="1">
      <alignment horizontal="left" vertical="center" wrapText="1"/>
    </xf>
    <xf numFmtId="0" fontId="8" fillId="3" borderId="19" xfId="0" applyFont="1" applyFill="1" applyBorder="1" applyAlignment="1">
      <alignment horizontal="left" vertical="center" wrapText="1"/>
    </xf>
    <xf numFmtId="0" fontId="8" fillId="3" borderId="342" xfId="0" applyFont="1" applyFill="1" applyBorder="1" applyAlignment="1">
      <alignment horizontal="left" vertical="center" wrapText="1"/>
    </xf>
    <xf numFmtId="0" fontId="8" fillId="3" borderId="17" xfId="0" applyFont="1" applyFill="1" applyBorder="1" applyAlignment="1">
      <alignment horizontal="left" vertical="center" wrapText="1"/>
    </xf>
    <xf numFmtId="0" fontId="8" fillId="3" borderId="18" xfId="0" applyFont="1" applyFill="1" applyBorder="1" applyAlignment="1">
      <alignment horizontal="left" vertical="center" wrapText="1"/>
    </xf>
    <xf numFmtId="0" fontId="7" fillId="3" borderId="246" xfId="0" applyFont="1" applyFill="1" applyBorder="1" applyAlignment="1">
      <alignment horizontal="left" vertical="center" wrapText="1"/>
    </xf>
    <xf numFmtId="0" fontId="7" fillId="3" borderId="258" xfId="0" applyFont="1" applyFill="1" applyBorder="1" applyAlignment="1">
      <alignment horizontal="left" vertical="center" wrapText="1"/>
    </xf>
    <xf numFmtId="0" fontId="7" fillId="0" borderId="247" xfId="0" applyFont="1" applyBorder="1" applyAlignment="1" applyProtection="1">
      <alignment horizontal="center" vertical="center" wrapText="1"/>
      <protection locked="0"/>
    </xf>
    <xf numFmtId="0" fontId="7" fillId="0" borderId="246" xfId="0" applyFont="1" applyBorder="1" applyAlignment="1" applyProtection="1">
      <alignment horizontal="center" vertical="center" wrapText="1"/>
      <protection locked="0"/>
    </xf>
    <xf numFmtId="0" fontId="7" fillId="0" borderId="258" xfId="0" applyFont="1" applyBorder="1" applyAlignment="1" applyProtection="1">
      <alignment horizontal="center" vertical="center" wrapText="1"/>
      <protection locked="0"/>
    </xf>
    <xf numFmtId="0" fontId="7" fillId="3" borderId="247" xfId="0" applyFont="1" applyFill="1" applyBorder="1" applyAlignment="1">
      <alignment horizontal="left" vertical="center" wrapText="1"/>
    </xf>
    <xf numFmtId="0" fontId="7" fillId="0" borderId="247" xfId="0" applyFont="1" applyBorder="1" applyAlignment="1">
      <alignment horizontal="left" vertical="center" wrapText="1"/>
    </xf>
    <xf numFmtId="0" fontId="7" fillId="0" borderId="246" xfId="0" applyFont="1" applyBorder="1" applyAlignment="1">
      <alignment horizontal="left" vertical="center" wrapText="1"/>
    </xf>
    <xf numFmtId="0" fontId="7" fillId="0" borderId="258" xfId="0" applyFont="1" applyBorder="1" applyAlignment="1">
      <alignment horizontal="left" vertical="center" wrapText="1"/>
    </xf>
    <xf numFmtId="0" fontId="7" fillId="3" borderId="233" xfId="0" applyFont="1" applyFill="1" applyBorder="1" applyAlignment="1" applyProtection="1">
      <alignment horizontal="left" vertical="center" wrapText="1"/>
      <protection locked="0"/>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40" xfId="0" applyFont="1" applyFill="1" applyBorder="1" applyAlignment="1">
      <alignment horizontal="left" vertical="center" wrapText="1"/>
    </xf>
    <xf numFmtId="0" fontId="17" fillId="3" borderId="11" xfId="0" applyFont="1" applyFill="1" applyBorder="1" applyAlignment="1">
      <alignment horizontal="center" vertical="center"/>
    </xf>
    <xf numFmtId="0" fontId="17" fillId="3" borderId="39" xfId="0" applyFont="1" applyFill="1" applyBorder="1" applyAlignment="1">
      <alignment horizontal="center" vertical="center"/>
    </xf>
    <xf numFmtId="0" fontId="8" fillId="3" borderId="48" xfId="0" applyFont="1" applyFill="1" applyBorder="1" applyAlignment="1">
      <alignment horizontal="left" vertical="center" wrapText="1"/>
    </xf>
    <xf numFmtId="0" fontId="8" fillId="3" borderId="292" xfId="0" applyFont="1" applyFill="1" applyBorder="1" applyAlignment="1">
      <alignment horizontal="left" vertical="center" wrapText="1"/>
    </xf>
    <xf numFmtId="0" fontId="8" fillId="3" borderId="227" xfId="0" applyFont="1" applyFill="1" applyBorder="1" applyAlignment="1">
      <alignment horizontal="left" vertical="center" wrapText="1"/>
    </xf>
    <xf numFmtId="38" fontId="7" fillId="3" borderId="292" xfId="1" applyFont="1" applyFill="1" applyBorder="1" applyAlignment="1" applyProtection="1">
      <alignment horizontal="right" vertical="center"/>
    </xf>
    <xf numFmtId="0" fontId="17" fillId="3" borderId="43" xfId="0" applyFont="1" applyFill="1" applyBorder="1" applyAlignment="1">
      <alignment horizontal="center" vertical="center"/>
    </xf>
    <xf numFmtId="0" fontId="17" fillId="3" borderId="40" xfId="0" applyFont="1" applyFill="1" applyBorder="1" applyAlignment="1">
      <alignment horizontal="center" vertical="center"/>
    </xf>
    <xf numFmtId="0" fontId="17" fillId="3" borderId="10" xfId="0" applyFont="1" applyFill="1" applyBorder="1" applyAlignment="1">
      <alignment horizontal="center" vertical="center"/>
    </xf>
    <xf numFmtId="0" fontId="17" fillId="3" borderId="27" xfId="0" applyFont="1" applyFill="1" applyBorder="1" applyAlignment="1">
      <alignment horizontal="center" vertical="center"/>
    </xf>
    <xf numFmtId="0" fontId="17" fillId="3" borderId="35" xfId="0" applyFont="1" applyFill="1" applyBorder="1" applyAlignment="1">
      <alignment horizontal="center" vertical="center"/>
    </xf>
    <xf numFmtId="0" fontId="17" fillId="3" borderId="37" xfId="0" applyFont="1" applyFill="1" applyBorder="1" applyAlignment="1">
      <alignment horizontal="center" vertical="center"/>
    </xf>
    <xf numFmtId="0" fontId="17" fillId="3" borderId="25" xfId="0" applyFont="1" applyFill="1" applyBorder="1" applyAlignment="1">
      <alignment horizontal="center" vertical="center"/>
    </xf>
    <xf numFmtId="0" fontId="8" fillId="3" borderId="228" xfId="0" applyFont="1" applyFill="1" applyBorder="1" applyAlignment="1">
      <alignment horizontal="center" vertical="center" wrapText="1"/>
    </xf>
    <xf numFmtId="0" fontId="8" fillId="3" borderId="326" xfId="0" applyFont="1" applyFill="1" applyBorder="1" applyAlignment="1">
      <alignment horizontal="center" vertical="center"/>
    </xf>
    <xf numFmtId="0" fontId="8" fillId="3" borderId="180"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56" xfId="0" applyFont="1" applyFill="1" applyBorder="1" applyAlignment="1">
      <alignment horizontal="center" vertical="center"/>
    </xf>
    <xf numFmtId="0" fontId="8" fillId="3" borderId="228" xfId="0" applyFont="1" applyFill="1" applyBorder="1" applyAlignment="1">
      <alignment horizontal="center" vertical="center"/>
    </xf>
    <xf numFmtId="0" fontId="8" fillId="3" borderId="246" xfId="0" applyFont="1" applyFill="1" applyBorder="1" applyAlignment="1">
      <alignment horizontal="center" vertical="center"/>
    </xf>
    <xf numFmtId="0" fontId="8" fillId="3" borderId="258" xfId="0" applyFont="1" applyFill="1" applyBorder="1" applyAlignment="1">
      <alignment horizontal="center" vertical="center"/>
    </xf>
    <xf numFmtId="0" fontId="17" fillId="3" borderId="226" xfId="0" applyFont="1" applyFill="1" applyBorder="1" applyAlignment="1">
      <alignment horizontal="center" vertical="center"/>
    </xf>
    <xf numFmtId="0" fontId="17" fillId="3" borderId="227" xfId="0" applyFont="1" applyFill="1" applyBorder="1" applyAlignment="1">
      <alignment horizontal="center" vertical="center"/>
    </xf>
    <xf numFmtId="0" fontId="17" fillId="3" borderId="275" xfId="0" applyFont="1" applyFill="1" applyBorder="1" applyAlignment="1">
      <alignment horizontal="center" vertical="center"/>
    </xf>
    <xf numFmtId="0" fontId="17" fillId="3" borderId="294" xfId="0" applyFont="1" applyFill="1" applyBorder="1" applyAlignment="1">
      <alignment horizontal="center" vertical="center"/>
    </xf>
    <xf numFmtId="0" fontId="7" fillId="0" borderId="292" xfId="0" applyFont="1" applyBorder="1" applyAlignment="1" applyProtection="1">
      <alignment horizontal="left" vertical="center"/>
      <protection locked="0"/>
    </xf>
    <xf numFmtId="0" fontId="7" fillId="0" borderId="227" xfId="0" applyFont="1" applyBorder="1" applyAlignment="1" applyProtection="1">
      <alignment horizontal="left" vertical="center"/>
      <protection locked="0"/>
    </xf>
    <xf numFmtId="38" fontId="7" fillId="0" borderId="292" xfId="1" applyFont="1" applyFill="1" applyBorder="1" applyAlignment="1" applyProtection="1">
      <alignment horizontal="right" vertical="center"/>
      <protection locked="0"/>
    </xf>
    <xf numFmtId="0" fontId="8" fillId="3" borderId="233" xfId="0" applyFont="1" applyFill="1" applyBorder="1" applyAlignment="1">
      <alignment horizontal="center" vertical="center"/>
    </xf>
    <xf numFmtId="0" fontId="29" fillId="2" borderId="275" xfId="0" applyFont="1" applyFill="1" applyBorder="1" applyAlignment="1" applyProtection="1">
      <alignment horizontal="center" vertical="center"/>
      <protection locked="0"/>
    </xf>
    <xf numFmtId="0" fontId="29" fillId="2" borderId="276" xfId="0" applyFont="1" applyFill="1" applyBorder="1" applyAlignment="1" applyProtection="1">
      <alignment horizontal="center" vertical="center"/>
      <protection locked="0"/>
    </xf>
    <xf numFmtId="0" fontId="8" fillId="3" borderId="25" xfId="0" applyFont="1" applyFill="1" applyBorder="1" applyAlignment="1">
      <alignment horizontal="center" vertical="center" wrapText="1"/>
    </xf>
    <xf numFmtId="0" fontId="8" fillId="3" borderId="8" xfId="0" applyFont="1" applyFill="1" applyBorder="1" applyAlignment="1">
      <alignment horizontal="center" vertical="center"/>
    </xf>
    <xf numFmtId="0" fontId="8" fillId="3" borderId="54"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37" xfId="0" applyFont="1" applyFill="1" applyBorder="1" applyAlignment="1">
      <alignment horizontal="center" vertical="center"/>
    </xf>
    <xf numFmtId="0" fontId="8" fillId="3" borderId="275" xfId="0" applyFont="1" applyFill="1" applyBorder="1" applyAlignment="1">
      <alignment horizontal="left" vertical="center"/>
    </xf>
    <xf numFmtId="0" fontId="8" fillId="3" borderId="277" xfId="0" applyFont="1" applyFill="1" applyBorder="1" applyAlignment="1">
      <alignment horizontal="left" vertical="center"/>
    </xf>
    <xf numFmtId="0" fontId="8" fillId="3" borderId="276" xfId="0" applyFont="1" applyFill="1" applyBorder="1" applyAlignment="1">
      <alignment horizontal="left" vertical="center"/>
    </xf>
    <xf numFmtId="0" fontId="8" fillId="3" borderId="10" xfId="0" applyFont="1" applyFill="1" applyBorder="1" applyAlignment="1">
      <alignment horizontal="left" vertical="center"/>
    </xf>
    <xf numFmtId="0" fontId="8" fillId="3" borderId="0" xfId="0" applyFont="1" applyFill="1" applyAlignment="1">
      <alignment horizontal="left" vertical="center"/>
    </xf>
    <xf numFmtId="0" fontId="8" fillId="3" borderId="19" xfId="0" applyFont="1" applyFill="1" applyBorder="1" applyAlignment="1">
      <alignment horizontal="left" vertical="center"/>
    </xf>
    <xf numFmtId="0" fontId="8" fillId="3" borderId="14" xfId="0" applyFont="1" applyFill="1" applyBorder="1" applyAlignment="1">
      <alignment horizontal="left" vertical="center"/>
    </xf>
    <xf numFmtId="0" fontId="8" fillId="3" borderId="17" xfId="0" applyFont="1" applyFill="1" applyBorder="1" applyAlignment="1">
      <alignment horizontal="left" vertical="center"/>
    </xf>
    <xf numFmtId="0" fontId="8" fillId="3" borderId="18" xfId="0" applyFont="1" applyFill="1" applyBorder="1" applyAlignment="1">
      <alignment horizontal="left" vertical="center"/>
    </xf>
    <xf numFmtId="0" fontId="8" fillId="3" borderId="233" xfId="0" applyFont="1" applyFill="1" applyBorder="1" applyAlignment="1">
      <alignment horizontal="left" vertical="center"/>
    </xf>
    <xf numFmtId="0" fontId="82" fillId="0" borderId="0" xfId="0" applyFont="1" applyAlignment="1">
      <alignment horizontal="left" vertical="center" wrapText="1"/>
    </xf>
    <xf numFmtId="0" fontId="82" fillId="0" borderId="0" xfId="0" applyFont="1" applyAlignment="1">
      <alignment horizontal="left" vertical="center"/>
    </xf>
    <xf numFmtId="0" fontId="29" fillId="2" borderId="275" xfId="0" applyFont="1" applyFill="1" applyBorder="1" applyAlignment="1" applyProtection="1">
      <alignment horizontal="center" vertical="center" wrapText="1"/>
      <protection locked="0"/>
    </xf>
    <xf numFmtId="0" fontId="29" fillId="2" borderId="0" xfId="0" applyFont="1" applyFill="1" applyAlignment="1" applyProtection="1">
      <alignment horizontal="center" vertical="center" wrapText="1"/>
      <protection locked="0"/>
    </xf>
    <xf numFmtId="0" fontId="8" fillId="3" borderId="233" xfId="0" applyFont="1" applyFill="1" applyBorder="1" applyAlignment="1">
      <alignment horizontal="center" vertical="center" wrapText="1"/>
    </xf>
    <xf numFmtId="3" fontId="32" fillId="3" borderId="247" xfId="0" applyNumberFormat="1" applyFont="1" applyFill="1" applyBorder="1" applyAlignment="1">
      <alignment horizontal="right" vertical="center" wrapText="1"/>
    </xf>
    <xf numFmtId="3" fontId="32" fillId="3" borderId="246" xfId="0" applyNumberFormat="1" applyFont="1" applyFill="1" applyBorder="1" applyAlignment="1">
      <alignment horizontal="right" vertical="center" wrapText="1"/>
    </xf>
    <xf numFmtId="187" fontId="32" fillId="3" borderId="247" xfId="0" applyNumberFormat="1" applyFont="1" applyFill="1" applyBorder="1" applyAlignment="1">
      <alignment horizontal="center" vertical="center"/>
    </xf>
    <xf numFmtId="187" fontId="32" fillId="3" borderId="246" xfId="0" applyNumberFormat="1" applyFont="1" applyFill="1" applyBorder="1" applyAlignment="1">
      <alignment horizontal="center" vertical="center"/>
    </xf>
    <xf numFmtId="185" fontId="29" fillId="3" borderId="6" xfId="0" applyNumberFormat="1" applyFont="1" applyFill="1" applyBorder="1" applyAlignment="1">
      <alignment horizontal="left" vertical="center" wrapText="1"/>
    </xf>
    <xf numFmtId="185" fontId="29" fillId="3" borderId="7" xfId="0" applyNumberFormat="1" applyFont="1" applyFill="1" applyBorder="1" applyAlignment="1">
      <alignment horizontal="left" vertical="center" wrapText="1"/>
    </xf>
    <xf numFmtId="185" fontId="29" fillId="3" borderId="34" xfId="0" applyNumberFormat="1" applyFont="1" applyFill="1" applyBorder="1" applyAlignment="1">
      <alignment horizontal="left" vertical="center" wrapText="1"/>
    </xf>
    <xf numFmtId="3" fontId="32" fillId="0" borderId="247" xfId="0" applyNumberFormat="1" applyFont="1" applyBorder="1" applyAlignment="1" applyProtection="1">
      <alignment horizontal="right" vertical="center" wrapText="1"/>
      <protection locked="0"/>
    </xf>
    <xf numFmtId="3" fontId="32" fillId="0" borderId="246" xfId="0" applyNumberFormat="1" applyFont="1" applyBorder="1" applyAlignment="1" applyProtection="1">
      <alignment horizontal="right" vertical="center" wrapText="1"/>
      <protection locked="0"/>
    </xf>
    <xf numFmtId="185" fontId="29" fillId="3" borderId="31" xfId="0" applyNumberFormat="1" applyFont="1" applyFill="1" applyBorder="1" applyAlignment="1">
      <alignment horizontal="left" vertical="center" wrapText="1"/>
    </xf>
    <xf numFmtId="185" fontId="29" fillId="3" borderId="29" xfId="0" applyNumberFormat="1" applyFont="1" applyFill="1" applyBorder="1" applyAlignment="1">
      <alignment horizontal="left" vertical="center" wrapText="1"/>
    </xf>
    <xf numFmtId="185" fontId="29" fillId="3" borderId="30" xfId="0" applyNumberFormat="1" applyFont="1" applyFill="1" applyBorder="1" applyAlignment="1">
      <alignment horizontal="left" vertical="center" wrapText="1"/>
    </xf>
    <xf numFmtId="0" fontId="31" fillId="0" borderId="0" xfId="0" applyFont="1" applyAlignment="1">
      <alignment vertical="center" wrapText="1"/>
    </xf>
    <xf numFmtId="0" fontId="29" fillId="3" borderId="6" xfId="0" applyFont="1" applyFill="1" applyBorder="1" applyAlignment="1">
      <alignment horizontal="left" vertical="center" wrapText="1"/>
    </xf>
    <xf numFmtId="0" fontId="29" fillId="3" borderId="7" xfId="0" applyFont="1" applyFill="1" applyBorder="1" applyAlignment="1">
      <alignment horizontal="left" vertical="center" wrapText="1"/>
    </xf>
    <xf numFmtId="0" fontId="29" fillId="3" borderId="34" xfId="0" applyFont="1" applyFill="1" applyBorder="1" applyAlignment="1">
      <alignment horizontal="left" vertical="center" wrapText="1"/>
    </xf>
    <xf numFmtId="0" fontId="32" fillId="0" borderId="246" xfId="0" applyFont="1" applyBorder="1" applyAlignment="1" applyProtection="1">
      <alignment horizontal="left" vertical="center" wrapText="1"/>
      <protection locked="0"/>
    </xf>
    <xf numFmtId="0" fontId="39" fillId="0" borderId="0" xfId="0" applyFont="1" applyAlignment="1">
      <alignment horizontal="left" vertical="center"/>
    </xf>
    <xf numFmtId="185" fontId="29" fillId="3" borderId="25" xfId="0" applyNumberFormat="1" applyFont="1" applyFill="1" applyBorder="1" applyAlignment="1">
      <alignment horizontal="left" vertical="center" wrapText="1"/>
    </xf>
    <xf numFmtId="185" fontId="29" fillId="3" borderId="8" xfId="0" applyNumberFormat="1" applyFont="1" applyFill="1" applyBorder="1" applyAlignment="1">
      <alignment horizontal="left" vertical="center" wrapText="1"/>
    </xf>
    <xf numFmtId="185" fontId="29" fillId="3" borderId="37" xfId="0" applyNumberFormat="1" applyFont="1" applyFill="1" applyBorder="1" applyAlignment="1">
      <alignment horizontal="left" vertical="center" wrapText="1"/>
    </xf>
    <xf numFmtId="185" fontId="29" fillId="3" borderId="26" xfId="0" applyNumberFormat="1" applyFont="1" applyFill="1" applyBorder="1" applyAlignment="1">
      <alignment horizontal="left" vertical="center" wrapText="1"/>
    </xf>
    <xf numFmtId="185" fontId="29" fillId="3" borderId="0" xfId="0" applyNumberFormat="1" applyFont="1" applyFill="1" applyAlignment="1">
      <alignment horizontal="left" vertical="center" wrapText="1"/>
    </xf>
    <xf numFmtId="185" fontId="29" fillId="3" borderId="27" xfId="0" applyNumberFormat="1" applyFont="1" applyFill="1" applyBorder="1" applyAlignment="1">
      <alignment horizontal="left" vertical="center" wrapText="1"/>
    </xf>
    <xf numFmtId="185" fontId="29" fillId="3" borderId="55" xfId="0" applyNumberFormat="1" applyFont="1" applyFill="1" applyBorder="1" applyAlignment="1">
      <alignment horizontal="left" vertical="center" wrapText="1"/>
    </xf>
    <xf numFmtId="185" fontId="29" fillId="3" borderId="9" xfId="0" applyNumberFormat="1" applyFont="1" applyFill="1" applyBorder="1" applyAlignment="1">
      <alignment horizontal="left" vertical="center" wrapText="1"/>
    </xf>
    <xf numFmtId="0" fontId="46" fillId="0" borderId="0" xfId="0" applyFont="1" applyAlignment="1">
      <alignment horizontal="left" vertical="center" shrinkToFit="1"/>
    </xf>
    <xf numFmtId="0" fontId="43" fillId="0" borderId="0" xfId="0" applyFont="1" applyAlignment="1">
      <alignment horizontal="left" vertical="center" shrinkToFit="1"/>
    </xf>
    <xf numFmtId="0" fontId="29" fillId="3" borderId="6" xfId="0" applyFont="1" applyFill="1" applyBorder="1" applyAlignment="1">
      <alignment horizontal="center" vertical="center"/>
    </xf>
    <xf numFmtId="0" fontId="29" fillId="3" borderId="7" xfId="0" applyFont="1" applyFill="1" applyBorder="1" applyAlignment="1">
      <alignment horizontal="center" vertical="center"/>
    </xf>
    <xf numFmtId="0" fontId="49" fillId="0" borderId="247" xfId="0" applyFont="1" applyBorder="1" applyAlignment="1" applyProtection="1">
      <alignment horizontal="center" vertical="center"/>
      <protection locked="0"/>
    </xf>
    <xf numFmtId="0" fontId="49" fillId="0" borderId="246" xfId="0" applyFont="1" applyBorder="1" applyAlignment="1" applyProtection="1">
      <alignment horizontal="center" vertical="center"/>
      <protection locked="0"/>
    </xf>
    <xf numFmtId="0" fontId="49" fillId="0" borderId="258" xfId="0" applyFont="1" applyBorder="1" applyAlignment="1" applyProtection="1">
      <alignment horizontal="center" vertical="center"/>
      <protection locked="0"/>
    </xf>
    <xf numFmtId="0" fontId="31" fillId="3" borderId="43" xfId="0" applyFont="1" applyFill="1" applyBorder="1" applyAlignment="1">
      <alignment horizontal="center" vertical="center" wrapText="1"/>
    </xf>
    <xf numFmtId="0" fontId="30" fillId="3" borderId="7" xfId="0" applyFont="1" applyFill="1" applyBorder="1" applyAlignment="1">
      <alignment horizontal="center" vertical="center" wrapText="1"/>
    </xf>
    <xf numFmtId="0" fontId="30" fillId="3" borderId="34" xfId="0" applyFont="1" applyFill="1" applyBorder="1" applyAlignment="1">
      <alignment horizontal="center" vertical="center" wrapText="1"/>
    </xf>
    <xf numFmtId="0" fontId="32" fillId="0" borderId="247" xfId="0" applyFont="1" applyBorder="1" applyAlignment="1" applyProtection="1">
      <alignment horizontal="left" vertical="center"/>
      <protection locked="0"/>
    </xf>
    <xf numFmtId="0" fontId="32" fillId="0" borderId="246" xfId="0" applyFont="1" applyBorder="1" applyAlignment="1" applyProtection="1">
      <alignment horizontal="left" vertical="center"/>
      <protection locked="0"/>
    </xf>
    <xf numFmtId="0" fontId="32" fillId="0" borderId="258" xfId="0" applyFont="1" applyBorder="1" applyAlignment="1" applyProtection="1">
      <alignment horizontal="left" vertical="center"/>
      <protection locked="0"/>
    </xf>
    <xf numFmtId="0" fontId="44" fillId="3" borderId="247" xfId="0" applyFont="1" applyFill="1" applyBorder="1" applyAlignment="1">
      <alignment horizontal="left" vertical="center" shrinkToFit="1"/>
    </xf>
    <xf numFmtId="0" fontId="44" fillId="3" borderId="246" xfId="0" applyFont="1" applyFill="1" applyBorder="1" applyAlignment="1">
      <alignment horizontal="left" vertical="center" shrinkToFit="1"/>
    </xf>
    <xf numFmtId="38" fontId="47" fillId="3" borderId="247" xfId="4" applyFont="1" applyFill="1" applyBorder="1" applyAlignment="1" applyProtection="1">
      <alignment horizontal="right" vertical="center"/>
    </xf>
    <xf numFmtId="38" fontId="47" fillId="3" borderId="326" xfId="4" applyFont="1" applyFill="1" applyBorder="1" applyAlignment="1" applyProtection="1">
      <alignment horizontal="right" vertical="center"/>
    </xf>
    <xf numFmtId="0" fontId="29" fillId="3" borderId="11" xfId="0" applyFont="1" applyFill="1" applyBorder="1" applyAlignment="1">
      <alignment horizontal="left" vertical="center" shrinkToFit="1"/>
    </xf>
    <xf numFmtId="0" fontId="29" fillId="3" borderId="28" xfId="0" applyFont="1" applyFill="1" applyBorder="1" applyAlignment="1">
      <alignment horizontal="left" vertical="center" shrinkToFit="1"/>
    </xf>
    <xf numFmtId="0" fontId="29" fillId="3" borderId="36" xfId="0" applyFont="1" applyFill="1" applyBorder="1" applyAlignment="1">
      <alignment horizontal="left" vertical="center" shrinkToFit="1"/>
    </xf>
    <xf numFmtId="0" fontId="31" fillId="3" borderId="275" xfId="0" applyFont="1" applyFill="1" applyBorder="1" applyAlignment="1">
      <alignment horizontal="center" vertical="center" wrapText="1"/>
    </xf>
    <xf numFmtId="0" fontId="31" fillId="3" borderId="276" xfId="0" applyFont="1" applyFill="1" applyBorder="1" applyAlignment="1">
      <alignment horizontal="center" vertical="center" wrapText="1"/>
    </xf>
    <xf numFmtId="0" fontId="31" fillId="3" borderId="10" xfId="0" applyFont="1" applyFill="1" applyBorder="1" applyAlignment="1">
      <alignment horizontal="center" vertical="center" wrapText="1"/>
    </xf>
    <xf numFmtId="0" fontId="31" fillId="3" borderId="19" xfId="0" applyFont="1" applyFill="1" applyBorder="1" applyAlignment="1">
      <alignment horizontal="center" vertical="center" wrapText="1"/>
    </xf>
    <xf numFmtId="0" fontId="31" fillId="3" borderId="14" xfId="0" applyFont="1" applyFill="1" applyBorder="1" applyAlignment="1">
      <alignment horizontal="center" vertical="center" wrapText="1"/>
    </xf>
    <xf numFmtId="0" fontId="31" fillId="3" borderId="18" xfId="0" applyFont="1" applyFill="1" applyBorder="1" applyAlignment="1">
      <alignment horizontal="center" vertical="center" wrapText="1"/>
    </xf>
    <xf numFmtId="0" fontId="29" fillId="3" borderId="82" xfId="0" applyFont="1" applyFill="1" applyBorder="1" applyAlignment="1">
      <alignment horizontal="left" vertical="center"/>
    </xf>
    <xf numFmtId="0" fontId="29" fillId="3" borderId="83" xfId="0" applyFont="1" applyFill="1" applyBorder="1" applyAlignment="1">
      <alignment horizontal="left" vertical="center"/>
    </xf>
    <xf numFmtId="0" fontId="29" fillId="3" borderId="84" xfId="0" applyFont="1" applyFill="1" applyBorder="1" applyAlignment="1">
      <alignment horizontal="left" vertical="center"/>
    </xf>
    <xf numFmtId="0" fontId="29" fillId="3" borderId="43" xfId="0" applyFont="1" applyFill="1" applyBorder="1" applyAlignment="1">
      <alignment horizontal="left" vertical="center" shrinkToFit="1"/>
    </xf>
    <xf numFmtId="0" fontId="29" fillId="3" borderId="7" xfId="0" applyFont="1" applyFill="1" applyBorder="1" applyAlignment="1">
      <alignment horizontal="left" vertical="center" shrinkToFit="1"/>
    </xf>
    <xf numFmtId="0" fontId="29" fillId="3" borderId="34" xfId="0" applyFont="1" applyFill="1" applyBorder="1" applyAlignment="1">
      <alignment horizontal="left" vertical="center" shrinkToFit="1"/>
    </xf>
    <xf numFmtId="0" fontId="29" fillId="3" borderId="43" xfId="0" applyFont="1" applyFill="1" applyBorder="1" applyAlignment="1">
      <alignment horizontal="left" vertical="center"/>
    </xf>
    <xf numFmtId="0" fontId="29" fillId="3" borderId="7" xfId="0" applyFont="1" applyFill="1" applyBorder="1" applyAlignment="1">
      <alignment horizontal="left" vertical="center"/>
    </xf>
    <xf numFmtId="0" fontId="29" fillId="3" borderId="34" xfId="0" applyFont="1" applyFill="1" applyBorder="1" applyAlignment="1">
      <alignment horizontal="left" vertical="center"/>
    </xf>
    <xf numFmtId="0" fontId="29" fillId="3" borderId="73" xfId="0" applyFont="1" applyFill="1" applyBorder="1" applyAlignment="1">
      <alignment horizontal="left" vertical="center" shrinkToFit="1"/>
    </xf>
    <xf numFmtId="0" fontId="29" fillId="3" borderId="79" xfId="0" applyFont="1" applyFill="1" applyBorder="1" applyAlignment="1">
      <alignment horizontal="left" vertical="center" shrinkToFit="1"/>
    </xf>
    <xf numFmtId="0" fontId="29" fillId="3" borderId="74" xfId="0" applyFont="1" applyFill="1" applyBorder="1" applyAlignment="1">
      <alignment horizontal="left" vertical="center" shrinkToFit="1"/>
    </xf>
    <xf numFmtId="0" fontId="44" fillId="3" borderId="49" xfId="0" applyFont="1" applyFill="1" applyBorder="1" applyAlignment="1">
      <alignment horizontal="left" vertical="center" shrinkToFit="1"/>
    </xf>
    <xf numFmtId="0" fontId="44" fillId="3" borderId="50" xfId="0" applyFont="1" applyFill="1" applyBorder="1" applyAlignment="1">
      <alignment horizontal="left" vertical="center" shrinkToFit="1"/>
    </xf>
    <xf numFmtId="0" fontId="44" fillId="3" borderId="52" xfId="0" applyFont="1" applyFill="1" applyBorder="1" applyAlignment="1">
      <alignment horizontal="left" vertical="center" shrinkToFit="1"/>
    </xf>
    <xf numFmtId="38" fontId="32" fillId="0" borderId="226" xfId="4" applyFont="1" applyFill="1" applyBorder="1" applyAlignment="1" applyProtection="1">
      <alignment horizontal="right" vertical="center"/>
      <protection locked="0"/>
    </xf>
    <xf numFmtId="38" fontId="32" fillId="0" borderId="292" xfId="4" applyFont="1" applyFill="1" applyBorder="1" applyAlignment="1" applyProtection="1">
      <alignment horizontal="right" vertical="center"/>
      <protection locked="0"/>
    </xf>
    <xf numFmtId="0" fontId="29" fillId="3" borderId="275" xfId="0" applyFont="1" applyFill="1" applyBorder="1" applyAlignment="1">
      <alignment horizontal="left" vertical="center" wrapText="1"/>
    </xf>
    <xf numFmtId="0" fontId="29" fillId="3" borderId="277" xfId="0" applyFont="1" applyFill="1" applyBorder="1" applyAlignment="1">
      <alignment horizontal="left" vertical="center"/>
    </xf>
    <xf numFmtId="0" fontId="44" fillId="3" borderId="275" xfId="0" applyFont="1" applyFill="1" applyBorder="1" applyAlignment="1">
      <alignment horizontal="center" vertical="center"/>
    </xf>
    <xf numFmtId="0" fontId="44" fillId="3" borderId="277" xfId="0" applyFont="1" applyFill="1" applyBorder="1" applyAlignment="1">
      <alignment horizontal="center" vertical="center"/>
    </xf>
    <xf numFmtId="0" fontId="44" fillId="3" borderId="276" xfId="0" applyFont="1" applyFill="1" applyBorder="1" applyAlignment="1">
      <alignment horizontal="center" vertical="center"/>
    </xf>
    <xf numFmtId="0" fontId="31" fillId="3" borderId="17" xfId="0" applyFont="1" applyFill="1" applyBorder="1" applyAlignment="1">
      <alignment horizontal="center" vertical="center" wrapText="1"/>
    </xf>
    <xf numFmtId="0" fontId="29" fillId="3" borderId="246" xfId="0" applyFont="1" applyFill="1" applyBorder="1" applyAlignment="1">
      <alignment horizontal="left" vertical="center"/>
    </xf>
    <xf numFmtId="0" fontId="29" fillId="3" borderId="258" xfId="0" applyFont="1" applyFill="1" applyBorder="1" applyAlignment="1">
      <alignment horizontal="left" vertical="center"/>
    </xf>
    <xf numFmtId="38" fontId="32" fillId="0" borderId="309" xfId="4" applyFont="1" applyFill="1" applyBorder="1" applyAlignment="1" applyProtection="1">
      <alignment horizontal="right" vertical="center"/>
      <protection locked="0"/>
    </xf>
    <xf numFmtId="38" fontId="32" fillId="0" borderId="233" xfId="4" applyFont="1" applyFill="1" applyBorder="1" applyAlignment="1" applyProtection="1">
      <alignment horizontal="right" vertical="center"/>
      <protection locked="0"/>
    </xf>
    <xf numFmtId="38" fontId="32" fillId="0" borderId="247" xfId="4" applyFont="1" applyFill="1" applyBorder="1" applyAlignment="1" applyProtection="1">
      <alignment horizontal="right" vertical="center"/>
      <protection locked="0"/>
    </xf>
    <xf numFmtId="38" fontId="32" fillId="3" borderId="233" xfId="4" applyFont="1" applyFill="1" applyBorder="1" applyAlignment="1" applyProtection="1">
      <alignment horizontal="right" vertical="center"/>
    </xf>
    <xf numFmtId="0" fontId="31" fillId="3" borderId="63" xfId="0" applyFont="1" applyFill="1" applyBorder="1" applyAlignment="1">
      <alignment vertical="center" wrapText="1"/>
    </xf>
    <xf numFmtId="0" fontId="0" fillId="3" borderId="64" xfId="0" applyFill="1" applyBorder="1" applyAlignment="1">
      <alignment vertical="center" wrapText="1"/>
    </xf>
    <xf numFmtId="0" fontId="29" fillId="3" borderId="247" xfId="0" applyFont="1" applyFill="1" applyBorder="1" applyAlignment="1">
      <alignment horizontal="center" vertical="center"/>
    </xf>
    <xf numFmtId="0" fontId="29" fillId="3" borderId="246" xfId="0" applyFont="1" applyFill="1" applyBorder="1" applyAlignment="1">
      <alignment horizontal="center" vertical="center"/>
    </xf>
    <xf numFmtId="0" fontId="29" fillId="3" borderId="258" xfId="0" applyFont="1" applyFill="1" applyBorder="1" applyAlignment="1">
      <alignment horizontal="center" vertical="center"/>
    </xf>
    <xf numFmtId="0" fontId="34" fillId="3" borderId="275" xfId="0" applyFont="1" applyFill="1" applyBorder="1" applyAlignment="1">
      <alignment horizontal="left" vertical="center" wrapText="1"/>
    </xf>
    <xf numFmtId="0" fontId="34" fillId="3" borderId="294" xfId="0" applyFont="1" applyFill="1" applyBorder="1" applyAlignment="1">
      <alignment horizontal="left" vertical="center" wrapText="1"/>
    </xf>
    <xf numFmtId="0" fontId="29" fillId="3" borderId="295" xfId="0" applyFont="1" applyFill="1" applyBorder="1" applyAlignment="1">
      <alignment horizontal="left" vertical="center" wrapText="1"/>
    </xf>
    <xf numFmtId="0" fontId="29" fillId="3" borderId="276" xfId="0" applyFont="1" applyFill="1" applyBorder="1" applyAlignment="1">
      <alignment horizontal="left" vertical="center" wrapText="1"/>
    </xf>
    <xf numFmtId="0" fontId="29" fillId="3" borderId="294" xfId="0" applyFont="1" applyFill="1" applyBorder="1" applyAlignment="1">
      <alignment horizontal="left" vertical="center"/>
    </xf>
    <xf numFmtId="0" fontId="29" fillId="3" borderId="276" xfId="0" applyFont="1" applyFill="1" applyBorder="1" applyAlignment="1">
      <alignment horizontal="left" vertical="center"/>
    </xf>
    <xf numFmtId="0" fontId="29" fillId="3" borderId="278" xfId="0" applyFont="1" applyFill="1" applyBorder="1" applyAlignment="1">
      <alignment horizontal="center" vertical="center"/>
    </xf>
    <xf numFmtId="0" fontId="33" fillId="3" borderId="70" xfId="0" applyFont="1" applyFill="1" applyBorder="1" applyAlignment="1">
      <alignment horizontal="center" vertical="center"/>
    </xf>
    <xf numFmtId="0" fontId="33" fillId="3" borderId="72" xfId="0" applyFont="1" applyFill="1" applyBorder="1" applyAlignment="1">
      <alignment horizontal="center" vertical="center"/>
    </xf>
    <xf numFmtId="0" fontId="29" fillId="3" borderId="226" xfId="0" applyFont="1" applyFill="1" applyBorder="1" applyAlignment="1">
      <alignment horizontal="left" vertical="center"/>
    </xf>
    <xf numFmtId="0" fontId="29" fillId="3" borderId="292" xfId="0" applyFont="1" applyFill="1" applyBorder="1" applyAlignment="1">
      <alignment horizontal="left" vertical="center"/>
    </xf>
    <xf numFmtId="0" fontId="29" fillId="3" borderId="293" xfId="0" applyFont="1" applyFill="1" applyBorder="1" applyAlignment="1">
      <alignment horizontal="left" vertical="center"/>
    </xf>
    <xf numFmtId="38" fontId="32" fillId="0" borderId="227" xfId="4" applyFont="1" applyFill="1" applyBorder="1" applyAlignment="1" applyProtection="1">
      <alignment horizontal="right" vertical="center"/>
      <protection locked="0"/>
    </xf>
    <xf numFmtId="0" fontId="29" fillId="3" borderId="11" xfId="0" applyFont="1" applyFill="1" applyBorder="1" applyAlignment="1">
      <alignment horizontal="center" vertical="center" shrinkToFit="1"/>
    </xf>
    <xf numFmtId="0" fontId="29" fillId="3" borderId="28" xfId="0" applyFont="1" applyFill="1" applyBorder="1" applyAlignment="1">
      <alignment horizontal="center" vertical="center" shrinkToFit="1"/>
    </xf>
    <xf numFmtId="0" fontId="29" fillId="3" borderId="36" xfId="0" applyFont="1" applyFill="1" applyBorder="1" applyAlignment="1">
      <alignment horizontal="center" vertical="center" shrinkToFit="1"/>
    </xf>
    <xf numFmtId="0" fontId="29" fillId="3" borderId="25" xfId="0" applyFont="1" applyFill="1" applyBorder="1" applyAlignment="1">
      <alignment horizontal="center" vertical="center"/>
    </xf>
    <xf numFmtId="0" fontId="29" fillId="3" borderId="8" xfId="0" applyFont="1" applyFill="1" applyBorder="1" applyAlignment="1">
      <alignment horizontal="center" vertical="center"/>
    </xf>
    <xf numFmtId="0" fontId="29" fillId="3" borderId="9" xfId="0" applyFont="1" applyFill="1" applyBorder="1" applyAlignment="1">
      <alignment horizontal="center" vertical="center"/>
    </xf>
    <xf numFmtId="0" fontId="29" fillId="3" borderId="26" xfId="0" applyFont="1" applyFill="1" applyBorder="1" applyAlignment="1">
      <alignment horizontal="center" vertical="center"/>
    </xf>
    <xf numFmtId="0" fontId="29" fillId="3" borderId="0" xfId="0" applyFont="1" applyFill="1" applyAlignment="1">
      <alignment horizontal="center" vertical="center"/>
    </xf>
    <xf numFmtId="0" fontId="29" fillId="3" borderId="19" xfId="0" applyFont="1" applyFill="1" applyBorder="1" applyAlignment="1">
      <alignment horizontal="center" vertical="center"/>
    </xf>
    <xf numFmtId="0" fontId="29" fillId="3" borderId="31" xfId="0" applyFont="1" applyFill="1" applyBorder="1" applyAlignment="1">
      <alignment horizontal="center" vertical="center"/>
    </xf>
    <xf numFmtId="0" fontId="29" fillId="3" borderId="29" xfId="0" applyFont="1" applyFill="1" applyBorder="1" applyAlignment="1">
      <alignment horizontal="center" vertical="center"/>
    </xf>
    <xf numFmtId="0" fontId="29" fillId="3" borderId="30" xfId="0" applyFont="1" applyFill="1" applyBorder="1" applyAlignment="1">
      <alignment horizontal="center" vertical="center"/>
    </xf>
    <xf numFmtId="0" fontId="32" fillId="3" borderId="275" xfId="0" applyFont="1" applyFill="1" applyBorder="1" applyAlignment="1">
      <alignment horizontal="left" vertical="center"/>
    </xf>
    <xf numFmtId="0" fontId="32" fillId="3" borderId="277" xfId="0" applyFont="1" applyFill="1" applyBorder="1" applyAlignment="1">
      <alignment horizontal="left" vertical="center"/>
    </xf>
    <xf numFmtId="0" fontId="32" fillId="3" borderId="276" xfId="0" applyFont="1" applyFill="1" applyBorder="1" applyAlignment="1">
      <alignment horizontal="left" vertical="center"/>
    </xf>
    <xf numFmtId="0" fontId="32" fillId="3" borderId="10" xfId="0" applyFont="1" applyFill="1" applyBorder="1" applyAlignment="1">
      <alignment horizontal="left" vertical="center"/>
    </xf>
    <xf numFmtId="0" fontId="32" fillId="3" borderId="0" xfId="0" applyFont="1" applyFill="1" applyAlignment="1">
      <alignment horizontal="left" vertical="center"/>
    </xf>
    <xf numFmtId="0" fontId="32" fillId="3" borderId="19" xfId="0" applyFont="1" applyFill="1" applyBorder="1" applyAlignment="1">
      <alignment horizontal="left" vertical="center"/>
    </xf>
    <xf numFmtId="0" fontId="32" fillId="3" borderId="14" xfId="0" applyFont="1" applyFill="1" applyBorder="1" applyAlignment="1">
      <alignment horizontal="left" vertical="center"/>
    </xf>
    <xf numFmtId="0" fontId="32" fillId="3" borderId="17" xfId="0" applyFont="1" applyFill="1" applyBorder="1" applyAlignment="1">
      <alignment horizontal="left" vertical="center"/>
    </xf>
    <xf numFmtId="0" fontId="32" fillId="3" borderId="18" xfId="0" applyFont="1" applyFill="1" applyBorder="1" applyAlignment="1">
      <alignment horizontal="left" vertical="center"/>
    </xf>
    <xf numFmtId="0" fontId="30" fillId="3" borderId="226" xfId="0" applyFont="1" applyFill="1" applyBorder="1" applyAlignment="1">
      <alignment horizontal="center" vertical="center" wrapText="1"/>
    </xf>
    <xf numFmtId="0" fontId="30" fillId="3" borderId="292" xfId="0" applyFont="1" applyFill="1" applyBorder="1" applyAlignment="1">
      <alignment horizontal="center" vertical="center" wrapText="1"/>
    </xf>
    <xf numFmtId="0" fontId="30" fillId="3" borderId="293" xfId="0" applyFont="1" applyFill="1" applyBorder="1" applyAlignment="1">
      <alignment horizontal="center" vertical="center" wrapText="1"/>
    </xf>
    <xf numFmtId="178" fontId="32" fillId="3" borderId="247" xfId="0" applyNumberFormat="1" applyFont="1" applyFill="1" applyBorder="1" applyAlignment="1">
      <alignment horizontal="center" vertical="center" wrapText="1"/>
    </xf>
    <xf numFmtId="178" fontId="32" fillId="3" borderId="246" xfId="0" applyNumberFormat="1" applyFont="1" applyFill="1" applyBorder="1" applyAlignment="1">
      <alignment horizontal="center" vertical="center" wrapText="1"/>
    </xf>
    <xf numFmtId="178" fontId="32" fillId="3" borderId="258" xfId="0" applyNumberFormat="1" applyFont="1" applyFill="1" applyBorder="1" applyAlignment="1">
      <alignment horizontal="center" vertical="center" wrapText="1"/>
    </xf>
    <xf numFmtId="0" fontId="32" fillId="3" borderId="43"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32" fillId="3" borderId="34" xfId="0" applyFont="1" applyFill="1" applyBorder="1" applyAlignment="1">
      <alignment horizontal="center" vertical="center" wrapText="1"/>
    </xf>
    <xf numFmtId="0" fontId="29" fillId="3" borderId="11" xfId="0" applyFont="1" applyFill="1" applyBorder="1" applyAlignment="1">
      <alignment horizontal="center" vertical="center" wrapText="1"/>
    </xf>
    <xf numFmtId="0" fontId="29" fillId="3" borderId="28" xfId="0" applyFont="1" applyFill="1" applyBorder="1" applyAlignment="1">
      <alignment horizontal="center" vertical="center" wrapText="1"/>
    </xf>
    <xf numFmtId="0" fontId="29" fillId="3" borderId="36" xfId="0" applyFont="1" applyFill="1" applyBorder="1" applyAlignment="1">
      <alignment horizontal="center" vertical="center" wrapText="1"/>
    </xf>
    <xf numFmtId="0" fontId="8" fillId="3" borderId="0" xfId="0" applyFont="1" applyFill="1" applyAlignment="1">
      <alignment horizontal="distributed" vertical="center" wrapText="1"/>
    </xf>
    <xf numFmtId="176" fontId="29" fillId="3" borderId="0" xfId="0" applyNumberFormat="1" applyFont="1" applyFill="1" applyAlignment="1">
      <alignment horizontal="distributed"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29" fillId="3" borderId="6" xfId="0" applyFont="1" applyFill="1" applyBorder="1" applyAlignment="1">
      <alignment horizontal="center" vertical="center" shrinkToFit="1"/>
    </xf>
    <xf numFmtId="0" fontId="29" fillId="3" borderId="7" xfId="0" applyFont="1" applyFill="1" applyBorder="1" applyAlignment="1">
      <alignment horizontal="center" vertical="center" shrinkToFit="1"/>
    </xf>
    <xf numFmtId="0" fontId="29" fillId="3" borderId="34" xfId="0" applyFont="1" applyFill="1" applyBorder="1" applyAlignment="1">
      <alignment horizontal="center" vertical="center" shrinkToFit="1"/>
    </xf>
    <xf numFmtId="0" fontId="32" fillId="3" borderId="247" xfId="0" applyFont="1" applyFill="1" applyBorder="1" applyAlignment="1">
      <alignment horizontal="left" vertical="center"/>
    </xf>
    <xf numFmtId="0" fontId="32" fillId="3" borderId="246" xfId="0" applyFont="1" applyFill="1" applyBorder="1" applyAlignment="1">
      <alignment horizontal="left" vertical="center"/>
    </xf>
    <xf numFmtId="0" fontId="32" fillId="3" borderId="258" xfId="0" applyFont="1" applyFill="1" applyBorder="1" applyAlignment="1">
      <alignment horizontal="left" vertical="center"/>
    </xf>
    <xf numFmtId="0" fontId="51" fillId="3" borderId="327" xfId="5" applyFont="1" applyFill="1" applyBorder="1" applyAlignment="1">
      <alignment horizontal="center" vertical="center" wrapText="1"/>
    </xf>
    <xf numFmtId="0" fontId="51" fillId="3" borderId="103" xfId="5" applyFont="1" applyFill="1" applyBorder="1" applyAlignment="1">
      <alignment horizontal="center" vertical="center" wrapText="1"/>
    </xf>
    <xf numFmtId="0" fontId="51" fillId="3" borderId="101" xfId="5" applyFont="1" applyFill="1" applyBorder="1" applyAlignment="1">
      <alignment horizontal="center" vertical="center" wrapText="1"/>
    </xf>
    <xf numFmtId="0" fontId="7" fillId="0" borderId="105" xfId="5" applyFont="1" applyBorder="1" applyAlignment="1" applyProtection="1">
      <alignment horizontal="left" vertical="top" wrapText="1"/>
      <protection locked="0"/>
    </xf>
    <xf numFmtId="0" fontId="7" fillId="0" borderId="190" xfId="5" applyFont="1" applyBorder="1" applyAlignment="1" applyProtection="1">
      <alignment horizontal="left" vertical="top" wrapText="1"/>
      <protection locked="0"/>
    </xf>
    <xf numFmtId="0" fontId="7" fillId="0" borderId="338" xfId="5" applyFont="1" applyBorder="1" applyAlignment="1" applyProtection="1">
      <alignment horizontal="left" vertical="top" wrapText="1"/>
      <protection locked="0"/>
    </xf>
    <xf numFmtId="0" fontId="51" fillId="3" borderId="331" xfId="5" applyFont="1" applyFill="1" applyBorder="1" applyAlignment="1">
      <alignment horizontal="center" vertical="center" wrapText="1"/>
    </xf>
    <xf numFmtId="0" fontId="51" fillId="3" borderId="97" xfId="5" applyFont="1" applyFill="1" applyBorder="1" applyAlignment="1">
      <alignment horizontal="center" vertical="center" wrapText="1"/>
    </xf>
    <xf numFmtId="0" fontId="51" fillId="3" borderId="95" xfId="5" applyFont="1" applyFill="1" applyBorder="1" applyAlignment="1">
      <alignment horizontal="center" vertical="center" wrapText="1"/>
    </xf>
    <xf numFmtId="176" fontId="8" fillId="3" borderId="247" xfId="5" applyNumberFormat="1" applyFont="1" applyFill="1" applyBorder="1" applyAlignment="1">
      <alignment horizontal="center" vertical="center" wrapText="1"/>
    </xf>
    <xf numFmtId="176" fontId="8" fillId="3" borderId="246" xfId="5" applyNumberFormat="1" applyFont="1" applyFill="1" applyBorder="1" applyAlignment="1">
      <alignment horizontal="center" vertical="center" wrapText="1"/>
    </xf>
    <xf numFmtId="176" fontId="8" fillId="3" borderId="245" xfId="5" applyNumberFormat="1" applyFont="1" applyFill="1" applyBorder="1" applyAlignment="1">
      <alignment horizontal="center" vertical="center" wrapText="1"/>
    </xf>
    <xf numFmtId="0" fontId="8" fillId="3" borderId="332" xfId="5" applyFont="1" applyFill="1" applyBorder="1" applyAlignment="1">
      <alignment horizontal="center" vertical="center" wrapText="1"/>
    </xf>
    <xf numFmtId="0" fontId="8" fillId="3" borderId="333" xfId="5" applyFont="1" applyFill="1" applyBorder="1" applyAlignment="1">
      <alignment horizontal="center" vertical="center" wrapText="1"/>
    </xf>
    <xf numFmtId="0" fontId="8" fillId="3" borderId="334" xfId="5" applyFont="1" applyFill="1" applyBorder="1" applyAlignment="1">
      <alignment horizontal="center" vertical="center" wrapText="1"/>
    </xf>
    <xf numFmtId="0" fontId="7" fillId="0" borderId="335" xfId="5" applyFont="1" applyBorder="1" applyAlignment="1" applyProtection="1">
      <alignment horizontal="left" vertical="center" wrapText="1"/>
      <protection locked="0"/>
    </xf>
    <xf numFmtId="0" fontId="7" fillId="0" borderId="336" xfId="5" applyFont="1" applyBorder="1" applyAlignment="1" applyProtection="1">
      <alignment horizontal="left" vertical="center" wrapText="1"/>
      <protection locked="0"/>
    </xf>
    <xf numFmtId="0" fontId="7" fillId="0" borderId="337" xfId="5" applyFont="1" applyBorder="1" applyAlignment="1" applyProtection="1">
      <alignment horizontal="left" vertical="center" wrapText="1"/>
      <protection locked="0"/>
    </xf>
    <xf numFmtId="0" fontId="51" fillId="3" borderId="252" xfId="5" applyFont="1" applyFill="1" applyBorder="1" applyAlignment="1">
      <alignment horizontal="center" vertical="center" wrapText="1"/>
    </xf>
    <xf numFmtId="0" fontId="51" fillId="3" borderId="118" xfId="5" applyFont="1" applyFill="1" applyBorder="1" applyAlignment="1">
      <alignment horizontal="center" vertical="center" wrapText="1"/>
    </xf>
    <xf numFmtId="0" fontId="8" fillId="3" borderId="233" xfId="5" applyFont="1" applyFill="1" applyBorder="1" applyAlignment="1">
      <alignment horizontal="center" vertical="center" wrapText="1"/>
    </xf>
    <xf numFmtId="0" fontId="8" fillId="3" borderId="247" xfId="5" applyFont="1" applyFill="1" applyBorder="1" applyAlignment="1">
      <alignment horizontal="center" vertical="center" wrapText="1"/>
    </xf>
    <xf numFmtId="0" fontId="8" fillId="3" borderId="232" xfId="5" applyFont="1" applyFill="1" applyBorder="1" applyAlignment="1">
      <alignment horizontal="center" vertical="center" wrapText="1"/>
    </xf>
    <xf numFmtId="0" fontId="11" fillId="0" borderId="0" xfId="5" applyFont="1" applyAlignment="1">
      <alignment horizontal="center" vertical="center" wrapText="1"/>
    </xf>
    <xf numFmtId="0" fontId="51" fillId="3" borderId="111" xfId="5" applyFont="1" applyFill="1" applyBorder="1" applyAlignment="1">
      <alignment horizontal="center" vertical="center" wrapText="1"/>
    </xf>
    <xf numFmtId="0" fontId="51" fillId="3" borderId="109" xfId="5" applyFont="1" applyFill="1" applyBorder="1" applyAlignment="1">
      <alignment horizontal="center" vertical="center" wrapText="1"/>
    </xf>
    <xf numFmtId="0" fontId="7" fillId="3" borderId="234" xfId="5" applyFont="1" applyFill="1" applyBorder="1" applyAlignment="1">
      <alignment horizontal="left" vertical="center" wrapText="1"/>
    </xf>
    <xf numFmtId="0" fontId="7" fillId="3" borderId="246" xfId="5" applyFont="1" applyFill="1" applyBorder="1" applyAlignment="1">
      <alignment horizontal="left" vertical="center" wrapText="1"/>
    </xf>
    <xf numFmtId="0" fontId="7" fillId="3" borderId="258" xfId="5" applyFont="1" applyFill="1" applyBorder="1" applyAlignment="1">
      <alignment horizontal="left" vertical="center" wrapText="1"/>
    </xf>
    <xf numFmtId="0" fontId="7" fillId="3" borderId="247" xfId="5" applyFont="1" applyFill="1" applyBorder="1" applyAlignment="1">
      <alignment horizontal="center" vertical="center" wrapText="1"/>
    </xf>
    <xf numFmtId="0" fontId="7" fillId="3" borderId="246" xfId="5" applyFont="1" applyFill="1" applyBorder="1" applyAlignment="1">
      <alignment horizontal="center" vertical="center" wrapText="1"/>
    </xf>
    <xf numFmtId="0" fontId="7" fillId="3" borderId="257" xfId="5" applyFont="1" applyFill="1" applyBorder="1" applyAlignment="1">
      <alignment horizontal="center" vertical="center" wrapText="1"/>
    </xf>
    <xf numFmtId="0" fontId="7" fillId="0" borderId="328" xfId="5" applyFont="1" applyBorder="1" applyAlignment="1" applyProtection="1">
      <alignment horizontal="left" vertical="center" wrapText="1"/>
      <protection locked="0"/>
    </xf>
    <xf numFmtId="0" fontId="7" fillId="0" borderId="329" xfId="5" applyFont="1" applyBorder="1" applyAlignment="1" applyProtection="1">
      <alignment horizontal="left" vertical="center" wrapText="1"/>
      <protection locked="0"/>
    </xf>
    <xf numFmtId="0" fontId="7" fillId="0" borderId="330" xfId="5" applyFont="1" applyBorder="1" applyAlignment="1" applyProtection="1">
      <alignment horizontal="left" vertical="center" wrapText="1"/>
      <protection locked="0"/>
    </xf>
    <xf numFmtId="0" fontId="51" fillId="3" borderId="231" xfId="5" applyFont="1" applyFill="1" applyBorder="1" applyAlignment="1">
      <alignment horizontal="center" vertical="center" wrapText="1"/>
    </xf>
    <xf numFmtId="0" fontId="7" fillId="0" borderId="335" xfId="5" applyFont="1" applyBorder="1" applyAlignment="1" applyProtection="1">
      <alignment horizontal="left" vertical="top" wrapText="1"/>
      <protection locked="0"/>
    </xf>
    <xf numFmtId="0" fontId="7" fillId="0" borderId="336" xfId="5" applyFont="1" applyBorder="1" applyAlignment="1" applyProtection="1">
      <alignment horizontal="left" vertical="top" wrapText="1"/>
      <protection locked="0"/>
    </xf>
    <xf numFmtId="0" fontId="7" fillId="0" borderId="337" xfId="5" applyFont="1" applyBorder="1" applyAlignment="1" applyProtection="1">
      <alignment horizontal="left" vertical="top" wrapText="1"/>
      <protection locked="0"/>
    </xf>
    <xf numFmtId="0" fontId="51" fillId="3" borderId="252" xfId="5" applyFont="1" applyFill="1" applyBorder="1" applyAlignment="1">
      <alignment horizontal="left" vertical="center" wrapText="1"/>
    </xf>
    <xf numFmtId="0" fontId="51" fillId="3" borderId="97" xfId="5" applyFont="1" applyFill="1" applyBorder="1" applyAlignment="1">
      <alignment horizontal="left" vertical="center" wrapText="1"/>
    </xf>
    <xf numFmtId="0" fontId="51" fillId="3" borderId="118" xfId="5" applyFont="1" applyFill="1" applyBorder="1" applyAlignment="1">
      <alignment horizontal="left" vertical="center" wrapText="1"/>
    </xf>
    <xf numFmtId="0" fontId="51" fillId="3" borderId="231" xfId="5" applyFont="1" applyFill="1" applyBorder="1" applyAlignment="1">
      <alignment horizontal="left" vertical="center" wrapText="1"/>
    </xf>
    <xf numFmtId="0" fontId="51" fillId="3" borderId="233" xfId="5" applyFont="1" applyFill="1" applyBorder="1" applyAlignment="1">
      <alignment horizontal="center" vertical="center" wrapText="1"/>
    </xf>
    <xf numFmtId="0" fontId="51" fillId="3" borderId="247" xfId="5" applyFont="1" applyFill="1" applyBorder="1" applyAlignment="1">
      <alignment horizontal="center" vertical="center" wrapText="1"/>
    </xf>
    <xf numFmtId="0" fontId="51" fillId="3" borderId="232" xfId="5" applyFont="1" applyFill="1" applyBorder="1" applyAlignment="1">
      <alignment horizontal="center" vertical="center" wrapText="1"/>
    </xf>
    <xf numFmtId="0" fontId="29" fillId="0" borderId="0" xfId="0" applyFont="1" applyAlignment="1">
      <alignment horizontal="left" vertical="top" wrapText="1"/>
    </xf>
    <xf numFmtId="0" fontId="7" fillId="3" borderId="171" xfId="5" applyFont="1" applyFill="1" applyBorder="1" applyAlignment="1">
      <alignment horizontal="left" vertical="center" wrapText="1"/>
    </xf>
    <xf numFmtId="0" fontId="7" fillId="3" borderId="172" xfId="5" applyFont="1" applyFill="1" applyBorder="1" applyAlignment="1">
      <alignment horizontal="left" vertical="center" wrapText="1"/>
    </xf>
    <xf numFmtId="0" fontId="7" fillId="3" borderId="173" xfId="5" applyFont="1" applyFill="1" applyBorder="1" applyAlignment="1">
      <alignment horizontal="left" vertical="center" wrapText="1"/>
    </xf>
    <xf numFmtId="0" fontId="7" fillId="3" borderId="175" xfId="5" applyFont="1" applyFill="1" applyBorder="1" applyAlignment="1">
      <alignment horizontal="center" vertical="center" wrapText="1"/>
    </xf>
    <xf numFmtId="0" fontId="7" fillId="3" borderId="172" xfId="5" applyFont="1" applyFill="1" applyBorder="1" applyAlignment="1">
      <alignment horizontal="center" vertical="center" wrapText="1"/>
    </xf>
    <xf numFmtId="0" fontId="7" fillId="3" borderId="176" xfId="5" applyFont="1" applyFill="1" applyBorder="1" applyAlignment="1">
      <alignment horizontal="center" vertical="center" wrapText="1"/>
    </xf>
    <xf numFmtId="0" fontId="7" fillId="3" borderId="108" xfId="5" applyFont="1" applyFill="1" applyBorder="1" applyAlignment="1">
      <alignment horizontal="left" vertical="center" wrapText="1"/>
    </xf>
    <xf numFmtId="0" fontId="7" fillId="3" borderId="107" xfId="5" applyFont="1" applyFill="1" applyBorder="1" applyAlignment="1">
      <alignment horizontal="left" vertical="center" wrapText="1"/>
    </xf>
    <xf numFmtId="0" fontId="7" fillId="3" borderId="106" xfId="5" applyFont="1" applyFill="1" applyBorder="1" applyAlignment="1">
      <alignment horizontal="left" vertical="center" wrapText="1"/>
    </xf>
    <xf numFmtId="0" fontId="8" fillId="3" borderId="246" xfId="5" applyFont="1" applyFill="1" applyBorder="1" applyAlignment="1">
      <alignment horizontal="center" vertical="center" wrapText="1"/>
    </xf>
    <xf numFmtId="0" fontId="8" fillId="3" borderId="258" xfId="5" applyFont="1" applyFill="1" applyBorder="1" applyAlignment="1">
      <alignment horizontal="center" vertical="center" wrapText="1"/>
    </xf>
    <xf numFmtId="0" fontId="8" fillId="3" borderId="257" xfId="5" applyFont="1" applyFill="1" applyBorder="1" applyAlignment="1">
      <alignment horizontal="center" vertical="center" wrapText="1"/>
    </xf>
    <xf numFmtId="0" fontId="7" fillId="3" borderId="274" xfId="5" applyFont="1" applyFill="1" applyBorder="1" applyAlignment="1">
      <alignment horizontal="left" vertical="center" wrapText="1"/>
    </xf>
    <xf numFmtId="0" fontId="7" fillId="3" borderId="273" xfId="5" applyFont="1" applyFill="1" applyBorder="1" applyAlignment="1">
      <alignment horizontal="left" vertical="center" wrapText="1"/>
    </xf>
    <xf numFmtId="0" fontId="7" fillId="3" borderId="272" xfId="5" applyFont="1" applyFill="1" applyBorder="1" applyAlignment="1">
      <alignment horizontal="left" vertical="center" wrapText="1"/>
    </xf>
    <xf numFmtId="0" fontId="7" fillId="3" borderId="247" xfId="5" applyFont="1" applyFill="1" applyBorder="1" applyAlignment="1">
      <alignment horizontal="left" vertical="center" wrapText="1"/>
    </xf>
    <xf numFmtId="0" fontId="51" fillId="3" borderId="278" xfId="5" applyFont="1" applyFill="1" applyBorder="1" applyAlignment="1">
      <alignment horizontal="center" vertical="center" wrapText="1"/>
    </xf>
    <xf numFmtId="0" fontId="51" fillId="3" borderId="59" xfId="5" applyFont="1" applyFill="1" applyBorder="1" applyAlignment="1">
      <alignment horizontal="center" vertical="center" wrapText="1"/>
    </xf>
    <xf numFmtId="0" fontId="7" fillId="3" borderId="275" xfId="5" applyFont="1" applyFill="1" applyBorder="1" applyAlignment="1">
      <alignment horizontal="left" vertical="center" wrapText="1"/>
    </xf>
    <xf numFmtId="0" fontId="7" fillId="3" borderId="277" xfId="5" applyFont="1" applyFill="1" applyBorder="1" applyAlignment="1">
      <alignment horizontal="left" vertical="center" wrapText="1"/>
    </xf>
    <xf numFmtId="0" fontId="7" fillId="3" borderId="276" xfId="5" applyFont="1" applyFill="1" applyBorder="1" applyAlignment="1">
      <alignment horizontal="left" vertical="center" wrapText="1"/>
    </xf>
    <xf numFmtId="0" fontId="7" fillId="3" borderId="14" xfId="5" applyFont="1" applyFill="1" applyBorder="1" applyAlignment="1">
      <alignment horizontal="left" vertical="center" wrapText="1"/>
    </xf>
    <xf numFmtId="0" fontId="7" fillId="3" borderId="17" xfId="5" applyFont="1" applyFill="1" applyBorder="1" applyAlignment="1">
      <alignment horizontal="left" vertical="center" wrapText="1"/>
    </xf>
    <xf numFmtId="0" fontId="7" fillId="3" borderId="18" xfId="5" applyFont="1" applyFill="1" applyBorder="1" applyAlignment="1">
      <alignment horizontal="left" vertical="center" wrapText="1"/>
    </xf>
    <xf numFmtId="0" fontId="7" fillId="3" borderId="258" xfId="5" applyFont="1" applyFill="1" applyBorder="1" applyAlignment="1">
      <alignment horizontal="center" vertical="center" wrapText="1"/>
    </xf>
    <xf numFmtId="178" fontId="7" fillId="3" borderId="247" xfId="5" applyNumberFormat="1" applyFont="1" applyFill="1" applyBorder="1" applyAlignment="1">
      <alignment horizontal="center" vertical="center" wrapText="1"/>
    </xf>
    <xf numFmtId="178" fontId="7" fillId="3" borderId="246" xfId="5" applyNumberFormat="1" applyFont="1" applyFill="1" applyBorder="1" applyAlignment="1">
      <alignment horizontal="center" vertical="center" wrapText="1"/>
    </xf>
    <xf numFmtId="178" fontId="7" fillId="3" borderId="258" xfId="5" applyNumberFormat="1" applyFont="1" applyFill="1" applyBorder="1" applyAlignment="1">
      <alignment horizontal="center" vertical="center" wrapText="1"/>
    </xf>
    <xf numFmtId="0" fontId="8" fillId="3" borderId="6" xfId="0" applyFont="1" applyFill="1" applyBorder="1" applyAlignment="1">
      <alignment horizontal="left" vertical="center" wrapText="1" indent="3"/>
    </xf>
    <xf numFmtId="0" fontId="8" fillId="3" borderId="7" xfId="0" applyFont="1" applyFill="1" applyBorder="1" applyAlignment="1">
      <alignment horizontal="left" vertical="center" wrapText="1" indent="3"/>
    </xf>
    <xf numFmtId="0" fontId="8" fillId="3" borderId="34" xfId="0" applyFont="1" applyFill="1" applyBorder="1" applyAlignment="1">
      <alignment horizontal="left" vertical="center" wrapText="1" indent="3"/>
    </xf>
    <xf numFmtId="0" fontId="51" fillId="3" borderId="0" xfId="5" applyFont="1" applyFill="1" applyAlignment="1">
      <alignment horizontal="distributed" vertical="center"/>
    </xf>
    <xf numFmtId="176" fontId="51" fillId="3" borderId="0" xfId="5" applyNumberFormat="1" applyFont="1" applyFill="1" applyAlignment="1">
      <alignment horizontal="distributed" vertical="center"/>
    </xf>
    <xf numFmtId="0" fontId="54" fillId="0" borderId="0" xfId="5" applyFont="1" applyAlignment="1">
      <alignment horizontal="center" vertical="center"/>
    </xf>
    <xf numFmtId="0" fontId="8" fillId="0" borderId="0" xfId="5" applyFont="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8" fillId="3" borderId="8" xfId="0" applyFont="1" applyFill="1" applyBorder="1" applyAlignment="1">
      <alignment horizontal="left" vertical="center" wrapText="1"/>
    </xf>
    <xf numFmtId="0" fontId="8" fillId="3" borderId="9" xfId="0" applyFont="1" applyFill="1" applyBorder="1" applyAlignment="1">
      <alignment horizontal="left" vertical="center" wrapText="1"/>
    </xf>
    <xf numFmtId="0" fontId="14" fillId="3" borderId="0" xfId="0" applyFont="1" applyFill="1" applyAlignment="1">
      <alignment horizontal="distributed" vertical="center"/>
    </xf>
    <xf numFmtId="0" fontId="26" fillId="0" borderId="0" xfId="0" applyFont="1" applyAlignment="1">
      <alignment horizontal="center" vertical="center" wrapText="1"/>
    </xf>
    <xf numFmtId="0" fontId="26" fillId="0" borderId="0" xfId="0" applyFont="1" applyAlignment="1">
      <alignment horizontal="center" vertical="center"/>
    </xf>
    <xf numFmtId="0" fontId="8" fillId="3" borderId="6"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7" fillId="3" borderId="247" xfId="0" applyFont="1" applyFill="1" applyBorder="1" applyAlignment="1">
      <alignment horizontal="left" vertical="center"/>
    </xf>
    <xf numFmtId="0" fontId="7" fillId="3" borderId="246" xfId="0" applyFont="1" applyFill="1" applyBorder="1" applyAlignment="1">
      <alignment horizontal="left" vertical="center"/>
    </xf>
    <xf numFmtId="0" fontId="14" fillId="3" borderId="23" xfId="0" applyFont="1" applyFill="1" applyBorder="1" applyAlignment="1">
      <alignment vertical="center" textRotation="255" wrapText="1"/>
    </xf>
    <xf numFmtId="0" fontId="8" fillId="3" borderId="25"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30" xfId="0" applyFont="1" applyFill="1" applyBorder="1" applyAlignment="1">
      <alignment horizontal="center" vertical="center"/>
    </xf>
    <xf numFmtId="0" fontId="7" fillId="3" borderId="258" xfId="0" applyFont="1" applyFill="1" applyBorder="1" applyAlignment="1">
      <alignment horizontal="left" vertical="center"/>
    </xf>
    <xf numFmtId="0" fontId="7" fillId="3" borderId="247" xfId="0" applyFont="1" applyFill="1" applyBorder="1" applyAlignment="1">
      <alignment horizontal="center" vertical="center" wrapText="1"/>
    </xf>
    <xf numFmtId="0" fontId="7" fillId="3" borderId="246" xfId="0" applyFont="1" applyFill="1" applyBorder="1" applyAlignment="1">
      <alignment horizontal="center" vertical="center" wrapText="1"/>
    </xf>
    <xf numFmtId="0" fontId="7" fillId="3" borderId="258" xfId="0" applyFont="1" applyFill="1" applyBorder="1" applyAlignment="1">
      <alignment horizontal="center" vertical="center" wrapText="1"/>
    </xf>
    <xf numFmtId="0" fontId="8" fillId="3" borderId="29" xfId="0" applyFont="1" applyFill="1" applyBorder="1" applyAlignment="1">
      <alignment horizontal="left" vertical="center" wrapText="1"/>
    </xf>
    <xf numFmtId="0" fontId="8" fillId="3" borderId="30" xfId="0" applyFont="1" applyFill="1" applyBorder="1" applyAlignment="1">
      <alignment horizontal="left" vertical="center" wrapText="1"/>
    </xf>
    <xf numFmtId="0" fontId="8" fillId="3" borderId="246" xfId="0" applyFont="1" applyFill="1" applyBorder="1" applyAlignment="1">
      <alignment horizontal="left" vertical="center"/>
    </xf>
    <xf numFmtId="0" fontId="8" fillId="3" borderId="258" xfId="0" applyFont="1" applyFill="1" applyBorder="1" applyAlignment="1">
      <alignment horizontal="left" vertical="center"/>
    </xf>
    <xf numFmtId="0" fontId="29" fillId="3" borderId="339" xfId="0" applyFont="1" applyFill="1" applyBorder="1" applyAlignment="1">
      <alignment horizontal="left" vertical="center"/>
    </xf>
    <xf numFmtId="0" fontId="29" fillId="3" borderId="340" xfId="0" applyFont="1" applyFill="1" applyBorder="1" applyAlignment="1">
      <alignment horizontal="left" vertical="center"/>
    </xf>
    <xf numFmtId="0" fontId="29" fillId="3" borderId="10" xfId="0" applyFont="1" applyFill="1" applyBorder="1" applyAlignment="1">
      <alignment horizontal="left" vertical="center"/>
    </xf>
    <xf numFmtId="0" fontId="29" fillId="3" borderId="0" xfId="0" applyFont="1" applyFill="1" applyAlignment="1">
      <alignment horizontal="left" vertical="center"/>
    </xf>
    <xf numFmtId="0" fontId="29" fillId="3" borderId="19" xfId="0" applyFont="1" applyFill="1" applyBorder="1" applyAlignment="1">
      <alignment horizontal="left" vertical="center"/>
    </xf>
    <xf numFmtId="0" fontId="29" fillId="3" borderId="14" xfId="0" applyFont="1" applyFill="1" applyBorder="1" applyAlignment="1">
      <alignment horizontal="left" vertical="center"/>
    </xf>
    <xf numFmtId="0" fontId="29" fillId="3" borderId="17" xfId="0" applyFont="1" applyFill="1" applyBorder="1" applyAlignment="1">
      <alignment horizontal="left" vertical="center"/>
    </xf>
    <xf numFmtId="0" fontId="29" fillId="3" borderId="18" xfId="0" applyFont="1" applyFill="1" applyBorder="1" applyAlignment="1">
      <alignment horizontal="left" vertical="center"/>
    </xf>
    <xf numFmtId="0" fontId="29" fillId="3" borderId="226" xfId="0" applyFont="1" applyFill="1" applyBorder="1" applyAlignment="1">
      <alignment horizontal="center" vertical="center" wrapText="1"/>
    </xf>
    <xf numFmtId="0" fontId="29" fillId="3" borderId="293" xfId="0" applyFont="1" applyFill="1" applyBorder="1" applyAlignment="1">
      <alignment horizontal="center" vertical="center" wrapText="1"/>
    </xf>
    <xf numFmtId="0" fontId="29" fillId="2" borderId="226" xfId="0" applyFont="1" applyFill="1" applyBorder="1" applyAlignment="1" applyProtection="1">
      <alignment horizontal="center" vertical="center" wrapText="1"/>
      <protection locked="0"/>
    </xf>
    <xf numFmtId="0" fontId="29" fillId="2" borderId="292" xfId="0" applyFont="1" applyFill="1" applyBorder="1" applyAlignment="1" applyProtection="1">
      <alignment horizontal="center" vertical="center" wrapText="1"/>
      <protection locked="0"/>
    </xf>
    <xf numFmtId="0" fontId="29" fillId="2" borderId="293" xfId="0" applyFont="1" applyFill="1" applyBorder="1" applyAlignment="1" applyProtection="1">
      <alignment horizontal="center" vertical="center" wrapText="1"/>
      <protection locked="0"/>
    </xf>
    <xf numFmtId="0" fontId="29" fillId="3" borderId="35" xfId="0" applyFont="1" applyFill="1" applyBorder="1" applyAlignment="1">
      <alignment horizontal="center" vertical="center" wrapText="1"/>
    </xf>
    <xf numFmtId="0" fontId="29" fillId="3" borderId="9" xfId="0" applyFont="1" applyFill="1" applyBorder="1" applyAlignment="1">
      <alignment horizontal="center" vertical="center" wrapText="1"/>
    </xf>
    <xf numFmtId="0" fontId="29" fillId="3" borderId="46" xfId="0" applyFont="1" applyFill="1" applyBorder="1" applyAlignment="1">
      <alignment horizontal="center" vertical="center" wrapText="1"/>
    </xf>
    <xf numFmtId="0" fontId="29" fillId="3" borderId="30" xfId="0" applyFont="1" applyFill="1" applyBorder="1" applyAlignment="1">
      <alignment horizontal="center" vertical="center" wrapText="1"/>
    </xf>
    <xf numFmtId="0" fontId="29" fillId="2" borderId="35" xfId="0" applyFont="1" applyFill="1" applyBorder="1" applyAlignment="1" applyProtection="1">
      <alignment horizontal="center" vertical="center" wrapText="1"/>
      <protection locked="0"/>
    </xf>
    <xf numFmtId="0" fontId="29" fillId="2" borderId="8" xfId="0" applyFont="1" applyFill="1" applyBorder="1" applyAlignment="1" applyProtection="1">
      <alignment horizontal="center" vertical="center" wrapText="1"/>
      <protection locked="0"/>
    </xf>
    <xf numFmtId="0" fontId="29" fillId="2" borderId="9" xfId="0" applyFont="1" applyFill="1" applyBorder="1" applyAlignment="1" applyProtection="1">
      <alignment horizontal="center" vertical="center" wrapText="1"/>
      <protection locked="0"/>
    </xf>
    <xf numFmtId="0" fontId="29" fillId="2" borderId="46" xfId="0" applyFont="1" applyFill="1" applyBorder="1" applyAlignment="1" applyProtection="1">
      <alignment horizontal="center" vertical="center" wrapText="1"/>
      <protection locked="0"/>
    </xf>
    <xf numFmtId="0" fontId="29" fillId="2" borderId="29" xfId="0" applyFont="1" applyFill="1" applyBorder="1" applyAlignment="1" applyProtection="1">
      <alignment horizontal="center" vertical="center" wrapText="1"/>
      <protection locked="0"/>
    </xf>
    <xf numFmtId="0" fontId="29" fillId="2" borderId="30" xfId="0" applyFont="1" applyFill="1" applyBorder="1" applyAlignment="1" applyProtection="1">
      <alignment horizontal="center" vertical="center" wrapText="1"/>
      <protection locked="0"/>
    </xf>
    <xf numFmtId="0" fontId="29" fillId="2" borderId="11" xfId="0" applyFont="1" applyFill="1" applyBorder="1" applyAlignment="1" applyProtection="1">
      <alignment horizontal="center" vertical="center" wrapText="1"/>
      <protection locked="0"/>
    </xf>
    <xf numFmtId="0" fontId="29" fillId="2" borderId="28" xfId="0" applyFont="1" applyFill="1" applyBorder="1" applyAlignment="1" applyProtection="1">
      <alignment horizontal="center" vertical="center" wrapText="1"/>
      <protection locked="0"/>
    </xf>
    <xf numFmtId="0" fontId="29" fillId="2" borderId="36" xfId="0" applyFont="1" applyFill="1" applyBorder="1" applyAlignment="1" applyProtection="1">
      <alignment horizontal="center" vertical="center" wrapText="1"/>
      <protection locked="0"/>
    </xf>
    <xf numFmtId="0" fontId="29" fillId="0" borderId="17" xfId="0" applyFont="1" applyBorder="1" applyAlignment="1">
      <alignment horizontal="left" vertical="center"/>
    </xf>
    <xf numFmtId="0" fontId="33" fillId="0" borderId="8" xfId="0" applyFont="1" applyBorder="1" applyAlignment="1">
      <alignment horizontal="left" vertical="center"/>
    </xf>
    <xf numFmtId="0" fontId="29" fillId="3" borderId="339" xfId="0" applyFont="1" applyFill="1" applyBorder="1" applyAlignment="1">
      <alignment horizontal="center" vertical="center" wrapText="1"/>
    </xf>
    <xf numFmtId="0" fontId="29" fillId="3" borderId="340" xfId="0" applyFont="1" applyFill="1" applyBorder="1" applyAlignment="1">
      <alignment horizontal="center" vertical="center" wrapText="1"/>
    </xf>
    <xf numFmtId="0" fontId="29" fillId="3" borderId="14" xfId="0" applyFont="1" applyFill="1" applyBorder="1" applyAlignment="1">
      <alignment horizontal="center" vertical="center" wrapText="1"/>
    </xf>
    <xf numFmtId="0" fontId="29" fillId="3" borderId="18" xfId="0" applyFont="1" applyFill="1" applyBorder="1" applyAlignment="1">
      <alignment horizontal="center" vertical="center" wrapText="1"/>
    </xf>
    <xf numFmtId="0" fontId="29" fillId="0" borderId="0" xfId="0" applyFont="1" applyAlignment="1">
      <alignment horizontal="left" vertical="center" wrapText="1"/>
    </xf>
    <xf numFmtId="49" fontId="138" fillId="0" borderId="0" xfId="8" applyNumberFormat="1" applyFont="1" applyAlignment="1">
      <alignment horizontal="left" vertical="center" wrapText="1"/>
    </xf>
    <xf numFmtId="0" fontId="8" fillId="3" borderId="43" xfId="0" applyFont="1" applyFill="1" applyBorder="1" applyAlignment="1" applyProtection="1">
      <alignment horizontal="center" vertical="center" wrapText="1"/>
    </xf>
    <xf numFmtId="0" fontId="8" fillId="3" borderId="40" xfId="0" applyFont="1" applyFill="1" applyBorder="1" applyAlignment="1" applyProtection="1">
      <alignment horizontal="center" vertical="center" wrapText="1"/>
    </xf>
    <xf numFmtId="0" fontId="8" fillId="2" borderId="11" xfId="0" applyFont="1" applyFill="1" applyBorder="1" applyAlignment="1" applyProtection="1">
      <alignment horizontal="left" vertical="center" wrapText="1"/>
      <protection locked="0"/>
    </xf>
    <xf numFmtId="0" fontId="8" fillId="2" borderId="28" xfId="0" applyFont="1" applyFill="1" applyBorder="1" applyAlignment="1" applyProtection="1">
      <alignment horizontal="left" vertical="center" wrapText="1"/>
      <protection locked="0"/>
    </xf>
    <xf numFmtId="0" fontId="8" fillId="2" borderId="36" xfId="0" applyFont="1" applyFill="1" applyBorder="1" applyAlignment="1" applyProtection="1">
      <alignment horizontal="left" vertical="center" wrapText="1"/>
      <protection locked="0"/>
    </xf>
    <xf numFmtId="0" fontId="8" fillId="3" borderId="295" xfId="0" applyFont="1" applyFill="1" applyBorder="1" applyAlignment="1" applyProtection="1">
      <alignment horizontal="left" vertical="center" wrapText="1"/>
    </xf>
    <xf numFmtId="0" fontId="8" fillId="3" borderId="277" xfId="0" applyFont="1" applyFill="1" applyBorder="1" applyAlignment="1" applyProtection="1">
      <alignment horizontal="left" vertical="center" wrapText="1"/>
    </xf>
    <xf numFmtId="0" fontId="8" fillId="3" borderId="340" xfId="0" applyFont="1" applyFill="1" applyBorder="1" applyAlignment="1" applyProtection="1">
      <alignment horizontal="left" vertical="center" wrapText="1"/>
    </xf>
    <xf numFmtId="0" fontId="8" fillId="3" borderId="180" xfId="0" applyFont="1" applyFill="1" applyBorder="1" applyAlignment="1" applyProtection="1">
      <alignment horizontal="left" vertical="center" wrapText="1"/>
    </xf>
    <xf numFmtId="0" fontId="8" fillId="3" borderId="17" xfId="0" applyFont="1" applyFill="1" applyBorder="1" applyAlignment="1" applyProtection="1">
      <alignment horizontal="left" vertical="center" wrapText="1"/>
    </xf>
    <xf numFmtId="0" fontId="8" fillId="3" borderId="18" xfId="0" applyFont="1" applyFill="1" applyBorder="1" applyAlignment="1" applyProtection="1">
      <alignment horizontal="left" vertical="center" wrapText="1"/>
    </xf>
    <xf numFmtId="0" fontId="8" fillId="3" borderId="233" xfId="0" applyFont="1" applyFill="1" applyBorder="1" applyAlignment="1" applyProtection="1">
      <alignment horizontal="left" vertical="center" wrapText="1"/>
    </xf>
    <xf numFmtId="0" fontId="8" fillId="3" borderId="278" xfId="0" applyFont="1" applyFill="1" applyBorder="1" applyAlignment="1" applyProtection="1">
      <alignment horizontal="left" vertical="center" wrapText="1"/>
    </xf>
    <xf numFmtId="0" fontId="8" fillId="0" borderId="247" xfId="0" applyFont="1" applyFill="1" applyBorder="1" applyAlignment="1" applyProtection="1">
      <alignment horizontal="center" vertical="center" wrapText="1"/>
      <protection locked="0"/>
    </xf>
    <xf numFmtId="0" fontId="8" fillId="0" borderId="246" xfId="0" applyFont="1" applyFill="1" applyBorder="1" applyAlignment="1" applyProtection="1">
      <alignment horizontal="center" vertical="center" wrapText="1"/>
      <protection locked="0"/>
    </xf>
    <xf numFmtId="0" fontId="8" fillId="0" borderId="258" xfId="0" applyFont="1" applyFill="1" applyBorder="1" applyAlignment="1" applyProtection="1">
      <alignment horizontal="center" vertical="center" wrapText="1"/>
      <protection locked="0"/>
    </xf>
    <xf numFmtId="0" fontId="137" fillId="3" borderId="25" xfId="0" applyFont="1" applyFill="1" applyBorder="1" applyAlignment="1" applyProtection="1">
      <alignment horizontal="left" vertical="center" wrapText="1"/>
    </xf>
    <xf numFmtId="0" fontId="137" fillId="3" borderId="8" xfId="0" applyFont="1" applyFill="1" applyBorder="1" applyAlignment="1" applyProtection="1">
      <alignment horizontal="left" vertical="center" wrapText="1"/>
    </xf>
    <xf numFmtId="0" fontId="137" fillId="3" borderId="9" xfId="0" applyFont="1" applyFill="1" applyBorder="1" applyAlignment="1" applyProtection="1">
      <alignment horizontal="left" vertical="center" wrapText="1"/>
    </xf>
    <xf numFmtId="0" fontId="137" fillId="3" borderId="26" xfId="0" applyFont="1" applyFill="1" applyBorder="1" applyAlignment="1" applyProtection="1">
      <alignment horizontal="left" vertical="center" wrapText="1"/>
    </xf>
    <xf numFmtId="0" fontId="137" fillId="3" borderId="0" xfId="0" applyFont="1" applyFill="1" applyAlignment="1" applyProtection="1">
      <alignment horizontal="left" vertical="center" wrapText="1"/>
    </xf>
    <xf numFmtId="0" fontId="137" fillId="3" borderId="19" xfId="0" applyFont="1" applyFill="1" applyBorder="1" applyAlignment="1" applyProtection="1">
      <alignment horizontal="left" vertical="center" wrapText="1"/>
    </xf>
    <xf numFmtId="0" fontId="8" fillId="3" borderId="48" xfId="0" applyFont="1" applyFill="1" applyBorder="1" applyAlignment="1" applyProtection="1">
      <alignment vertical="center" wrapText="1"/>
    </xf>
    <xf numFmtId="0" fontId="8" fillId="3" borderId="292" xfId="0" applyFont="1" applyFill="1" applyBorder="1" applyAlignment="1" applyProtection="1">
      <alignment vertical="center" wrapText="1"/>
    </xf>
    <xf numFmtId="0" fontId="8" fillId="3" borderId="293" xfId="0" applyFont="1" applyFill="1" applyBorder="1" applyAlignment="1" applyProtection="1">
      <alignment vertical="center" wrapText="1"/>
    </xf>
    <xf numFmtId="0" fontId="8" fillId="3" borderId="226" xfId="0" applyFont="1" applyFill="1" applyBorder="1" applyAlignment="1" applyProtection="1">
      <alignment horizontal="left" vertical="center" wrapText="1"/>
    </xf>
    <xf numFmtId="0" fontId="7" fillId="0" borderId="1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36" xfId="0" applyFont="1" applyBorder="1" applyAlignment="1" applyProtection="1">
      <alignment horizontal="left" vertical="center" wrapText="1"/>
      <protection locked="0"/>
    </xf>
    <xf numFmtId="0" fontId="7" fillId="0" borderId="283" xfId="0" applyFont="1" applyBorder="1" applyAlignment="1" applyProtection="1">
      <alignment horizontal="left" vertical="center" wrapText="1"/>
      <protection locked="0"/>
    </xf>
    <xf numFmtId="0" fontId="8" fillId="3" borderId="283" xfId="0" applyFont="1" applyFill="1" applyBorder="1" applyAlignment="1" applyProtection="1">
      <alignment horizontal="center" vertical="center" wrapText="1"/>
    </xf>
    <xf numFmtId="0" fontId="27" fillId="0" borderId="228" xfId="2" applyFont="1" applyFill="1" applyBorder="1" applyAlignment="1" applyProtection="1">
      <alignment horizontal="left" vertical="center" wrapText="1"/>
      <protection locked="0"/>
    </xf>
    <xf numFmtId="0" fontId="27" fillId="0" borderId="283" xfId="2" applyFont="1" applyFill="1" applyBorder="1" applyAlignment="1" applyProtection="1">
      <alignment horizontal="left" vertical="center" wrapText="1"/>
      <protection locked="0"/>
    </xf>
    <xf numFmtId="0" fontId="27" fillId="0" borderId="258" xfId="2" applyFont="1" applyFill="1" applyBorder="1" applyAlignment="1" applyProtection="1">
      <alignment horizontal="left" vertical="center" wrapText="1"/>
      <protection locked="0"/>
    </xf>
    <xf numFmtId="38" fontId="130" fillId="9" borderId="319" xfId="10" applyFont="1" applyFill="1" applyBorder="1" applyAlignment="1" applyProtection="1">
      <alignment horizontal="center" vertical="center" wrapText="1"/>
    </xf>
    <xf numFmtId="38" fontId="131" fillId="10" borderId="318" xfId="10" applyFont="1" applyFill="1" applyBorder="1" applyAlignment="1" applyProtection="1">
      <alignment horizontal="left" vertical="center" wrapText="1"/>
      <protection locked="0"/>
    </xf>
    <xf numFmtId="38" fontId="131" fillId="10" borderId="319" xfId="10" applyFont="1" applyFill="1" applyBorder="1" applyAlignment="1" applyProtection="1">
      <alignment horizontal="left" vertical="center" wrapText="1"/>
      <protection locked="0"/>
    </xf>
    <xf numFmtId="38" fontId="130" fillId="9" borderId="325" xfId="10" applyFont="1" applyFill="1" applyBorder="1" applyAlignment="1" applyProtection="1">
      <alignment horizontal="center" vertical="center"/>
    </xf>
    <xf numFmtId="0" fontId="134" fillId="10" borderId="324" xfId="11" applyNumberFormat="1" applyFont="1" applyFill="1" applyBorder="1" applyAlignment="1" applyProtection="1">
      <alignment horizontal="left" vertical="center" wrapText="1"/>
      <protection locked="0"/>
    </xf>
    <xf numFmtId="0" fontId="131" fillId="10" borderId="325" xfId="10" applyNumberFormat="1" applyFont="1" applyFill="1" applyBorder="1" applyAlignment="1" applyProtection="1">
      <alignment horizontal="left" vertical="center" wrapText="1"/>
      <protection locked="0"/>
    </xf>
    <xf numFmtId="38" fontId="130" fillId="9" borderId="319" xfId="10" applyFont="1" applyFill="1" applyBorder="1" applyAlignment="1" applyProtection="1">
      <alignment horizontal="center" vertical="center"/>
    </xf>
    <xf numFmtId="38" fontId="130" fillId="9" borderId="316" xfId="10" applyFont="1" applyFill="1" applyBorder="1" applyAlignment="1" applyProtection="1">
      <alignment horizontal="center" vertical="center"/>
    </xf>
    <xf numFmtId="38" fontId="131" fillId="10" borderId="324" xfId="10" applyFont="1" applyFill="1" applyBorder="1" applyAlignment="1" applyProtection="1">
      <alignment horizontal="left" vertical="center" wrapText="1"/>
      <protection locked="0"/>
    </xf>
    <xf numFmtId="38" fontId="131" fillId="10" borderId="325" xfId="10" applyFont="1" applyFill="1" applyBorder="1" applyAlignment="1" applyProtection="1">
      <alignment horizontal="left" vertical="center" wrapText="1"/>
      <protection locked="0"/>
    </xf>
    <xf numFmtId="0" fontId="130" fillId="9" borderId="319" xfId="10" applyNumberFormat="1" applyFont="1" applyFill="1" applyBorder="1" applyAlignment="1" applyProtection="1">
      <alignment horizontal="center" vertical="center" wrapText="1"/>
    </xf>
    <xf numFmtId="38" fontId="130" fillId="9" borderId="317" xfId="10" applyFont="1" applyFill="1" applyBorder="1" applyAlignment="1" applyProtection="1">
      <alignment horizontal="center" vertical="center"/>
    </xf>
    <xf numFmtId="38" fontId="131" fillId="10" borderId="317" xfId="10" applyFont="1" applyFill="1" applyBorder="1" applyAlignment="1" applyProtection="1">
      <alignment horizontal="left" vertical="center" indent="1"/>
      <protection locked="0"/>
    </xf>
    <xf numFmtId="38" fontId="131" fillId="10" borderId="318" xfId="10" applyFont="1" applyFill="1" applyBorder="1" applyAlignment="1" applyProtection="1">
      <alignment horizontal="left" vertical="center" indent="1"/>
      <protection locked="0"/>
    </xf>
    <xf numFmtId="38" fontId="130" fillId="9" borderId="316" xfId="10" applyFont="1" applyFill="1" applyBorder="1" applyAlignment="1" applyProtection="1">
      <alignment horizontal="center" vertical="center" shrinkToFit="1"/>
    </xf>
    <xf numFmtId="38" fontId="130" fillId="9" borderId="317" xfId="10" applyFont="1" applyFill="1" applyBorder="1" applyAlignment="1" applyProtection="1">
      <alignment horizontal="center" vertical="center" shrinkToFit="1"/>
    </xf>
    <xf numFmtId="38" fontId="131" fillId="10" borderId="317" xfId="10" applyFont="1" applyFill="1" applyBorder="1" applyAlignment="1" applyProtection="1">
      <alignment horizontal="center" vertical="center" shrinkToFit="1"/>
      <protection locked="0"/>
    </xf>
    <xf numFmtId="38" fontId="130" fillId="9" borderId="322" xfId="10" applyFont="1" applyFill="1" applyBorder="1" applyAlignment="1" applyProtection="1">
      <alignment horizontal="center" vertical="center" wrapText="1"/>
    </xf>
    <xf numFmtId="38" fontId="131" fillId="10" borderId="323" xfId="10" applyFont="1" applyFill="1" applyBorder="1" applyAlignment="1" applyProtection="1">
      <alignment horizontal="left" vertical="center" indent="1" shrinkToFit="1"/>
      <protection locked="0"/>
    </xf>
    <xf numFmtId="38" fontId="131" fillId="10" borderId="322" xfId="10" applyFont="1" applyFill="1" applyBorder="1" applyAlignment="1" applyProtection="1">
      <alignment horizontal="left" vertical="center" indent="1" shrinkToFit="1"/>
      <protection locked="0"/>
    </xf>
    <xf numFmtId="0" fontId="131" fillId="10" borderId="317" xfId="10" applyNumberFormat="1" applyFont="1" applyFill="1" applyBorder="1" applyAlignment="1" applyProtection="1">
      <alignment horizontal="left" vertical="center" indent="1" shrinkToFit="1"/>
      <protection locked="0"/>
    </xf>
    <xf numFmtId="0" fontId="131" fillId="10" borderId="318" xfId="10" applyNumberFormat="1" applyFont="1" applyFill="1" applyBorder="1" applyAlignment="1" applyProtection="1">
      <alignment horizontal="left" vertical="center" indent="1" shrinkToFit="1"/>
      <protection locked="0"/>
    </xf>
    <xf numFmtId="0" fontId="131" fillId="10" borderId="317" xfId="10" applyNumberFormat="1" applyFont="1" applyFill="1" applyBorder="1" applyAlignment="1" applyProtection="1">
      <alignment horizontal="left" vertical="center" indent="1"/>
      <protection locked="0"/>
    </xf>
    <xf numFmtId="38" fontId="131" fillId="10" borderId="317" xfId="10" applyFont="1" applyFill="1" applyBorder="1" applyAlignment="1" applyProtection="1">
      <alignment horizontal="left" vertical="center" indent="1" shrinkToFit="1"/>
      <protection locked="0"/>
    </xf>
    <xf numFmtId="38" fontId="131" fillId="10" borderId="319" xfId="10" applyFont="1" applyFill="1" applyBorder="1" applyAlignment="1" applyProtection="1">
      <alignment horizontal="left" vertical="center"/>
    </xf>
    <xf numFmtId="38" fontId="131" fillId="10" borderId="316" xfId="10" applyFont="1" applyFill="1" applyBorder="1" applyAlignment="1" applyProtection="1">
      <alignment horizontal="left" vertical="center"/>
    </xf>
    <xf numFmtId="38" fontId="124" fillId="0" borderId="0" xfId="10" applyFont="1" applyFill="1" applyBorder="1" applyAlignment="1" applyProtection="1">
      <alignment horizontal="center" wrapText="1"/>
    </xf>
    <xf numFmtId="38" fontId="124" fillId="0" borderId="0" xfId="10" applyFont="1" applyFill="1" applyBorder="1" applyAlignment="1" applyProtection="1">
      <alignment horizontal="center"/>
    </xf>
    <xf numFmtId="38" fontId="126" fillId="0" borderId="310" xfId="10" applyFont="1" applyBorder="1" applyAlignment="1" applyProtection="1">
      <alignment horizontal="left" vertical="center"/>
    </xf>
    <xf numFmtId="0" fontId="128" fillId="0" borderId="311" xfId="10" applyNumberFormat="1" applyFont="1" applyBorder="1" applyAlignment="1" applyProtection="1">
      <alignment horizontal="left" vertical="center" shrinkToFit="1"/>
    </xf>
    <xf numFmtId="38" fontId="130" fillId="9" borderId="313" xfId="10" applyFont="1" applyFill="1" applyBorder="1" applyAlignment="1" applyProtection="1">
      <alignment horizontal="center" vertical="center"/>
    </xf>
    <xf numFmtId="38" fontId="130" fillId="9" borderId="314" xfId="10" applyFont="1" applyFill="1" applyBorder="1" applyAlignment="1" applyProtection="1">
      <alignment horizontal="center" vertical="center"/>
    </xf>
    <xf numFmtId="38" fontId="131" fillId="10" borderId="314" xfId="10" applyFont="1" applyFill="1" applyBorder="1" applyAlignment="1" applyProtection="1">
      <alignment horizontal="left" vertical="center" indent="1"/>
      <protection locked="0"/>
    </xf>
    <xf numFmtId="38" fontId="131" fillId="10" borderId="315" xfId="10" applyFont="1" applyFill="1" applyBorder="1" applyAlignment="1" applyProtection="1">
      <alignment horizontal="left" vertical="center" indent="1"/>
      <protection locked="0"/>
    </xf>
  </cellXfs>
  <cellStyles count="13">
    <cellStyle name="タイトル" xfId="7" builtinId="15"/>
    <cellStyle name="ハイパーリンク" xfId="2" builtinId="8"/>
    <cellStyle name="ハイパーリンク 2" xfId="11" xr:uid="{FBE90231-F33B-4899-830A-EF9A8D329803}"/>
    <cellStyle name="桁区切り" xfId="1" builtinId="6"/>
    <cellStyle name="桁区切り 2" xfId="4" xr:uid="{00000000-0005-0000-0000-000002000000}"/>
    <cellStyle name="桁区切り 3" xfId="10" xr:uid="{B8E6AA9C-CA2E-4DA6-98F8-463A79AAD6C1}"/>
    <cellStyle name="標準" xfId="0" builtinId="0"/>
    <cellStyle name="標準 2" xfId="3" xr:uid="{00000000-0005-0000-0000-000004000000}"/>
    <cellStyle name="標準 2 2" xfId="6" xr:uid="{00000000-0005-0000-0000-000005000000}"/>
    <cellStyle name="標準 2 3" xfId="9" xr:uid="{8FC62942-7C8E-4450-A937-5DDF40127CAA}"/>
    <cellStyle name="標準 3" xfId="5" xr:uid="{00000000-0005-0000-0000-000006000000}"/>
    <cellStyle name="標準 4" xfId="8" xr:uid="{BF9F4E81-76DF-4166-A0A3-3AE0163F1B3C}"/>
    <cellStyle name="標準 4 2" xfId="12" xr:uid="{29A70655-2D21-434E-89F3-85041D6B8E4D}"/>
  </cellStyles>
  <dxfs count="354">
    <dxf>
      <fill>
        <patternFill>
          <bgColor theme="0" tint="-0.14996795556505021"/>
        </patternFill>
      </fill>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fgColor theme="0" tint="-0.14993743705557422"/>
          <bgColor theme="0" tint="-0.14996795556505021"/>
        </patternFill>
      </fill>
    </dxf>
    <dxf>
      <font>
        <color auto="1"/>
      </font>
      <fill>
        <patternFill patternType="solid">
          <fgColor theme="3" tint="0.39994506668294322"/>
          <bgColor theme="0"/>
        </patternFill>
      </fill>
    </dxf>
    <dxf>
      <font>
        <b/>
        <i val="0"/>
        <color rgb="FFFF0000"/>
      </font>
    </dxf>
    <dxf>
      <font>
        <b/>
        <i val="0"/>
        <color rgb="FFFF0000"/>
      </font>
      <numFmt numFmtId="0" formatCode="General"/>
    </dxf>
    <dxf>
      <font>
        <color rgb="FF9C0006"/>
      </font>
      <fill>
        <patternFill>
          <bgColor rgb="FFFFC7CE"/>
        </patternFill>
      </fill>
    </dxf>
    <dxf>
      <font>
        <b/>
        <i val="0"/>
      </font>
    </dxf>
    <dxf>
      <font>
        <b/>
        <i val="0"/>
      </font>
    </dxf>
    <dxf>
      <font>
        <b/>
        <i val="0"/>
        <color rgb="FFFF0000"/>
      </font>
    </dxf>
    <dxf>
      <font>
        <color theme="1"/>
      </font>
      <numFmt numFmtId="0" formatCode="General"/>
      <fill>
        <patternFill>
          <bgColor theme="0" tint="-0.24994659260841701"/>
        </patternFill>
      </fill>
    </dxf>
    <dxf>
      <font>
        <color theme="1"/>
      </font>
      <numFmt numFmtId="0" formatCode="General"/>
      <fill>
        <patternFill>
          <bgColor theme="0" tint="-0.24994659260841701"/>
        </patternFill>
      </fill>
    </dxf>
    <dxf>
      <font>
        <color theme="0" tint="-0.14996795556505021"/>
      </font>
    </dxf>
    <dxf>
      <fill>
        <patternFill>
          <bgColor theme="0" tint="-0.14996795556505021"/>
        </patternFill>
      </fill>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fgColor theme="0" tint="-0.14993743705557422"/>
          <bgColor theme="0" tint="-0.14996795556505021"/>
        </patternFill>
      </fill>
    </dxf>
    <dxf>
      <font>
        <color auto="1"/>
      </font>
      <fill>
        <patternFill patternType="solid">
          <fgColor theme="3" tint="0.39994506668294322"/>
          <bgColor theme="0"/>
        </patternFill>
      </fill>
    </dxf>
    <dxf>
      <font>
        <b/>
        <i val="0"/>
        <color rgb="FFFF0000"/>
      </font>
    </dxf>
    <dxf>
      <font>
        <b/>
        <i val="0"/>
        <color rgb="FFFF0000"/>
      </font>
      <numFmt numFmtId="0" formatCode="General"/>
    </dxf>
    <dxf>
      <font>
        <color rgb="FF9C0006"/>
      </font>
      <fill>
        <patternFill>
          <bgColor rgb="FFFFC7CE"/>
        </patternFill>
      </fill>
    </dxf>
    <dxf>
      <font>
        <b/>
        <i val="0"/>
      </font>
    </dxf>
    <dxf>
      <font>
        <b/>
        <i val="0"/>
      </font>
    </dxf>
    <dxf>
      <font>
        <b/>
        <i val="0"/>
        <color rgb="FFFF0000"/>
      </font>
    </dxf>
    <dxf>
      <font>
        <color theme="1"/>
      </font>
      <numFmt numFmtId="0" formatCode="General"/>
      <fill>
        <patternFill>
          <bgColor theme="0" tint="-0.24994659260841701"/>
        </patternFill>
      </fill>
    </dxf>
    <dxf>
      <font>
        <color theme="1"/>
      </font>
      <numFmt numFmtId="0" formatCode="General"/>
      <fill>
        <patternFill>
          <bgColor theme="0" tint="-0.24994659260841701"/>
        </patternFill>
      </fill>
    </dxf>
    <dxf>
      <font>
        <color theme="0" tint="-0.14996795556505021"/>
      </font>
    </dxf>
    <dxf>
      <fill>
        <patternFill>
          <bgColor theme="0" tint="-0.14996795556505021"/>
        </patternFill>
      </fill>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fgColor theme="0" tint="-0.14993743705557422"/>
          <bgColor theme="0" tint="-0.14996795556505021"/>
        </patternFill>
      </fill>
    </dxf>
    <dxf>
      <font>
        <color auto="1"/>
      </font>
      <fill>
        <patternFill patternType="solid">
          <fgColor theme="3" tint="0.39994506668294322"/>
          <bgColor theme="0"/>
        </patternFill>
      </fill>
    </dxf>
    <dxf>
      <font>
        <b/>
        <i val="0"/>
        <color rgb="FFFF0000"/>
      </font>
    </dxf>
    <dxf>
      <font>
        <b/>
        <i val="0"/>
        <color rgb="FFFF0000"/>
      </font>
      <numFmt numFmtId="0" formatCode="General"/>
    </dxf>
    <dxf>
      <font>
        <color rgb="FF9C0006"/>
      </font>
      <fill>
        <patternFill>
          <bgColor rgb="FFFFC7CE"/>
        </patternFill>
      </fill>
    </dxf>
    <dxf>
      <font>
        <b/>
        <i val="0"/>
      </font>
    </dxf>
    <dxf>
      <font>
        <b/>
        <i val="0"/>
      </font>
    </dxf>
    <dxf>
      <font>
        <b/>
        <i val="0"/>
        <color rgb="FFFF0000"/>
      </font>
    </dxf>
    <dxf>
      <font>
        <color theme="1"/>
      </font>
      <numFmt numFmtId="0" formatCode="General"/>
      <fill>
        <patternFill>
          <bgColor theme="0" tint="-0.24994659260841701"/>
        </patternFill>
      </fill>
    </dxf>
    <dxf>
      <font>
        <color theme="1"/>
      </font>
      <numFmt numFmtId="0" formatCode="General"/>
      <fill>
        <patternFill>
          <bgColor theme="0" tint="-0.24994659260841701"/>
        </patternFill>
      </fill>
    </dxf>
    <dxf>
      <font>
        <color theme="0" tint="-0.14996795556505021"/>
      </font>
    </dxf>
    <dxf>
      <fill>
        <patternFill>
          <bgColor theme="0" tint="-0.14996795556505021"/>
        </patternFill>
      </fill>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fgColor theme="0" tint="-0.14993743705557422"/>
          <bgColor theme="0" tint="-0.14996795556505021"/>
        </patternFill>
      </fill>
    </dxf>
    <dxf>
      <font>
        <color auto="1"/>
      </font>
      <fill>
        <patternFill patternType="solid">
          <fgColor theme="3" tint="0.39994506668294322"/>
          <bgColor theme="0"/>
        </patternFill>
      </fill>
    </dxf>
    <dxf>
      <font>
        <b/>
        <i val="0"/>
        <color rgb="FFFF0000"/>
      </font>
    </dxf>
    <dxf>
      <font>
        <b/>
        <i val="0"/>
        <color rgb="FFFF0000"/>
      </font>
      <numFmt numFmtId="0" formatCode="General"/>
    </dxf>
    <dxf>
      <font>
        <color rgb="FF9C0006"/>
      </font>
      <fill>
        <patternFill>
          <bgColor rgb="FFFFC7CE"/>
        </patternFill>
      </fill>
    </dxf>
    <dxf>
      <font>
        <b/>
        <i val="0"/>
      </font>
    </dxf>
    <dxf>
      <font>
        <b/>
        <i val="0"/>
      </font>
    </dxf>
    <dxf>
      <font>
        <b/>
        <i val="0"/>
        <color rgb="FFFF0000"/>
      </font>
    </dxf>
    <dxf>
      <font>
        <color theme="1"/>
      </font>
      <numFmt numFmtId="0" formatCode="General"/>
      <fill>
        <patternFill>
          <bgColor theme="0" tint="-0.24994659260841701"/>
        </patternFill>
      </fill>
    </dxf>
    <dxf>
      <font>
        <color theme="1"/>
      </font>
      <numFmt numFmtId="0" formatCode="General"/>
      <fill>
        <patternFill>
          <bgColor theme="0" tint="-0.24994659260841701"/>
        </patternFill>
      </fill>
    </dxf>
    <dxf>
      <font>
        <color theme="0" tint="-0.14996795556505021"/>
      </font>
    </dxf>
    <dxf>
      <fill>
        <patternFill>
          <bgColor theme="0" tint="-0.14996795556505021"/>
        </patternFill>
      </fill>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fgColor theme="0" tint="-0.14993743705557422"/>
          <bgColor theme="0" tint="-0.14996795556505021"/>
        </patternFill>
      </fill>
    </dxf>
    <dxf>
      <font>
        <color auto="1"/>
      </font>
      <fill>
        <patternFill patternType="solid">
          <fgColor theme="3" tint="0.39994506668294322"/>
          <bgColor theme="0"/>
        </patternFill>
      </fill>
    </dxf>
    <dxf>
      <font>
        <b/>
        <i val="0"/>
        <color rgb="FFFF0000"/>
      </font>
    </dxf>
    <dxf>
      <font>
        <b/>
        <i val="0"/>
        <color rgb="FFFF0000"/>
      </font>
      <numFmt numFmtId="0" formatCode="General"/>
    </dxf>
    <dxf>
      <font>
        <color rgb="FF9C0006"/>
      </font>
      <fill>
        <patternFill>
          <bgColor rgb="FFFFC7CE"/>
        </patternFill>
      </fill>
    </dxf>
    <dxf>
      <font>
        <b/>
        <i val="0"/>
      </font>
    </dxf>
    <dxf>
      <font>
        <b/>
        <i val="0"/>
      </font>
    </dxf>
    <dxf>
      <font>
        <b/>
        <i val="0"/>
        <color rgb="FFFF0000"/>
      </font>
    </dxf>
    <dxf>
      <font>
        <color theme="1"/>
      </font>
      <numFmt numFmtId="0" formatCode="General"/>
      <fill>
        <patternFill>
          <bgColor theme="0" tint="-0.24994659260841701"/>
        </patternFill>
      </fill>
    </dxf>
    <dxf>
      <font>
        <color theme="1"/>
      </font>
      <numFmt numFmtId="0" formatCode="General"/>
      <fill>
        <patternFill>
          <bgColor theme="0" tint="-0.24994659260841701"/>
        </patternFill>
      </fill>
    </dxf>
    <dxf>
      <font>
        <color theme="0" tint="-0.14996795556505021"/>
      </font>
    </dxf>
    <dxf>
      <fill>
        <patternFill>
          <bgColor theme="0" tint="-0.14996795556505021"/>
        </patternFill>
      </fill>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fgColor theme="0" tint="-0.14993743705557422"/>
          <bgColor theme="0" tint="-0.14996795556505021"/>
        </patternFill>
      </fill>
    </dxf>
    <dxf>
      <font>
        <color auto="1"/>
      </font>
      <fill>
        <patternFill patternType="solid">
          <fgColor theme="3" tint="0.39994506668294322"/>
          <bgColor theme="0"/>
        </patternFill>
      </fill>
    </dxf>
    <dxf>
      <font>
        <b/>
        <i val="0"/>
        <color rgb="FFFF0000"/>
      </font>
    </dxf>
    <dxf>
      <font>
        <b/>
        <i val="0"/>
        <color rgb="FFFF0000"/>
      </font>
      <numFmt numFmtId="0" formatCode="General"/>
    </dxf>
    <dxf>
      <font>
        <color rgb="FF9C0006"/>
      </font>
      <fill>
        <patternFill>
          <bgColor rgb="FFFFC7CE"/>
        </patternFill>
      </fill>
    </dxf>
    <dxf>
      <font>
        <b/>
        <i val="0"/>
      </font>
    </dxf>
    <dxf>
      <font>
        <b/>
        <i val="0"/>
      </font>
    </dxf>
    <dxf>
      <font>
        <b/>
        <i val="0"/>
        <color rgb="FFFF0000"/>
      </font>
    </dxf>
    <dxf>
      <font>
        <color theme="1"/>
      </font>
      <numFmt numFmtId="0" formatCode="General"/>
      <fill>
        <patternFill>
          <bgColor theme="0" tint="-0.24994659260841701"/>
        </patternFill>
      </fill>
    </dxf>
    <dxf>
      <font>
        <color theme="1"/>
      </font>
      <numFmt numFmtId="0" formatCode="General"/>
      <fill>
        <patternFill>
          <bgColor theme="0" tint="-0.24994659260841701"/>
        </patternFill>
      </fill>
    </dxf>
    <dxf>
      <font>
        <color theme="0" tint="-0.14996795556505021"/>
      </font>
    </dxf>
    <dxf>
      <fill>
        <patternFill>
          <bgColor theme="0" tint="-0.14996795556505021"/>
        </patternFill>
      </fill>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fgColor theme="0" tint="-0.14993743705557422"/>
          <bgColor theme="0" tint="-0.14996795556505021"/>
        </patternFill>
      </fill>
    </dxf>
    <dxf>
      <font>
        <color auto="1"/>
      </font>
      <fill>
        <patternFill patternType="solid">
          <fgColor theme="3" tint="0.39994506668294322"/>
          <bgColor theme="0"/>
        </patternFill>
      </fill>
    </dxf>
    <dxf>
      <font>
        <b/>
        <i val="0"/>
        <color rgb="FFFF0000"/>
      </font>
    </dxf>
    <dxf>
      <font>
        <b/>
        <i val="0"/>
        <color rgb="FFFF0000"/>
      </font>
      <numFmt numFmtId="0" formatCode="General"/>
    </dxf>
    <dxf>
      <font>
        <color rgb="FF9C0006"/>
      </font>
      <fill>
        <patternFill>
          <bgColor rgb="FFFFC7CE"/>
        </patternFill>
      </fill>
    </dxf>
    <dxf>
      <font>
        <b/>
        <i val="0"/>
      </font>
    </dxf>
    <dxf>
      <font>
        <b/>
        <i val="0"/>
      </font>
    </dxf>
    <dxf>
      <font>
        <b/>
        <i val="0"/>
        <color rgb="FFFF0000"/>
      </font>
    </dxf>
    <dxf>
      <font>
        <color theme="1"/>
      </font>
      <numFmt numFmtId="0" formatCode="General"/>
      <fill>
        <patternFill>
          <bgColor theme="0" tint="-0.24994659260841701"/>
        </patternFill>
      </fill>
    </dxf>
    <dxf>
      <font>
        <color theme="1"/>
      </font>
      <numFmt numFmtId="0" formatCode="General"/>
      <fill>
        <patternFill>
          <bgColor theme="0" tint="-0.24994659260841701"/>
        </patternFill>
      </fill>
    </dxf>
    <dxf>
      <font>
        <color theme="0" tint="-0.14996795556505021"/>
      </font>
    </dxf>
    <dxf>
      <fill>
        <patternFill>
          <bgColor theme="0" tint="-0.14996795556505021"/>
        </patternFill>
      </fill>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fgColor theme="0" tint="-0.14993743705557422"/>
          <bgColor theme="0" tint="-0.14996795556505021"/>
        </patternFill>
      </fill>
    </dxf>
    <dxf>
      <font>
        <color auto="1"/>
      </font>
      <fill>
        <patternFill patternType="solid">
          <fgColor theme="3" tint="0.39994506668294322"/>
          <bgColor theme="0"/>
        </patternFill>
      </fill>
    </dxf>
    <dxf>
      <font>
        <b/>
        <i val="0"/>
        <color rgb="FFFF0000"/>
      </font>
    </dxf>
    <dxf>
      <font>
        <b/>
        <i val="0"/>
        <color rgb="FFFF0000"/>
      </font>
      <numFmt numFmtId="0" formatCode="General"/>
    </dxf>
    <dxf>
      <font>
        <color rgb="FF9C0006"/>
      </font>
      <fill>
        <patternFill>
          <bgColor rgb="FFFFC7CE"/>
        </patternFill>
      </fill>
    </dxf>
    <dxf>
      <font>
        <b/>
        <i val="0"/>
      </font>
    </dxf>
    <dxf>
      <font>
        <b/>
        <i val="0"/>
      </font>
    </dxf>
    <dxf>
      <font>
        <b/>
        <i val="0"/>
        <color rgb="FFFF0000"/>
      </font>
    </dxf>
    <dxf>
      <font>
        <color theme="1"/>
      </font>
      <numFmt numFmtId="0" formatCode="General"/>
      <fill>
        <patternFill>
          <bgColor theme="0" tint="-0.24994659260841701"/>
        </patternFill>
      </fill>
    </dxf>
    <dxf>
      <font>
        <color theme="1"/>
      </font>
      <numFmt numFmtId="0" formatCode="General"/>
      <fill>
        <patternFill>
          <bgColor theme="0" tint="-0.24994659260841701"/>
        </patternFill>
      </fill>
    </dxf>
    <dxf>
      <font>
        <color theme="0" tint="-0.14996795556505021"/>
      </font>
    </dxf>
    <dxf>
      <fill>
        <patternFill>
          <bgColor theme="0" tint="-0.14996795556505021"/>
        </patternFill>
      </fill>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fgColor theme="0" tint="-0.14993743705557422"/>
          <bgColor theme="0" tint="-0.14996795556505021"/>
        </patternFill>
      </fill>
    </dxf>
    <dxf>
      <font>
        <color auto="1"/>
      </font>
      <fill>
        <patternFill patternType="solid">
          <fgColor theme="3" tint="0.39994506668294322"/>
          <bgColor theme="0"/>
        </patternFill>
      </fill>
    </dxf>
    <dxf>
      <font>
        <b/>
        <i val="0"/>
        <color rgb="FFFF0000"/>
      </font>
    </dxf>
    <dxf>
      <font>
        <b/>
        <i val="0"/>
        <color rgb="FFFF0000"/>
      </font>
      <numFmt numFmtId="0" formatCode="General"/>
    </dxf>
    <dxf>
      <font>
        <color rgb="FF9C0006"/>
      </font>
      <fill>
        <patternFill>
          <bgColor rgb="FFFFC7CE"/>
        </patternFill>
      </fill>
    </dxf>
    <dxf>
      <font>
        <b/>
        <i val="0"/>
      </font>
    </dxf>
    <dxf>
      <font>
        <b/>
        <i val="0"/>
      </font>
    </dxf>
    <dxf>
      <font>
        <b/>
        <i val="0"/>
        <color rgb="FFFF0000"/>
      </font>
    </dxf>
    <dxf>
      <font>
        <color theme="1"/>
      </font>
      <numFmt numFmtId="0" formatCode="General"/>
      <fill>
        <patternFill>
          <bgColor theme="0" tint="-0.24994659260841701"/>
        </patternFill>
      </fill>
    </dxf>
    <dxf>
      <font>
        <color theme="1"/>
      </font>
      <numFmt numFmtId="0" formatCode="General"/>
      <fill>
        <patternFill>
          <bgColor theme="0" tint="-0.24994659260841701"/>
        </patternFill>
      </fill>
    </dxf>
    <dxf>
      <font>
        <color theme="0" tint="-0.14996795556505021"/>
      </font>
    </dxf>
    <dxf>
      <fill>
        <patternFill>
          <bgColor theme="0" tint="-0.14996795556505021"/>
        </patternFill>
      </fill>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fgColor theme="0" tint="-0.14993743705557422"/>
          <bgColor theme="0" tint="-0.14996795556505021"/>
        </patternFill>
      </fill>
    </dxf>
    <dxf>
      <font>
        <color auto="1"/>
      </font>
      <fill>
        <patternFill patternType="solid">
          <fgColor theme="3" tint="0.39994506668294322"/>
          <bgColor theme="0"/>
        </patternFill>
      </fill>
    </dxf>
    <dxf>
      <font>
        <b/>
        <i val="0"/>
        <color rgb="FFFF0000"/>
      </font>
    </dxf>
    <dxf>
      <font>
        <b/>
        <i val="0"/>
        <color rgb="FFFF0000"/>
      </font>
      <numFmt numFmtId="0" formatCode="General"/>
    </dxf>
    <dxf>
      <font>
        <color rgb="FF9C0006"/>
      </font>
      <fill>
        <patternFill>
          <bgColor rgb="FFFFC7CE"/>
        </patternFill>
      </fill>
    </dxf>
    <dxf>
      <font>
        <b/>
        <i val="0"/>
      </font>
    </dxf>
    <dxf>
      <font>
        <b/>
        <i val="0"/>
      </font>
    </dxf>
    <dxf>
      <font>
        <b/>
        <i val="0"/>
        <color rgb="FFFF0000"/>
      </font>
    </dxf>
    <dxf>
      <font>
        <color theme="1"/>
      </font>
      <numFmt numFmtId="0" formatCode="General"/>
      <fill>
        <patternFill>
          <bgColor theme="0" tint="-0.24994659260841701"/>
        </patternFill>
      </fill>
    </dxf>
    <dxf>
      <font>
        <color theme="1"/>
      </font>
      <numFmt numFmtId="0" formatCode="General"/>
      <fill>
        <patternFill>
          <bgColor theme="0" tint="-0.24994659260841701"/>
        </patternFill>
      </fill>
    </dxf>
    <dxf>
      <font>
        <color theme="0" tint="-0.14996795556505021"/>
      </font>
    </dxf>
    <dxf>
      <font>
        <color theme="0" tint="-0.14996795556505021"/>
      </font>
    </dxf>
    <dxf>
      <font>
        <b/>
        <i val="0"/>
        <color rgb="FFFF0000"/>
      </font>
      <numFmt numFmtId="0" formatCode="General"/>
    </dxf>
    <dxf>
      <font>
        <b val="0"/>
        <i val="0"/>
        <strike val="0"/>
        <color theme="1"/>
      </font>
      <numFmt numFmtId="176" formatCode="[$-411]ggge&quot;年&quot;m&quot;月&quot;d&quot;日&quot;;@"/>
    </dxf>
    <dxf>
      <font>
        <b/>
        <i val="0"/>
        <color rgb="FFFF0000"/>
      </font>
      <numFmt numFmtId="0" formatCode="General"/>
    </dxf>
    <dxf>
      <font>
        <b/>
        <i val="0"/>
        <color rgb="FFFF0000"/>
      </font>
      <numFmt numFmtId="0" formatCode="General"/>
    </dxf>
    <dxf>
      <font>
        <color theme="0" tint="-0.14996795556505021"/>
      </font>
    </dxf>
    <dxf>
      <font>
        <color theme="0" tint="-0.14996795556505021"/>
      </font>
    </dxf>
    <dxf>
      <font>
        <color theme="0" tint="-0.14996795556505021"/>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ont>
        <color theme="0" tint="-0.14996795556505021"/>
      </font>
    </dxf>
    <dxf>
      <fill>
        <patternFill>
          <bgColor theme="8" tint="0.59996337778862885"/>
        </patternFill>
      </fill>
    </dxf>
    <dxf>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143564</xdr:colOff>
      <xdr:row>278</xdr:row>
      <xdr:rowOff>132178</xdr:rowOff>
    </xdr:from>
    <xdr:to>
      <xdr:col>10</xdr:col>
      <xdr:colOff>466585</xdr:colOff>
      <xdr:row>285</xdr:row>
      <xdr:rowOff>1243</xdr:rowOff>
    </xdr:to>
    <xdr:sp macro="" textlink="">
      <xdr:nvSpPr>
        <xdr:cNvPr id="2" name="右中かっこ 1">
          <a:extLst>
            <a:ext uri="{FF2B5EF4-FFF2-40B4-BE49-F238E27FC236}">
              <a16:creationId xmlns:a16="http://schemas.microsoft.com/office/drawing/2014/main" id="{4820F237-AD4E-4162-9A71-1C95BFF640CA}"/>
            </a:ext>
          </a:extLst>
        </xdr:cNvPr>
        <xdr:cNvSpPr/>
      </xdr:nvSpPr>
      <xdr:spPr>
        <a:xfrm>
          <a:off x="5229914" y="797707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278</xdr:row>
      <xdr:rowOff>132178</xdr:rowOff>
    </xdr:from>
    <xdr:to>
      <xdr:col>10</xdr:col>
      <xdr:colOff>466585</xdr:colOff>
      <xdr:row>285</xdr:row>
      <xdr:rowOff>1243</xdr:rowOff>
    </xdr:to>
    <xdr:sp macro="" textlink="">
      <xdr:nvSpPr>
        <xdr:cNvPr id="3" name="右中かっこ 2">
          <a:extLst>
            <a:ext uri="{FF2B5EF4-FFF2-40B4-BE49-F238E27FC236}">
              <a16:creationId xmlns:a16="http://schemas.microsoft.com/office/drawing/2014/main" id="{A0397E39-B355-4116-8CAC-B08792D81E4B}"/>
            </a:ext>
          </a:extLst>
        </xdr:cNvPr>
        <xdr:cNvSpPr/>
      </xdr:nvSpPr>
      <xdr:spPr>
        <a:xfrm>
          <a:off x="5229914" y="78160978"/>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278</xdr:row>
      <xdr:rowOff>132178</xdr:rowOff>
    </xdr:from>
    <xdr:to>
      <xdr:col>10</xdr:col>
      <xdr:colOff>466585</xdr:colOff>
      <xdr:row>285</xdr:row>
      <xdr:rowOff>1243</xdr:rowOff>
    </xdr:to>
    <xdr:sp macro="" textlink="">
      <xdr:nvSpPr>
        <xdr:cNvPr id="4" name="右中かっこ 3">
          <a:extLst>
            <a:ext uri="{FF2B5EF4-FFF2-40B4-BE49-F238E27FC236}">
              <a16:creationId xmlns:a16="http://schemas.microsoft.com/office/drawing/2014/main" id="{DE830B4C-E8F3-4075-86D1-3DE4559977BA}"/>
            </a:ext>
          </a:extLst>
        </xdr:cNvPr>
        <xdr:cNvSpPr/>
      </xdr:nvSpPr>
      <xdr:spPr>
        <a:xfrm>
          <a:off x="5229914" y="78160978"/>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143564</xdr:colOff>
      <xdr:row>278</xdr:row>
      <xdr:rowOff>132178</xdr:rowOff>
    </xdr:from>
    <xdr:to>
      <xdr:col>10</xdr:col>
      <xdr:colOff>466585</xdr:colOff>
      <xdr:row>285</xdr:row>
      <xdr:rowOff>1243</xdr:rowOff>
    </xdr:to>
    <xdr:sp macro="" textlink="">
      <xdr:nvSpPr>
        <xdr:cNvPr id="2" name="右中かっこ 1">
          <a:extLst>
            <a:ext uri="{FF2B5EF4-FFF2-40B4-BE49-F238E27FC236}">
              <a16:creationId xmlns:a16="http://schemas.microsoft.com/office/drawing/2014/main" id="{A58CA417-5066-4A58-97C6-6C77D2EF3796}"/>
            </a:ext>
          </a:extLst>
        </xdr:cNvPr>
        <xdr:cNvSpPr/>
      </xdr:nvSpPr>
      <xdr:spPr>
        <a:xfrm>
          <a:off x="5229914" y="797707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278</xdr:row>
      <xdr:rowOff>132178</xdr:rowOff>
    </xdr:from>
    <xdr:to>
      <xdr:col>10</xdr:col>
      <xdr:colOff>466585</xdr:colOff>
      <xdr:row>285</xdr:row>
      <xdr:rowOff>1243</xdr:rowOff>
    </xdr:to>
    <xdr:sp macro="" textlink="">
      <xdr:nvSpPr>
        <xdr:cNvPr id="3" name="右中かっこ 2">
          <a:extLst>
            <a:ext uri="{FF2B5EF4-FFF2-40B4-BE49-F238E27FC236}">
              <a16:creationId xmlns:a16="http://schemas.microsoft.com/office/drawing/2014/main" id="{8C71554B-FDE1-4617-88B2-DDA235EC899C}"/>
            </a:ext>
          </a:extLst>
        </xdr:cNvPr>
        <xdr:cNvSpPr/>
      </xdr:nvSpPr>
      <xdr:spPr>
        <a:xfrm>
          <a:off x="5229914" y="797707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143564</xdr:colOff>
      <xdr:row>278</xdr:row>
      <xdr:rowOff>132178</xdr:rowOff>
    </xdr:from>
    <xdr:to>
      <xdr:col>10</xdr:col>
      <xdr:colOff>466585</xdr:colOff>
      <xdr:row>285</xdr:row>
      <xdr:rowOff>1243</xdr:rowOff>
    </xdr:to>
    <xdr:sp macro="" textlink="">
      <xdr:nvSpPr>
        <xdr:cNvPr id="2" name="右中かっこ 1">
          <a:extLst>
            <a:ext uri="{FF2B5EF4-FFF2-40B4-BE49-F238E27FC236}">
              <a16:creationId xmlns:a16="http://schemas.microsoft.com/office/drawing/2014/main" id="{9C2D452B-3A81-4B50-B380-28C8EDCD2086}"/>
            </a:ext>
          </a:extLst>
        </xdr:cNvPr>
        <xdr:cNvSpPr/>
      </xdr:nvSpPr>
      <xdr:spPr>
        <a:xfrm>
          <a:off x="5229914" y="79761178"/>
          <a:ext cx="323021" cy="10120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143564</xdr:colOff>
      <xdr:row>278</xdr:row>
      <xdr:rowOff>132178</xdr:rowOff>
    </xdr:from>
    <xdr:to>
      <xdr:col>10</xdr:col>
      <xdr:colOff>466585</xdr:colOff>
      <xdr:row>285</xdr:row>
      <xdr:rowOff>1243</xdr:rowOff>
    </xdr:to>
    <xdr:sp macro="" textlink="">
      <xdr:nvSpPr>
        <xdr:cNvPr id="2" name="右中かっこ 1">
          <a:extLst>
            <a:ext uri="{FF2B5EF4-FFF2-40B4-BE49-F238E27FC236}">
              <a16:creationId xmlns:a16="http://schemas.microsoft.com/office/drawing/2014/main" id="{E72C8D46-FFCE-46D3-9697-642BBA114E18}"/>
            </a:ext>
          </a:extLst>
        </xdr:cNvPr>
        <xdr:cNvSpPr/>
      </xdr:nvSpPr>
      <xdr:spPr>
        <a:xfrm>
          <a:off x="5229914" y="79761178"/>
          <a:ext cx="323021" cy="10120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143564</xdr:colOff>
      <xdr:row>278</xdr:row>
      <xdr:rowOff>132178</xdr:rowOff>
    </xdr:from>
    <xdr:to>
      <xdr:col>10</xdr:col>
      <xdr:colOff>466585</xdr:colOff>
      <xdr:row>285</xdr:row>
      <xdr:rowOff>1243</xdr:rowOff>
    </xdr:to>
    <xdr:sp macro="" textlink="">
      <xdr:nvSpPr>
        <xdr:cNvPr id="2" name="右中かっこ 1">
          <a:extLst>
            <a:ext uri="{FF2B5EF4-FFF2-40B4-BE49-F238E27FC236}">
              <a16:creationId xmlns:a16="http://schemas.microsoft.com/office/drawing/2014/main" id="{5C82D555-61C3-4881-BD4C-ED8FC3E4D225}"/>
            </a:ext>
          </a:extLst>
        </xdr:cNvPr>
        <xdr:cNvSpPr/>
      </xdr:nvSpPr>
      <xdr:spPr>
        <a:xfrm>
          <a:off x="5229914" y="79761178"/>
          <a:ext cx="323021" cy="10120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143564</xdr:colOff>
      <xdr:row>278</xdr:row>
      <xdr:rowOff>132178</xdr:rowOff>
    </xdr:from>
    <xdr:to>
      <xdr:col>10</xdr:col>
      <xdr:colOff>466585</xdr:colOff>
      <xdr:row>285</xdr:row>
      <xdr:rowOff>1243</xdr:rowOff>
    </xdr:to>
    <xdr:sp macro="" textlink="">
      <xdr:nvSpPr>
        <xdr:cNvPr id="2" name="右中かっこ 1">
          <a:extLst>
            <a:ext uri="{FF2B5EF4-FFF2-40B4-BE49-F238E27FC236}">
              <a16:creationId xmlns:a16="http://schemas.microsoft.com/office/drawing/2014/main" id="{BA562399-53E5-4E2A-AE1B-7E15F3FE02AC}"/>
            </a:ext>
          </a:extLst>
        </xdr:cNvPr>
        <xdr:cNvSpPr/>
      </xdr:nvSpPr>
      <xdr:spPr>
        <a:xfrm>
          <a:off x="5229914" y="78160978"/>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278</xdr:row>
      <xdr:rowOff>132178</xdr:rowOff>
    </xdr:from>
    <xdr:to>
      <xdr:col>10</xdr:col>
      <xdr:colOff>466585</xdr:colOff>
      <xdr:row>285</xdr:row>
      <xdr:rowOff>1243</xdr:rowOff>
    </xdr:to>
    <xdr:sp macro="" textlink="">
      <xdr:nvSpPr>
        <xdr:cNvPr id="3" name="右中かっこ 2">
          <a:extLst>
            <a:ext uri="{FF2B5EF4-FFF2-40B4-BE49-F238E27FC236}">
              <a16:creationId xmlns:a16="http://schemas.microsoft.com/office/drawing/2014/main" id="{ADCAC9AD-E028-4CCE-978F-3521C215A8D9}"/>
            </a:ext>
          </a:extLst>
        </xdr:cNvPr>
        <xdr:cNvSpPr/>
      </xdr:nvSpPr>
      <xdr:spPr>
        <a:xfrm>
          <a:off x="5229914" y="78160978"/>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278</xdr:row>
      <xdr:rowOff>132178</xdr:rowOff>
    </xdr:from>
    <xdr:to>
      <xdr:col>10</xdr:col>
      <xdr:colOff>466585</xdr:colOff>
      <xdr:row>285</xdr:row>
      <xdr:rowOff>1243</xdr:rowOff>
    </xdr:to>
    <xdr:sp macro="" textlink="">
      <xdr:nvSpPr>
        <xdr:cNvPr id="4" name="右中かっこ 3">
          <a:extLst>
            <a:ext uri="{FF2B5EF4-FFF2-40B4-BE49-F238E27FC236}">
              <a16:creationId xmlns:a16="http://schemas.microsoft.com/office/drawing/2014/main" id="{13E4980F-B19D-4620-A726-FC77B3390E73}"/>
            </a:ext>
          </a:extLst>
        </xdr:cNvPr>
        <xdr:cNvSpPr/>
      </xdr:nvSpPr>
      <xdr:spPr>
        <a:xfrm>
          <a:off x="5229914" y="78160978"/>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143564</xdr:colOff>
      <xdr:row>278</xdr:row>
      <xdr:rowOff>132178</xdr:rowOff>
    </xdr:from>
    <xdr:to>
      <xdr:col>10</xdr:col>
      <xdr:colOff>466585</xdr:colOff>
      <xdr:row>285</xdr:row>
      <xdr:rowOff>1243</xdr:rowOff>
    </xdr:to>
    <xdr:sp macro="" textlink="">
      <xdr:nvSpPr>
        <xdr:cNvPr id="2" name="右中かっこ 1">
          <a:extLst>
            <a:ext uri="{FF2B5EF4-FFF2-40B4-BE49-F238E27FC236}">
              <a16:creationId xmlns:a16="http://schemas.microsoft.com/office/drawing/2014/main" id="{A4843D1B-F6BA-4C0E-84F2-F20CB1121285}"/>
            </a:ext>
          </a:extLst>
        </xdr:cNvPr>
        <xdr:cNvSpPr/>
      </xdr:nvSpPr>
      <xdr:spPr>
        <a:xfrm>
          <a:off x="5229914" y="78160978"/>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278</xdr:row>
      <xdr:rowOff>132178</xdr:rowOff>
    </xdr:from>
    <xdr:to>
      <xdr:col>10</xdr:col>
      <xdr:colOff>466585</xdr:colOff>
      <xdr:row>285</xdr:row>
      <xdr:rowOff>1243</xdr:rowOff>
    </xdr:to>
    <xdr:sp macro="" textlink="">
      <xdr:nvSpPr>
        <xdr:cNvPr id="3" name="右中かっこ 2">
          <a:extLst>
            <a:ext uri="{FF2B5EF4-FFF2-40B4-BE49-F238E27FC236}">
              <a16:creationId xmlns:a16="http://schemas.microsoft.com/office/drawing/2014/main" id="{6FED06E5-15B9-4944-899D-B182854000CB}"/>
            </a:ext>
          </a:extLst>
        </xdr:cNvPr>
        <xdr:cNvSpPr/>
      </xdr:nvSpPr>
      <xdr:spPr>
        <a:xfrm>
          <a:off x="5229914" y="78160978"/>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278</xdr:row>
      <xdr:rowOff>132178</xdr:rowOff>
    </xdr:from>
    <xdr:to>
      <xdr:col>10</xdr:col>
      <xdr:colOff>466585</xdr:colOff>
      <xdr:row>285</xdr:row>
      <xdr:rowOff>1243</xdr:rowOff>
    </xdr:to>
    <xdr:sp macro="" textlink="">
      <xdr:nvSpPr>
        <xdr:cNvPr id="4" name="右中かっこ 3">
          <a:extLst>
            <a:ext uri="{FF2B5EF4-FFF2-40B4-BE49-F238E27FC236}">
              <a16:creationId xmlns:a16="http://schemas.microsoft.com/office/drawing/2014/main" id="{F2096564-88F8-4C6E-9D1F-B8D1489E1FE2}"/>
            </a:ext>
          </a:extLst>
        </xdr:cNvPr>
        <xdr:cNvSpPr/>
      </xdr:nvSpPr>
      <xdr:spPr>
        <a:xfrm>
          <a:off x="5229914" y="78160978"/>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143564</xdr:colOff>
      <xdr:row>278</xdr:row>
      <xdr:rowOff>132178</xdr:rowOff>
    </xdr:from>
    <xdr:to>
      <xdr:col>10</xdr:col>
      <xdr:colOff>466585</xdr:colOff>
      <xdr:row>285</xdr:row>
      <xdr:rowOff>1243</xdr:rowOff>
    </xdr:to>
    <xdr:sp macro="" textlink="">
      <xdr:nvSpPr>
        <xdr:cNvPr id="2" name="右中かっこ 1">
          <a:extLst>
            <a:ext uri="{FF2B5EF4-FFF2-40B4-BE49-F238E27FC236}">
              <a16:creationId xmlns:a16="http://schemas.microsoft.com/office/drawing/2014/main" id="{948D3A17-DB48-43AC-8E92-7B82F8054703}"/>
            </a:ext>
          </a:extLst>
        </xdr:cNvPr>
        <xdr:cNvSpPr/>
      </xdr:nvSpPr>
      <xdr:spPr>
        <a:xfrm>
          <a:off x="5229914" y="78160978"/>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278</xdr:row>
      <xdr:rowOff>132178</xdr:rowOff>
    </xdr:from>
    <xdr:to>
      <xdr:col>10</xdr:col>
      <xdr:colOff>466585</xdr:colOff>
      <xdr:row>285</xdr:row>
      <xdr:rowOff>1243</xdr:rowOff>
    </xdr:to>
    <xdr:sp macro="" textlink="">
      <xdr:nvSpPr>
        <xdr:cNvPr id="3" name="右中かっこ 2">
          <a:extLst>
            <a:ext uri="{FF2B5EF4-FFF2-40B4-BE49-F238E27FC236}">
              <a16:creationId xmlns:a16="http://schemas.microsoft.com/office/drawing/2014/main" id="{AA179EB4-22AD-492B-946C-D1E1B904FCCD}"/>
            </a:ext>
          </a:extLst>
        </xdr:cNvPr>
        <xdr:cNvSpPr/>
      </xdr:nvSpPr>
      <xdr:spPr>
        <a:xfrm>
          <a:off x="5229914" y="78160978"/>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278</xdr:row>
      <xdr:rowOff>132178</xdr:rowOff>
    </xdr:from>
    <xdr:to>
      <xdr:col>10</xdr:col>
      <xdr:colOff>466585</xdr:colOff>
      <xdr:row>285</xdr:row>
      <xdr:rowOff>1243</xdr:rowOff>
    </xdr:to>
    <xdr:sp macro="" textlink="">
      <xdr:nvSpPr>
        <xdr:cNvPr id="4" name="右中かっこ 3">
          <a:extLst>
            <a:ext uri="{FF2B5EF4-FFF2-40B4-BE49-F238E27FC236}">
              <a16:creationId xmlns:a16="http://schemas.microsoft.com/office/drawing/2014/main" id="{436C5921-56B6-49F7-8954-30A44B189CF2}"/>
            </a:ext>
          </a:extLst>
        </xdr:cNvPr>
        <xdr:cNvSpPr/>
      </xdr:nvSpPr>
      <xdr:spPr>
        <a:xfrm>
          <a:off x="5229914" y="78160978"/>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143564</xdr:colOff>
      <xdr:row>278</xdr:row>
      <xdr:rowOff>132178</xdr:rowOff>
    </xdr:from>
    <xdr:to>
      <xdr:col>10</xdr:col>
      <xdr:colOff>466585</xdr:colOff>
      <xdr:row>285</xdr:row>
      <xdr:rowOff>1243</xdr:rowOff>
    </xdr:to>
    <xdr:sp macro="" textlink="">
      <xdr:nvSpPr>
        <xdr:cNvPr id="2" name="右中かっこ 1">
          <a:extLst>
            <a:ext uri="{FF2B5EF4-FFF2-40B4-BE49-F238E27FC236}">
              <a16:creationId xmlns:a16="http://schemas.microsoft.com/office/drawing/2014/main" id="{AD131940-7C97-423A-8A32-9F0FF6779E7D}"/>
            </a:ext>
          </a:extLst>
        </xdr:cNvPr>
        <xdr:cNvSpPr/>
      </xdr:nvSpPr>
      <xdr:spPr>
        <a:xfrm>
          <a:off x="5229914" y="78160978"/>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278</xdr:row>
      <xdr:rowOff>132178</xdr:rowOff>
    </xdr:from>
    <xdr:to>
      <xdr:col>10</xdr:col>
      <xdr:colOff>466585</xdr:colOff>
      <xdr:row>285</xdr:row>
      <xdr:rowOff>1243</xdr:rowOff>
    </xdr:to>
    <xdr:sp macro="" textlink="">
      <xdr:nvSpPr>
        <xdr:cNvPr id="3" name="右中かっこ 2">
          <a:extLst>
            <a:ext uri="{FF2B5EF4-FFF2-40B4-BE49-F238E27FC236}">
              <a16:creationId xmlns:a16="http://schemas.microsoft.com/office/drawing/2014/main" id="{6F476FC6-0958-4BBD-8F72-C6B4CAC4D413}"/>
            </a:ext>
          </a:extLst>
        </xdr:cNvPr>
        <xdr:cNvSpPr/>
      </xdr:nvSpPr>
      <xdr:spPr>
        <a:xfrm>
          <a:off x="5229914" y="78160978"/>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278</xdr:row>
      <xdr:rowOff>132178</xdr:rowOff>
    </xdr:from>
    <xdr:to>
      <xdr:col>10</xdr:col>
      <xdr:colOff>466585</xdr:colOff>
      <xdr:row>285</xdr:row>
      <xdr:rowOff>1243</xdr:rowOff>
    </xdr:to>
    <xdr:sp macro="" textlink="">
      <xdr:nvSpPr>
        <xdr:cNvPr id="4" name="右中かっこ 3">
          <a:extLst>
            <a:ext uri="{FF2B5EF4-FFF2-40B4-BE49-F238E27FC236}">
              <a16:creationId xmlns:a16="http://schemas.microsoft.com/office/drawing/2014/main" id="{6EAF9E26-B9F7-4BE7-A2C3-E7AEFAF3AA05}"/>
            </a:ext>
          </a:extLst>
        </xdr:cNvPr>
        <xdr:cNvSpPr/>
      </xdr:nvSpPr>
      <xdr:spPr>
        <a:xfrm>
          <a:off x="5229914" y="78160978"/>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143564</xdr:colOff>
      <xdr:row>278</xdr:row>
      <xdr:rowOff>132178</xdr:rowOff>
    </xdr:from>
    <xdr:to>
      <xdr:col>10</xdr:col>
      <xdr:colOff>466585</xdr:colOff>
      <xdr:row>285</xdr:row>
      <xdr:rowOff>1243</xdr:rowOff>
    </xdr:to>
    <xdr:sp macro="" textlink="">
      <xdr:nvSpPr>
        <xdr:cNvPr id="2" name="右中かっこ 1">
          <a:extLst>
            <a:ext uri="{FF2B5EF4-FFF2-40B4-BE49-F238E27FC236}">
              <a16:creationId xmlns:a16="http://schemas.microsoft.com/office/drawing/2014/main" id="{958DA300-21DC-400A-A632-2A0437735F86}"/>
            </a:ext>
          </a:extLst>
        </xdr:cNvPr>
        <xdr:cNvSpPr/>
      </xdr:nvSpPr>
      <xdr:spPr>
        <a:xfrm>
          <a:off x="5229914" y="78160978"/>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278</xdr:row>
      <xdr:rowOff>132178</xdr:rowOff>
    </xdr:from>
    <xdr:to>
      <xdr:col>10</xdr:col>
      <xdr:colOff>466585</xdr:colOff>
      <xdr:row>285</xdr:row>
      <xdr:rowOff>1243</xdr:rowOff>
    </xdr:to>
    <xdr:sp macro="" textlink="">
      <xdr:nvSpPr>
        <xdr:cNvPr id="3" name="右中かっこ 2">
          <a:extLst>
            <a:ext uri="{FF2B5EF4-FFF2-40B4-BE49-F238E27FC236}">
              <a16:creationId xmlns:a16="http://schemas.microsoft.com/office/drawing/2014/main" id="{AD985797-0A7E-4B39-B28F-387C01DF57D0}"/>
            </a:ext>
          </a:extLst>
        </xdr:cNvPr>
        <xdr:cNvSpPr/>
      </xdr:nvSpPr>
      <xdr:spPr>
        <a:xfrm>
          <a:off x="5229914" y="78160978"/>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278</xdr:row>
      <xdr:rowOff>132178</xdr:rowOff>
    </xdr:from>
    <xdr:to>
      <xdr:col>10</xdr:col>
      <xdr:colOff>466585</xdr:colOff>
      <xdr:row>285</xdr:row>
      <xdr:rowOff>1243</xdr:rowOff>
    </xdr:to>
    <xdr:sp macro="" textlink="">
      <xdr:nvSpPr>
        <xdr:cNvPr id="4" name="右中かっこ 3">
          <a:extLst>
            <a:ext uri="{FF2B5EF4-FFF2-40B4-BE49-F238E27FC236}">
              <a16:creationId xmlns:a16="http://schemas.microsoft.com/office/drawing/2014/main" id="{3F865F03-B455-40E8-A9B9-1F3007551151}"/>
            </a:ext>
          </a:extLst>
        </xdr:cNvPr>
        <xdr:cNvSpPr/>
      </xdr:nvSpPr>
      <xdr:spPr>
        <a:xfrm>
          <a:off x="5229914" y="78160978"/>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16565</xdr:colOff>
      <xdr:row>0</xdr:row>
      <xdr:rowOff>0</xdr:rowOff>
    </xdr:from>
    <xdr:to>
      <xdr:col>1</xdr:col>
      <xdr:colOff>672548</xdr:colOff>
      <xdr:row>1</xdr:row>
      <xdr:rowOff>56027</xdr:rowOff>
    </xdr:to>
    <xdr:pic>
      <xdr:nvPicPr>
        <xdr:cNvPr id="2" name="図 1">
          <a:extLst>
            <a:ext uri="{FF2B5EF4-FFF2-40B4-BE49-F238E27FC236}">
              <a16:creationId xmlns:a16="http://schemas.microsoft.com/office/drawing/2014/main" id="{05338913-6FF5-4FCE-9122-43FDC93AAF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0"/>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16565</xdr:colOff>
      <xdr:row>29</xdr:row>
      <xdr:rowOff>0</xdr:rowOff>
    </xdr:from>
    <xdr:ext cx="1341783" cy="332252"/>
    <xdr:pic>
      <xdr:nvPicPr>
        <xdr:cNvPr id="3" name="図 2">
          <a:extLst>
            <a:ext uri="{FF2B5EF4-FFF2-40B4-BE49-F238E27FC236}">
              <a16:creationId xmlns:a16="http://schemas.microsoft.com/office/drawing/2014/main" id="{9266FF70-C01C-4660-867A-0EE3A8ABFB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9496425"/>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16565</xdr:colOff>
      <xdr:row>58</xdr:row>
      <xdr:rowOff>0</xdr:rowOff>
    </xdr:from>
    <xdr:ext cx="1341783" cy="332252"/>
    <xdr:pic>
      <xdr:nvPicPr>
        <xdr:cNvPr id="4" name="図 3">
          <a:extLst>
            <a:ext uri="{FF2B5EF4-FFF2-40B4-BE49-F238E27FC236}">
              <a16:creationId xmlns:a16="http://schemas.microsoft.com/office/drawing/2014/main" id="{C33714C6-A609-40B0-A8D8-A17C016459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18992850"/>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16565</xdr:colOff>
      <xdr:row>87</xdr:row>
      <xdr:rowOff>0</xdr:rowOff>
    </xdr:from>
    <xdr:ext cx="1341783" cy="332252"/>
    <xdr:pic>
      <xdr:nvPicPr>
        <xdr:cNvPr id="5" name="図 4">
          <a:extLst>
            <a:ext uri="{FF2B5EF4-FFF2-40B4-BE49-F238E27FC236}">
              <a16:creationId xmlns:a16="http://schemas.microsoft.com/office/drawing/2014/main" id="{F6DC3BFD-DF18-49F8-A699-101B4BFE6C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28489275"/>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16565</xdr:colOff>
      <xdr:row>116</xdr:row>
      <xdr:rowOff>0</xdr:rowOff>
    </xdr:from>
    <xdr:ext cx="1341783" cy="332252"/>
    <xdr:pic>
      <xdr:nvPicPr>
        <xdr:cNvPr id="6" name="図 5">
          <a:extLst>
            <a:ext uri="{FF2B5EF4-FFF2-40B4-BE49-F238E27FC236}">
              <a16:creationId xmlns:a16="http://schemas.microsoft.com/office/drawing/2014/main" id="{D9F51BAC-0E04-4CCA-9D30-9B530B11C8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37985700"/>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16565</xdr:colOff>
      <xdr:row>145</xdr:row>
      <xdr:rowOff>0</xdr:rowOff>
    </xdr:from>
    <xdr:ext cx="1341783" cy="332252"/>
    <xdr:pic>
      <xdr:nvPicPr>
        <xdr:cNvPr id="7" name="図 6">
          <a:extLst>
            <a:ext uri="{FF2B5EF4-FFF2-40B4-BE49-F238E27FC236}">
              <a16:creationId xmlns:a16="http://schemas.microsoft.com/office/drawing/2014/main" id="{21DEA6FF-17FF-4B63-9914-25A01A8C9B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37985700"/>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16565</xdr:colOff>
      <xdr:row>174</xdr:row>
      <xdr:rowOff>0</xdr:rowOff>
    </xdr:from>
    <xdr:ext cx="1341783" cy="332252"/>
    <xdr:pic>
      <xdr:nvPicPr>
        <xdr:cNvPr id="8" name="図 7">
          <a:extLst>
            <a:ext uri="{FF2B5EF4-FFF2-40B4-BE49-F238E27FC236}">
              <a16:creationId xmlns:a16="http://schemas.microsoft.com/office/drawing/2014/main" id="{C46883C1-CAE0-4F38-BA0F-0C2729A1A0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37985700"/>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16565</xdr:colOff>
      <xdr:row>203</xdr:row>
      <xdr:rowOff>0</xdr:rowOff>
    </xdr:from>
    <xdr:ext cx="1341783" cy="332252"/>
    <xdr:pic>
      <xdr:nvPicPr>
        <xdr:cNvPr id="9" name="図 8">
          <a:extLst>
            <a:ext uri="{FF2B5EF4-FFF2-40B4-BE49-F238E27FC236}">
              <a16:creationId xmlns:a16="http://schemas.microsoft.com/office/drawing/2014/main" id="{75202070-019F-4B95-9F2A-9AD3B42AFB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37985700"/>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16565</xdr:colOff>
      <xdr:row>232</xdr:row>
      <xdr:rowOff>0</xdr:rowOff>
    </xdr:from>
    <xdr:ext cx="1341783" cy="332252"/>
    <xdr:pic>
      <xdr:nvPicPr>
        <xdr:cNvPr id="10" name="図 9">
          <a:extLst>
            <a:ext uri="{FF2B5EF4-FFF2-40B4-BE49-F238E27FC236}">
              <a16:creationId xmlns:a16="http://schemas.microsoft.com/office/drawing/2014/main" id="{AE088D98-637B-49F6-B837-22C07F6865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37985700"/>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16565</xdr:colOff>
      <xdr:row>261</xdr:row>
      <xdr:rowOff>0</xdr:rowOff>
    </xdr:from>
    <xdr:ext cx="1341783" cy="332252"/>
    <xdr:pic>
      <xdr:nvPicPr>
        <xdr:cNvPr id="11" name="図 10">
          <a:extLst>
            <a:ext uri="{FF2B5EF4-FFF2-40B4-BE49-F238E27FC236}">
              <a16:creationId xmlns:a16="http://schemas.microsoft.com/office/drawing/2014/main" id="{B43CE82C-DB42-4DD6-8480-173A96B01C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37985700"/>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etijapan-my.sharepoint.com/Users/TKEA3376/Downloads/230712_&#12522;&#12473;&#12461;&#12523;&#30003;&#35531;&#26360;&#35352;&#36617;&#20363;%20-%20IPA&#26696;&#36861;&#211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目次"/>
      <sheetName val="申請書・総括票（第四次産業革命スキル習得講座）"/>
      <sheetName val="申請書・総括票（専門実践教育訓練給付金）"/>
      <sheetName val="施設別教育訓練講座票"/>
      <sheetName val="個票-1001"/>
      <sheetName val="訓練経費内訳票-1001"/>
      <sheetName val="講座運営管理状況_講師等経歴書-1001"/>
      <sheetName val="【使わない】スキル項目チェックシートｰ1002"/>
      <sheetName val="個票-1002"/>
      <sheetName val="個票-1002 (ipa案)"/>
      <sheetName val="【参照用】ロール対応表ｰ1002"/>
      <sheetName val="訓練経費内訳票-1002"/>
      <sheetName val="講座運営管理状況_講師等経歴書-1002"/>
      <sheetName val="04講座運営管理状況-1001"/>
    </sheetNames>
    <sheetDataSet>
      <sheetData sheetId="0">
        <row r="1">
          <cell r="X1" t="str">
            <v>ビジネス変革</v>
          </cell>
          <cell r="Y1"/>
          <cell r="Z1"/>
          <cell r="AA1" t="str">
            <v>データ活用</v>
          </cell>
          <cell r="AB1"/>
          <cell r="AC1"/>
          <cell r="AD1" t="str">
            <v>テクノロジー</v>
          </cell>
          <cell r="AE1"/>
          <cell r="AF1" t="str">
            <v>セキュリティ</v>
          </cell>
          <cell r="AG1"/>
        </row>
      </sheetData>
      <sheetData sheetId="1"/>
      <sheetData sheetId="2">
        <row r="2">
          <cell r="L2"/>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S1:S7" totalsRowShown="0">
  <autoFilter ref="S1:S7" xr:uid="{00000000-0009-0000-0100-000001000000}"/>
  <tableColumns count="1">
    <tableColumn id="1" xr3:uid="{00000000-0010-0000-0000-000001000000}" name="_1.クラウド関連の知識・技術"/>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T1:T11" totalsRowShown="0">
  <autoFilter ref="T1:T11" xr:uid="{00000000-0009-0000-0100-000002000000}"/>
  <tableColumns count="1">
    <tableColumn id="1" xr3:uid="{00000000-0010-0000-0100-000001000000}" name="_2.IoT関連の知識・技術"/>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U1:U4" totalsRowShown="0">
  <autoFilter ref="U1:U4" xr:uid="{00000000-0009-0000-0100-000003000000}"/>
  <tableColumns count="1">
    <tableColumn id="1" xr3:uid="{00000000-0010-0000-0200-000001000000}" name="_3.AI関連の知識・技術"/>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V1:V7" totalsRowShown="0">
  <autoFilter ref="V1:V7" xr:uid="{00000000-0009-0000-0100-000004000000}"/>
  <tableColumns count="1">
    <tableColumn id="1" xr3:uid="{00000000-0010-0000-0300-000001000000}" name="_4.データサイエンス関連の知識・技術"/>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W1:W6" totalsRowShown="0">
  <autoFilter ref="W1:W6" xr:uid="{00000000-0009-0000-0100-000005000000}"/>
  <tableColumns count="1">
    <tableColumn id="1" xr3:uid="{00000000-0010-0000-0400-000001000000}" name="_5.デジタルビジネス創出に関連する知識・技術"/>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X1:X3" totalsRowShown="0">
  <autoFilter ref="X1:X3" xr:uid="{00000000-0009-0000-0100-000006000000}"/>
  <tableColumns count="1">
    <tableColumn id="1" xr3:uid="{00000000-0010-0000-0500-000001000000}" name="_6.ネットワークに関する知識・技術"/>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Y1:Y4" totalsRowShown="0" dataDxfId="353">
  <autoFilter ref="Y1:Y4" xr:uid="{00000000-0009-0000-0100-000007000000}"/>
  <tableColumns count="1">
    <tableColumn id="1" xr3:uid="{00000000-0010-0000-0600-000001000000}" name="_7.セキュリティに関連する知識・技術" dataDxfId="352"/>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Z1:Z13" totalsRowShown="0">
  <autoFilter ref="Z1:Z13" xr:uid="{00000000-0009-0000-0100-000008000000}"/>
  <tableColumns count="1">
    <tableColumn id="1" xr3:uid="{00000000-0010-0000-0700-000001000000}" name="_8.自動車モデルベース開発関連の知識・技術"/>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AA1:AA19" totalsRowShown="0">
  <autoFilter ref="AA1:AA19" xr:uid="{00000000-0009-0000-0100-000009000000}"/>
  <tableColumns count="1">
    <tableColumn id="1" xr3:uid="{00000000-0010-0000-0800-000001000000}" name="_9.自動運転関連の知識・技術"/>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AB1:AB11" totalsRowShown="0">
  <autoFilter ref="AB1:AB11" xr:uid="{00000000-0009-0000-0100-00000A000000}"/>
  <tableColumns count="1">
    <tableColumn id="1" xr3:uid="{00000000-0010-0000-0900-000001000000}" name="_10.生産システム分野関連の知識・技術"/>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entury Schoolbook">
      <a:majorFont>
        <a:latin typeface="Century Schoolbook" panose="02040604050505020304"/>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Schoolbook" panose="02040604050505020304"/>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000">
            <a:latin typeface="ＭＳ ゴシック" panose="020B0609070205080204" pitchFamily="49" charset="-128"/>
            <a:ea typeface="ＭＳ ゴシック" panose="020B0609070205080204" pitchFamily="49" charset="-128"/>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vertOverflow="clip" horzOverflow="clip" wrap="square" rtlCol="0" anchor="t">
        <a:spAutoFit/>
      </a:bodyPr>
      <a:lstStyle>
        <a:defPPr algn="l">
          <a:defRPr kumimoji="1" sz="11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hyperlink" Target="https://manabi-dx.ipa.go.jp/"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3"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printerSettings" Target="../printerSettings/printerSettings8.bin"/><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1.bin"/><Relationship Id="rId1" Type="http://schemas.openxmlformats.org/officeDocument/2006/relationships/hyperlink" Target="https://manabi-dx.ipa.go.jp/"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3"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printerSettings" Target="../printerSettings/printerSettings12.bin"/><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5.bin"/><Relationship Id="rId1" Type="http://schemas.openxmlformats.org/officeDocument/2006/relationships/hyperlink" Target="https://manabi-dx.ipa.go.jp/"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3"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printerSettings" Target="../printerSettings/printerSettings16.bin"/><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9.bin"/><Relationship Id="rId1" Type="http://schemas.openxmlformats.org/officeDocument/2006/relationships/hyperlink" Target="https://manabi-dx.ipa.go.jp/"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3"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printerSettings" Target="../printerSettings/printerSettings20.bin"/><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3.bin"/><Relationship Id="rId1" Type="http://schemas.openxmlformats.org/officeDocument/2006/relationships/hyperlink" Target="https://manabi-dx.ipa.go.jp/"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3"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printerSettings" Target="../printerSettings/printerSettings24.bin"/><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7.bin"/><Relationship Id="rId1" Type="http://schemas.openxmlformats.org/officeDocument/2006/relationships/hyperlink" Target="https://manabi-dx.ipa.go.jp/" TargetMode="External"/></Relationships>
</file>

<file path=xl/worksheets/_rels/sheet28.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3"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printerSettings" Target="../printerSettings/printerSettings28.bin"/><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31.bin"/><Relationship Id="rId1" Type="http://schemas.openxmlformats.org/officeDocument/2006/relationships/hyperlink" Target="https://manabi-dx.ipa.go.jp/" TargetMode="External"/></Relationships>
</file>

<file path=xl/worksheets/_rels/sheet32.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3"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printerSettings" Target="../printerSettings/printerSettings32.bin"/><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35.bin"/><Relationship Id="rId1" Type="http://schemas.openxmlformats.org/officeDocument/2006/relationships/hyperlink" Target="https://manabi-dx.ipa.go.jp/" TargetMode="External"/></Relationships>
</file>

<file path=xl/worksheets/_rels/sheet36.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3"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printerSettings" Target="../printerSettings/printerSettings36.bin"/><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39.bin"/><Relationship Id="rId1" Type="http://schemas.openxmlformats.org/officeDocument/2006/relationships/hyperlink" Target="https://manabi-dx.ipa.go.jp/" TargetMode="External"/></Relationships>
</file>

<file path=xl/worksheets/_rels/sheet40.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3"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printerSettings" Target="../printerSettings/printerSettings40.bin"/><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43.bin"/><Relationship Id="rId1" Type="http://schemas.openxmlformats.org/officeDocument/2006/relationships/hyperlink" Target="https://manabi-dx.ipa.go.jp/" TargetMode="External"/></Relationships>
</file>

<file path=xl/worksheets/_rels/sheet44.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3"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printerSettings" Target="../printerSettings/printerSettings44.bin"/><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Y44"/>
  <sheetViews>
    <sheetView topLeftCell="AU1" workbookViewId="0">
      <selection activeCell="AW7" sqref="AW1:AY1048576"/>
    </sheetView>
  </sheetViews>
  <sheetFormatPr defaultRowHeight="13.5"/>
  <cols>
    <col min="19" max="19" width="53.5" bestFit="1" customWidth="1"/>
    <col min="20" max="20" width="57.875" bestFit="1" customWidth="1"/>
    <col min="21" max="21" width="35.5" bestFit="1" customWidth="1"/>
    <col min="22" max="22" width="33.375" bestFit="1" customWidth="1"/>
    <col min="23" max="23" width="68.375" bestFit="1" customWidth="1"/>
    <col min="24" max="24" width="40.625" bestFit="1" customWidth="1"/>
    <col min="25" max="25" width="38.5" customWidth="1"/>
    <col min="26" max="26" width="41.125" bestFit="1" customWidth="1"/>
    <col min="27" max="27" width="40" bestFit="1" customWidth="1"/>
    <col min="28" max="28" width="35.125" bestFit="1" customWidth="1"/>
    <col min="30" max="30" width="17.875" bestFit="1" customWidth="1"/>
    <col min="31" max="31" width="29.875" bestFit="1" customWidth="1"/>
    <col min="33" max="33" width="23.125" bestFit="1" customWidth="1"/>
    <col min="36" max="36" width="14.5" bestFit="1" customWidth="1"/>
    <col min="37" max="37" width="31.125" bestFit="1" customWidth="1"/>
    <col min="42" max="42" width="17.875" bestFit="1" customWidth="1"/>
    <col min="43" max="43" width="22.625" bestFit="1" customWidth="1"/>
    <col min="44" max="45" width="16.625" bestFit="1" customWidth="1"/>
    <col min="46" max="46" width="22.625" bestFit="1" customWidth="1"/>
    <col min="49" max="49" width="28.25" bestFit="1" customWidth="1"/>
    <col min="50" max="50" width="12.875" style="395" bestFit="1" customWidth="1"/>
    <col min="51" max="51" width="39.875" customWidth="1"/>
  </cols>
  <sheetData>
    <row r="1" spans="2:51">
      <c r="B1" t="s">
        <v>222</v>
      </c>
      <c r="F1" t="s">
        <v>229</v>
      </c>
      <c r="I1" t="s">
        <v>238</v>
      </c>
      <c r="K1">
        <v>1001</v>
      </c>
      <c r="M1" t="s">
        <v>253</v>
      </c>
      <c r="O1" t="s">
        <v>256</v>
      </c>
      <c r="S1" t="s">
        <v>323</v>
      </c>
      <c r="T1" t="s">
        <v>324</v>
      </c>
      <c r="U1" t="s">
        <v>325</v>
      </c>
      <c r="V1" t="s">
        <v>326</v>
      </c>
      <c r="W1" t="s">
        <v>327</v>
      </c>
      <c r="X1" t="s">
        <v>328</v>
      </c>
      <c r="Y1" t="s">
        <v>329</v>
      </c>
      <c r="Z1" t="s">
        <v>330</v>
      </c>
      <c r="AA1" t="s">
        <v>331</v>
      </c>
      <c r="AB1" t="s">
        <v>332</v>
      </c>
      <c r="AD1" t="s">
        <v>253</v>
      </c>
      <c r="AE1" t="s">
        <v>338</v>
      </c>
      <c r="AF1" t="s">
        <v>334</v>
      </c>
      <c r="AG1" t="s">
        <v>336</v>
      </c>
      <c r="AH1" t="s">
        <v>340</v>
      </c>
      <c r="AI1" t="s">
        <v>342</v>
      </c>
      <c r="AJ1" t="s">
        <v>344</v>
      </c>
      <c r="AK1" t="s">
        <v>346</v>
      </c>
      <c r="AL1" t="s">
        <v>349</v>
      </c>
      <c r="AO1" t="s">
        <v>375</v>
      </c>
      <c r="AP1" t="s">
        <v>253</v>
      </c>
      <c r="AQ1" t="s">
        <v>380</v>
      </c>
      <c r="AR1" t="s">
        <v>383</v>
      </c>
      <c r="AS1" t="s">
        <v>383</v>
      </c>
      <c r="AT1" t="s">
        <v>386</v>
      </c>
      <c r="AU1" t="s">
        <v>416</v>
      </c>
      <c r="AW1" s="15" t="s">
        <v>825</v>
      </c>
      <c r="AX1" s="14" t="s">
        <v>854</v>
      </c>
      <c r="AY1" s="15" t="s">
        <v>855</v>
      </c>
    </row>
    <row r="2" spans="2:51" ht="24" customHeight="1">
      <c r="B2" t="s">
        <v>223</v>
      </c>
      <c r="F2" t="s">
        <v>230</v>
      </c>
      <c r="H2" t="s">
        <v>237</v>
      </c>
      <c r="I2" t="s">
        <v>239</v>
      </c>
      <c r="K2">
        <v>1002</v>
      </c>
      <c r="M2" t="s">
        <v>254</v>
      </c>
      <c r="O2" t="s">
        <v>257</v>
      </c>
      <c r="S2" t="s">
        <v>319</v>
      </c>
      <c r="T2" t="s">
        <v>309</v>
      </c>
      <c r="U2" t="s">
        <v>306</v>
      </c>
      <c r="V2" t="s">
        <v>292</v>
      </c>
      <c r="W2" t="s">
        <v>296</v>
      </c>
      <c r="X2" t="s">
        <v>292</v>
      </c>
      <c r="Y2" s="4" t="s">
        <v>292</v>
      </c>
      <c r="Z2" t="s">
        <v>280</v>
      </c>
      <c r="AA2" t="s">
        <v>676</v>
      </c>
      <c r="AB2" t="s">
        <v>266</v>
      </c>
      <c r="AD2" t="s">
        <v>254</v>
      </c>
      <c r="AE2" t="s">
        <v>339</v>
      </c>
      <c r="AF2" t="s">
        <v>335</v>
      </c>
      <c r="AG2" t="s">
        <v>337</v>
      </c>
      <c r="AH2" t="s">
        <v>341</v>
      </c>
      <c r="AI2" t="s">
        <v>343</v>
      </c>
      <c r="AJ2" t="s">
        <v>345</v>
      </c>
      <c r="AK2" t="s">
        <v>372</v>
      </c>
      <c r="AL2" t="s">
        <v>350</v>
      </c>
      <c r="AN2" t="s">
        <v>237</v>
      </c>
      <c r="AO2" t="s">
        <v>376</v>
      </c>
      <c r="AP2" t="s">
        <v>378</v>
      </c>
      <c r="AQ2" t="s">
        <v>381</v>
      </c>
      <c r="AR2" t="s">
        <v>384</v>
      </c>
      <c r="AS2" t="s">
        <v>384</v>
      </c>
      <c r="AT2" t="s">
        <v>387</v>
      </c>
      <c r="AU2" t="s">
        <v>417</v>
      </c>
      <c r="AW2" s="385" t="s">
        <v>772</v>
      </c>
      <c r="AX2" s="393" t="s">
        <v>698</v>
      </c>
      <c r="AY2" s="396" t="s">
        <v>769</v>
      </c>
    </row>
    <row r="3" spans="2:51" ht="27">
      <c r="B3" t="s">
        <v>224</v>
      </c>
      <c r="F3" t="s">
        <v>215</v>
      </c>
      <c r="I3" t="s">
        <v>240</v>
      </c>
      <c r="K3">
        <v>1003</v>
      </c>
      <c r="M3" t="s">
        <v>255</v>
      </c>
      <c r="S3" t="s">
        <v>320</v>
      </c>
      <c r="T3" t="s">
        <v>310</v>
      </c>
      <c r="U3" t="s">
        <v>307</v>
      </c>
      <c r="V3" t="s">
        <v>301</v>
      </c>
      <c r="W3" t="s">
        <v>297</v>
      </c>
      <c r="X3" s="4" t="s">
        <v>295</v>
      </c>
      <c r="Y3" s="4" t="s">
        <v>293</v>
      </c>
      <c r="Z3" t="s">
        <v>281</v>
      </c>
      <c r="AA3" t="s">
        <v>677</v>
      </c>
      <c r="AB3" t="s">
        <v>267</v>
      </c>
      <c r="AK3" t="s">
        <v>407</v>
      </c>
      <c r="AO3" t="s">
        <v>377</v>
      </c>
      <c r="AP3" t="s">
        <v>379</v>
      </c>
      <c r="AQ3" t="s">
        <v>382</v>
      </c>
      <c r="AR3" t="s">
        <v>385</v>
      </c>
      <c r="AS3" t="s">
        <v>385</v>
      </c>
      <c r="AT3" t="s">
        <v>388</v>
      </c>
      <c r="AU3" t="s">
        <v>418</v>
      </c>
      <c r="AW3" s="23" t="s">
        <v>739</v>
      </c>
      <c r="AX3" s="393" t="s">
        <v>698</v>
      </c>
      <c r="AY3" s="396" t="s">
        <v>769</v>
      </c>
    </row>
    <row r="4" spans="2:51" ht="27">
      <c r="B4" t="s">
        <v>225</v>
      </c>
      <c r="I4" t="s">
        <v>241</v>
      </c>
      <c r="K4">
        <v>1004</v>
      </c>
      <c r="S4" t="s">
        <v>321</v>
      </c>
      <c r="T4" t="s">
        <v>311</v>
      </c>
      <c r="U4" t="s">
        <v>308</v>
      </c>
      <c r="V4" t="s">
        <v>302</v>
      </c>
      <c r="W4" t="s">
        <v>298</v>
      </c>
      <c r="Y4" s="4" t="s">
        <v>294</v>
      </c>
      <c r="Z4" t="s">
        <v>282</v>
      </c>
      <c r="AA4" s="4" t="s">
        <v>678</v>
      </c>
      <c r="AB4" t="s">
        <v>268</v>
      </c>
      <c r="AU4" t="s">
        <v>419</v>
      </c>
      <c r="AW4" s="23" t="s">
        <v>788</v>
      </c>
      <c r="AX4" s="393" t="s">
        <v>698</v>
      </c>
      <c r="AY4" s="396" t="s">
        <v>769</v>
      </c>
    </row>
    <row r="5" spans="2:51">
      <c r="B5" t="s">
        <v>226</v>
      </c>
      <c r="K5">
        <v>1005</v>
      </c>
      <c r="S5" t="s">
        <v>322</v>
      </c>
      <c r="T5" t="s">
        <v>312</v>
      </c>
      <c r="V5" t="s">
        <v>303</v>
      </c>
      <c r="W5" t="s">
        <v>299</v>
      </c>
      <c r="Z5" t="s">
        <v>283</v>
      </c>
      <c r="AA5" t="s">
        <v>679</v>
      </c>
      <c r="AB5" t="s">
        <v>269</v>
      </c>
      <c r="AU5" t="s">
        <v>420</v>
      </c>
      <c r="AW5" s="23" t="s">
        <v>756</v>
      </c>
      <c r="AX5" s="393" t="s">
        <v>698</v>
      </c>
      <c r="AY5" s="396" t="s">
        <v>769</v>
      </c>
    </row>
    <row r="6" spans="2:51">
      <c r="B6" t="s">
        <v>227</v>
      </c>
      <c r="K6">
        <v>1006</v>
      </c>
      <c r="S6" t="s">
        <v>313</v>
      </c>
      <c r="T6" t="s">
        <v>313</v>
      </c>
      <c r="V6" t="s">
        <v>304</v>
      </c>
      <c r="W6" t="s">
        <v>300</v>
      </c>
      <c r="Z6" t="s">
        <v>284</v>
      </c>
      <c r="AA6" t="s">
        <v>680</v>
      </c>
      <c r="AB6" t="s">
        <v>270</v>
      </c>
      <c r="AU6" t="s">
        <v>421</v>
      </c>
      <c r="AW6" s="23" t="s">
        <v>795</v>
      </c>
      <c r="AX6" s="393" t="s">
        <v>698</v>
      </c>
      <c r="AY6" s="396" t="s">
        <v>769</v>
      </c>
    </row>
    <row r="7" spans="2:51">
      <c r="B7" t="s">
        <v>228</v>
      </c>
      <c r="K7">
        <v>1007</v>
      </c>
      <c r="S7" t="s">
        <v>314</v>
      </c>
      <c r="T7" t="s">
        <v>314</v>
      </c>
      <c r="V7" t="s">
        <v>305</v>
      </c>
      <c r="Z7" t="s">
        <v>285</v>
      </c>
      <c r="AA7" t="s">
        <v>681</v>
      </c>
      <c r="AB7" t="s">
        <v>271</v>
      </c>
      <c r="AU7" t="s">
        <v>422</v>
      </c>
      <c r="AW7" s="23" t="s">
        <v>765</v>
      </c>
      <c r="AX7" s="393" t="s">
        <v>698</v>
      </c>
      <c r="AY7" s="396" t="s">
        <v>769</v>
      </c>
    </row>
    <row r="8" spans="2:51" ht="13.5" customHeight="1">
      <c r="K8">
        <v>1008</v>
      </c>
      <c r="T8" t="s">
        <v>315</v>
      </c>
      <c r="Z8" t="s">
        <v>286</v>
      </c>
      <c r="AA8" t="s">
        <v>682</v>
      </c>
      <c r="AB8" t="s">
        <v>272</v>
      </c>
      <c r="AU8" t="s">
        <v>423</v>
      </c>
      <c r="AW8" s="23" t="s">
        <v>773</v>
      </c>
      <c r="AX8" s="393" t="s">
        <v>698</v>
      </c>
      <c r="AY8" s="396" t="s">
        <v>917</v>
      </c>
    </row>
    <row r="9" spans="2:51">
      <c r="K9">
        <v>1009</v>
      </c>
      <c r="T9" t="s">
        <v>316</v>
      </c>
      <c r="Z9" t="s">
        <v>287</v>
      </c>
      <c r="AA9" t="s">
        <v>683</v>
      </c>
      <c r="AB9" t="s">
        <v>273</v>
      </c>
      <c r="AU9" t="s">
        <v>424</v>
      </c>
      <c r="AW9" s="23" t="s">
        <v>863</v>
      </c>
      <c r="AX9" s="393" t="s">
        <v>698</v>
      </c>
      <c r="AY9" s="396" t="s">
        <v>917</v>
      </c>
    </row>
    <row r="10" spans="2:51">
      <c r="K10">
        <v>1010</v>
      </c>
      <c r="T10" t="s">
        <v>317</v>
      </c>
      <c r="Z10" t="s">
        <v>288</v>
      </c>
      <c r="AA10" t="s">
        <v>684</v>
      </c>
      <c r="AB10" t="s">
        <v>274</v>
      </c>
      <c r="AU10" t="s">
        <v>425</v>
      </c>
      <c r="AW10" s="23" t="s">
        <v>750</v>
      </c>
      <c r="AX10" s="393" t="s">
        <v>698</v>
      </c>
      <c r="AY10" s="396" t="s">
        <v>917</v>
      </c>
    </row>
    <row r="11" spans="2:51">
      <c r="K11">
        <v>1011</v>
      </c>
      <c r="T11" t="s">
        <v>318</v>
      </c>
      <c r="Z11" t="s">
        <v>289</v>
      </c>
      <c r="AA11" t="s">
        <v>685</v>
      </c>
      <c r="AB11" t="s">
        <v>275</v>
      </c>
      <c r="AU11" t="s">
        <v>426</v>
      </c>
      <c r="AW11" s="23" t="s">
        <v>792</v>
      </c>
      <c r="AX11" s="393" t="s">
        <v>698</v>
      </c>
      <c r="AY11" s="396" t="s">
        <v>917</v>
      </c>
    </row>
    <row r="12" spans="2:51">
      <c r="K12">
        <v>1012</v>
      </c>
      <c r="Z12" t="s">
        <v>290</v>
      </c>
      <c r="AA12" t="s">
        <v>686</v>
      </c>
      <c r="AU12" t="s">
        <v>427</v>
      </c>
      <c r="AW12" s="23" t="s">
        <v>762</v>
      </c>
      <c r="AX12" s="393" t="s">
        <v>698</v>
      </c>
      <c r="AY12" s="396" t="s">
        <v>917</v>
      </c>
    </row>
    <row r="13" spans="2:51">
      <c r="K13">
        <v>1013</v>
      </c>
      <c r="Z13" t="s">
        <v>291</v>
      </c>
      <c r="AA13" t="s">
        <v>687</v>
      </c>
      <c r="AW13" s="23" t="s">
        <v>766</v>
      </c>
      <c r="AX13" s="393" t="s">
        <v>698</v>
      </c>
      <c r="AY13" s="396" t="s">
        <v>917</v>
      </c>
    </row>
    <row r="14" spans="2:51">
      <c r="K14">
        <v>1014</v>
      </c>
      <c r="AA14" t="s">
        <v>658</v>
      </c>
      <c r="AW14" s="23" t="s">
        <v>774</v>
      </c>
      <c r="AX14" s="393" t="s">
        <v>698</v>
      </c>
      <c r="AY14" s="396" t="s">
        <v>716</v>
      </c>
    </row>
    <row r="15" spans="2:51">
      <c r="K15">
        <v>1015</v>
      </c>
      <c r="AA15" t="s">
        <v>276</v>
      </c>
      <c r="AW15" s="23" t="s">
        <v>782</v>
      </c>
      <c r="AX15" s="393" t="s">
        <v>698</v>
      </c>
      <c r="AY15" s="396" t="s">
        <v>716</v>
      </c>
    </row>
    <row r="16" spans="2:51">
      <c r="K16">
        <v>1016</v>
      </c>
      <c r="AA16" t="s">
        <v>277</v>
      </c>
      <c r="AW16" s="23" t="s">
        <v>789</v>
      </c>
      <c r="AX16" s="393" t="s">
        <v>698</v>
      </c>
      <c r="AY16" s="396" t="s">
        <v>716</v>
      </c>
    </row>
    <row r="17" spans="11:51">
      <c r="K17">
        <v>1017</v>
      </c>
      <c r="AA17" t="s">
        <v>278</v>
      </c>
      <c r="AW17" s="23" t="s">
        <v>793</v>
      </c>
      <c r="AX17" s="393" t="s">
        <v>698</v>
      </c>
      <c r="AY17" s="396" t="s">
        <v>716</v>
      </c>
    </row>
    <row r="18" spans="11:51">
      <c r="K18">
        <v>1018</v>
      </c>
      <c r="AA18" t="s">
        <v>279</v>
      </c>
      <c r="AW18" s="23" t="s">
        <v>796</v>
      </c>
      <c r="AX18" s="393" t="s">
        <v>698</v>
      </c>
      <c r="AY18" s="396" t="s">
        <v>716</v>
      </c>
    </row>
    <row r="19" spans="11:51" ht="13.5" customHeight="1">
      <c r="K19">
        <v>1019</v>
      </c>
      <c r="AA19" t="s">
        <v>659</v>
      </c>
      <c r="AW19" s="23" t="s">
        <v>775</v>
      </c>
      <c r="AX19" s="394" t="s">
        <v>864</v>
      </c>
      <c r="AY19" s="396" t="s">
        <v>918</v>
      </c>
    </row>
    <row r="20" spans="11:51">
      <c r="K20">
        <v>1020</v>
      </c>
      <c r="AW20" s="23" t="s">
        <v>783</v>
      </c>
      <c r="AX20" s="394" t="s">
        <v>864</v>
      </c>
      <c r="AY20" s="396" t="s">
        <v>918</v>
      </c>
    </row>
    <row r="21" spans="11:51">
      <c r="K21">
        <v>2001</v>
      </c>
      <c r="AW21" s="23" t="s">
        <v>866</v>
      </c>
      <c r="AX21" s="394" t="s">
        <v>864</v>
      </c>
      <c r="AY21" s="396" t="s">
        <v>918</v>
      </c>
    </row>
    <row r="22" spans="11:51" ht="13.5" customHeight="1">
      <c r="K22">
        <v>2002</v>
      </c>
      <c r="AW22" s="23" t="s">
        <v>868</v>
      </c>
      <c r="AX22" s="394" t="s">
        <v>864</v>
      </c>
      <c r="AY22" s="396" t="s">
        <v>919</v>
      </c>
    </row>
    <row r="23" spans="11:51">
      <c r="K23">
        <v>2003</v>
      </c>
      <c r="AW23" s="23" t="s">
        <v>743</v>
      </c>
      <c r="AX23" s="394" t="s">
        <v>864</v>
      </c>
      <c r="AY23" s="396" t="s">
        <v>919</v>
      </c>
    </row>
    <row r="24" spans="11:51" ht="13.5" customHeight="1">
      <c r="K24">
        <v>2004</v>
      </c>
      <c r="AW24" s="23" t="s">
        <v>731</v>
      </c>
      <c r="AX24" s="394" t="s">
        <v>864</v>
      </c>
      <c r="AY24" s="396" t="s">
        <v>920</v>
      </c>
    </row>
    <row r="25" spans="11:51">
      <c r="K25">
        <v>2005</v>
      </c>
      <c r="AW25" s="23" t="s">
        <v>744</v>
      </c>
      <c r="AX25" s="394" t="s">
        <v>864</v>
      </c>
      <c r="AY25" s="396" t="s">
        <v>920</v>
      </c>
    </row>
    <row r="26" spans="11:51" ht="13.5" customHeight="1">
      <c r="K26">
        <v>2006</v>
      </c>
      <c r="AW26" s="23" t="s">
        <v>732</v>
      </c>
      <c r="AX26" s="394" t="s">
        <v>700</v>
      </c>
      <c r="AY26" s="396" t="s">
        <v>724</v>
      </c>
    </row>
    <row r="27" spans="11:51">
      <c r="K27">
        <v>2007</v>
      </c>
      <c r="AW27" s="23" t="s">
        <v>745</v>
      </c>
      <c r="AX27" s="394" t="s">
        <v>700</v>
      </c>
      <c r="AY27" s="396" t="s">
        <v>724</v>
      </c>
    </row>
    <row r="28" spans="11:51">
      <c r="K28">
        <v>2008</v>
      </c>
      <c r="AW28" s="23" t="s">
        <v>753</v>
      </c>
      <c r="AX28" s="394" t="s">
        <v>700</v>
      </c>
      <c r="AY28" s="396" t="s">
        <v>724</v>
      </c>
    </row>
    <row r="29" spans="11:51">
      <c r="K29">
        <v>2009</v>
      </c>
      <c r="AW29" s="23" t="s">
        <v>759</v>
      </c>
      <c r="AX29" s="394" t="s">
        <v>700</v>
      </c>
      <c r="AY29" s="396" t="s">
        <v>724</v>
      </c>
    </row>
    <row r="30" spans="11:51">
      <c r="K30">
        <v>2010</v>
      </c>
      <c r="AW30" s="23" t="s">
        <v>764</v>
      </c>
      <c r="AX30" s="394" t="s">
        <v>700</v>
      </c>
      <c r="AY30" s="396" t="s">
        <v>724</v>
      </c>
    </row>
    <row r="31" spans="11:51">
      <c r="K31">
        <v>2011</v>
      </c>
      <c r="AW31" s="23" t="s">
        <v>767</v>
      </c>
      <c r="AX31" s="394" t="s">
        <v>700</v>
      </c>
      <c r="AY31" s="396" t="s">
        <v>724</v>
      </c>
    </row>
    <row r="32" spans="11:51">
      <c r="K32">
        <v>2012</v>
      </c>
      <c r="AW32" s="23" t="s">
        <v>768</v>
      </c>
      <c r="AX32" s="394" t="s">
        <v>700</v>
      </c>
      <c r="AY32" s="396" t="s">
        <v>724</v>
      </c>
    </row>
    <row r="33" spans="11:51">
      <c r="K33">
        <v>2013</v>
      </c>
      <c r="AW33" s="23" t="s">
        <v>870</v>
      </c>
      <c r="AX33" s="394" t="s">
        <v>700</v>
      </c>
      <c r="AY33" s="396" t="s">
        <v>724</v>
      </c>
    </row>
    <row r="34" spans="11:51">
      <c r="K34">
        <v>2014</v>
      </c>
      <c r="AW34" s="23" t="s">
        <v>780</v>
      </c>
      <c r="AX34" s="394" t="s">
        <v>700</v>
      </c>
      <c r="AY34" s="396" t="s">
        <v>724</v>
      </c>
    </row>
    <row r="35" spans="11:51">
      <c r="K35">
        <v>2015</v>
      </c>
      <c r="AW35" s="23" t="s">
        <v>787</v>
      </c>
      <c r="AX35" s="394" t="s">
        <v>700</v>
      </c>
      <c r="AY35" s="396" t="s">
        <v>724</v>
      </c>
    </row>
    <row r="36" spans="11:51" ht="13.5" customHeight="1">
      <c r="K36">
        <v>2016</v>
      </c>
      <c r="AW36" s="23" t="s">
        <v>733</v>
      </c>
      <c r="AX36" s="394" t="s">
        <v>700</v>
      </c>
      <c r="AY36" s="396" t="s">
        <v>921</v>
      </c>
    </row>
    <row r="37" spans="11:51">
      <c r="K37">
        <v>2017</v>
      </c>
      <c r="AW37" s="23" t="s">
        <v>872</v>
      </c>
      <c r="AX37" s="394" t="s">
        <v>700</v>
      </c>
      <c r="AY37" s="396" t="s">
        <v>921</v>
      </c>
    </row>
    <row r="38" spans="11:51">
      <c r="K38">
        <v>2018</v>
      </c>
      <c r="AW38" s="23" t="s">
        <v>873</v>
      </c>
      <c r="AX38" s="394" t="s">
        <v>700</v>
      </c>
      <c r="AY38" s="396" t="s">
        <v>921</v>
      </c>
    </row>
    <row r="39" spans="11:51" ht="13.5" customHeight="1">
      <c r="K39">
        <v>2019</v>
      </c>
      <c r="AW39" s="23" t="s">
        <v>875</v>
      </c>
      <c r="AX39" s="394" t="s">
        <v>366</v>
      </c>
      <c r="AY39" s="396" t="s">
        <v>922</v>
      </c>
    </row>
    <row r="40" spans="11:51">
      <c r="K40">
        <v>2020</v>
      </c>
      <c r="AW40" s="23" t="s">
        <v>714</v>
      </c>
      <c r="AX40" s="394" t="s">
        <v>366</v>
      </c>
      <c r="AY40" s="396" t="s">
        <v>922</v>
      </c>
    </row>
    <row r="41" spans="11:51">
      <c r="AW41" s="23" t="s">
        <v>876</v>
      </c>
      <c r="AX41" s="394" t="s">
        <v>366</v>
      </c>
      <c r="AY41" s="396" t="s">
        <v>922</v>
      </c>
    </row>
    <row r="42" spans="11:51">
      <c r="AW42" s="23" t="s">
        <v>760</v>
      </c>
      <c r="AX42" s="394" t="s">
        <v>366</v>
      </c>
      <c r="AY42" s="396" t="s">
        <v>922</v>
      </c>
    </row>
    <row r="43" spans="11:51">
      <c r="AW43" s="23" t="s">
        <v>877</v>
      </c>
      <c r="AX43" s="394" t="s">
        <v>366</v>
      </c>
      <c r="AY43" s="396" t="s">
        <v>737</v>
      </c>
    </row>
    <row r="44" spans="11:51" ht="14.25" thickBot="1">
      <c r="AW44" s="25" t="s">
        <v>878</v>
      </c>
      <c r="AX44" s="394" t="s">
        <v>366</v>
      </c>
      <c r="AY44" s="396" t="s">
        <v>737</v>
      </c>
    </row>
  </sheetData>
  <phoneticPr fontId="20"/>
  <pageMargins left="0.7" right="0.7" top="0.75" bottom="0.75" header="0.3" footer="0.3"/>
  <pageSetup paperSize="9" orientation="portrait" r:id="rId1"/>
  <tableParts count="10">
    <tablePart r:id="rId2"/>
    <tablePart r:id="rId3"/>
    <tablePart r:id="rId4"/>
    <tablePart r:id="rId5"/>
    <tablePart r:id="rId6"/>
    <tablePart r:id="rId7"/>
    <tablePart r:id="rId8"/>
    <tablePart r:id="rId9"/>
    <tablePart r:id="rId10"/>
    <tablePart r:id="rId1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7CC83-F6D2-44D9-AB61-8A5B4B232F13}">
  <sheetPr codeName="Sheet2"/>
  <dimension ref="B1:BM40"/>
  <sheetViews>
    <sheetView topLeftCell="W1" workbookViewId="0">
      <selection activeCell="AU13" sqref="AU13"/>
    </sheetView>
  </sheetViews>
  <sheetFormatPr defaultRowHeight="13.5"/>
  <cols>
    <col min="19" max="19" width="20.375" customWidth="1"/>
    <col min="20" max="20" width="19" customWidth="1"/>
    <col min="22" max="22" width="18.875" customWidth="1"/>
    <col min="24" max="24" width="25.125" customWidth="1"/>
    <col min="25" max="25" width="21.625" customWidth="1"/>
    <col min="26" max="26" width="22.125" customWidth="1"/>
    <col min="27" max="27" width="33.375" bestFit="1" customWidth="1"/>
    <col min="28" max="28" width="30.875" customWidth="1"/>
    <col min="29" max="29" width="21.875" customWidth="1"/>
    <col min="30" max="30" width="24.125" customWidth="1"/>
    <col min="31" max="31" width="23" customWidth="1"/>
    <col min="32" max="33" width="22.875" customWidth="1"/>
    <col min="35" max="35" width="17.875" bestFit="1" customWidth="1"/>
    <col min="36" max="36" width="29.875" bestFit="1" customWidth="1"/>
    <col min="38" max="38" width="23.125" bestFit="1" customWidth="1"/>
    <col min="41" max="41" width="14.5" bestFit="1" customWidth="1"/>
    <col min="42" max="42" width="31.125" bestFit="1" customWidth="1"/>
    <col min="47" max="47" width="17.875" bestFit="1" customWidth="1"/>
    <col min="48" max="48" width="22.625" bestFit="1" customWidth="1"/>
    <col min="49" max="50" width="16.625" bestFit="1" customWidth="1"/>
    <col min="51" max="51" width="22.625" bestFit="1" customWidth="1"/>
  </cols>
  <sheetData>
    <row r="1" spans="2:65">
      <c r="B1" t="s">
        <v>222</v>
      </c>
      <c r="F1" t="s">
        <v>229</v>
      </c>
      <c r="I1" t="s">
        <v>238</v>
      </c>
      <c r="K1">
        <v>1001</v>
      </c>
      <c r="M1" t="s">
        <v>253</v>
      </c>
      <c r="O1" t="s">
        <v>256</v>
      </c>
      <c r="S1" t="s">
        <v>698</v>
      </c>
      <c r="T1" t="s">
        <v>699</v>
      </c>
      <c r="U1" t="s">
        <v>700</v>
      </c>
      <c r="V1" t="s">
        <v>366</v>
      </c>
      <c r="X1" s="654" t="s">
        <v>701</v>
      </c>
      <c r="Y1" s="654"/>
      <c r="Z1" s="654"/>
      <c r="AA1" s="654" t="s">
        <v>702</v>
      </c>
      <c r="AB1" s="654"/>
      <c r="AC1" s="654"/>
      <c r="AD1" s="654" t="s">
        <v>703</v>
      </c>
      <c r="AE1" s="654"/>
      <c r="AF1" s="654" t="s">
        <v>704</v>
      </c>
      <c r="AG1" s="654"/>
      <c r="AI1" t="s">
        <v>253</v>
      </c>
      <c r="AJ1" t="s">
        <v>338</v>
      </c>
      <c r="AK1" t="s">
        <v>334</v>
      </c>
      <c r="AL1" t="s">
        <v>336</v>
      </c>
      <c r="AM1" t="s">
        <v>340</v>
      </c>
      <c r="AN1" t="s">
        <v>342</v>
      </c>
      <c r="AO1" t="s">
        <v>344</v>
      </c>
      <c r="AP1" t="s">
        <v>346</v>
      </c>
      <c r="AQ1" t="s">
        <v>349</v>
      </c>
      <c r="AT1" t="s">
        <v>375</v>
      </c>
      <c r="AU1" t="s">
        <v>253</v>
      </c>
      <c r="AV1" t="s">
        <v>380</v>
      </c>
      <c r="AW1" t="s">
        <v>383</v>
      </c>
      <c r="AX1" t="s">
        <v>383</v>
      </c>
      <c r="AY1" t="s">
        <v>386</v>
      </c>
      <c r="AZ1" t="s">
        <v>416</v>
      </c>
      <c r="BA1" t="s">
        <v>705</v>
      </c>
      <c r="BB1" s="8" t="s">
        <v>706</v>
      </c>
      <c r="BC1" s="8" t="s">
        <v>707</v>
      </c>
      <c r="BD1" s="8" t="s">
        <v>708</v>
      </c>
      <c r="BE1" s="8" t="s">
        <v>709</v>
      </c>
      <c r="BF1" s="8" t="s">
        <v>710</v>
      </c>
    </row>
    <row r="2" spans="2:65" ht="27">
      <c r="B2" t="s">
        <v>223</v>
      </c>
      <c r="F2" t="s">
        <v>230</v>
      </c>
      <c r="H2" t="s">
        <v>237</v>
      </c>
      <c r="I2" t="s">
        <v>239</v>
      </c>
      <c r="K2">
        <v>1002</v>
      </c>
      <c r="M2" t="s">
        <v>254</v>
      </c>
      <c r="O2" t="s">
        <v>257</v>
      </c>
      <c r="S2" t="s">
        <v>711</v>
      </c>
      <c r="T2" t="s">
        <v>712</v>
      </c>
      <c r="U2" s="4" t="s">
        <v>713</v>
      </c>
      <c r="V2" t="s">
        <v>714</v>
      </c>
      <c r="X2" t="s">
        <v>711</v>
      </c>
      <c r="Y2" t="s">
        <v>715</v>
      </c>
      <c r="Z2" t="s">
        <v>716</v>
      </c>
      <c r="AA2" t="s">
        <v>884</v>
      </c>
      <c r="AB2" t="s">
        <v>885</v>
      </c>
      <c r="AC2" t="s">
        <v>718</v>
      </c>
      <c r="AD2" s="4" t="s">
        <v>713</v>
      </c>
      <c r="AE2" t="s">
        <v>719</v>
      </c>
      <c r="AF2" t="s">
        <v>720</v>
      </c>
      <c r="AG2" t="s">
        <v>883</v>
      </c>
      <c r="AI2" t="s">
        <v>254</v>
      </c>
      <c r="AJ2" t="s">
        <v>339</v>
      </c>
      <c r="AK2" t="s">
        <v>335</v>
      </c>
      <c r="AL2" t="s">
        <v>337</v>
      </c>
      <c r="AM2" t="s">
        <v>341</v>
      </c>
      <c r="AN2" t="s">
        <v>343</v>
      </c>
      <c r="AO2" t="s">
        <v>345</v>
      </c>
      <c r="AP2" t="s">
        <v>372</v>
      </c>
      <c r="AQ2" t="s">
        <v>350</v>
      </c>
      <c r="AS2" t="s">
        <v>237</v>
      </c>
      <c r="AT2" t="s">
        <v>376</v>
      </c>
      <c r="AU2" t="s">
        <v>378</v>
      </c>
      <c r="AV2" t="s">
        <v>381</v>
      </c>
      <c r="AW2" t="s">
        <v>384</v>
      </c>
      <c r="AX2" t="s">
        <v>384</v>
      </c>
      <c r="AY2" t="s">
        <v>387</v>
      </c>
      <c r="AZ2" t="s">
        <v>417</v>
      </c>
      <c r="BA2" t="s">
        <v>721</v>
      </c>
      <c r="BB2" t="s">
        <v>722</v>
      </c>
      <c r="BC2" t="s">
        <v>723</v>
      </c>
      <c r="BD2" t="s">
        <v>724</v>
      </c>
      <c r="BE2" t="s">
        <v>720</v>
      </c>
      <c r="BF2" t="s">
        <v>725</v>
      </c>
    </row>
    <row r="3" spans="2:65">
      <c r="B3" t="s">
        <v>224</v>
      </c>
      <c r="F3" t="s">
        <v>215</v>
      </c>
      <c r="I3" t="s">
        <v>240</v>
      </c>
      <c r="K3">
        <v>1003</v>
      </c>
      <c r="M3" t="s">
        <v>255</v>
      </c>
      <c r="S3" t="s">
        <v>715</v>
      </c>
      <c r="T3" t="s">
        <v>717</v>
      </c>
      <c r="U3" t="s">
        <v>719</v>
      </c>
      <c r="V3" t="s">
        <v>883</v>
      </c>
      <c r="X3" t="s">
        <v>726</v>
      </c>
      <c r="Y3" t="s">
        <v>727</v>
      </c>
      <c r="Z3" t="s">
        <v>728</v>
      </c>
      <c r="AA3" t="s">
        <v>729</v>
      </c>
      <c r="AB3" t="s">
        <v>730</v>
      </c>
      <c r="AC3" s="4" t="s">
        <v>731</v>
      </c>
      <c r="AD3" s="4" t="s">
        <v>732</v>
      </c>
      <c r="AE3" t="s">
        <v>733</v>
      </c>
      <c r="AF3" t="s">
        <v>734</v>
      </c>
      <c r="AG3" t="s">
        <v>735</v>
      </c>
      <c r="AP3" t="s">
        <v>407</v>
      </c>
      <c r="AT3" t="s">
        <v>377</v>
      </c>
      <c r="AU3" t="s">
        <v>379</v>
      </c>
      <c r="AV3" t="s">
        <v>382</v>
      </c>
      <c r="AW3" t="s">
        <v>385</v>
      </c>
      <c r="AX3" t="s">
        <v>385</v>
      </c>
      <c r="AY3" t="s">
        <v>388</v>
      </c>
      <c r="AZ3" t="s">
        <v>418</v>
      </c>
      <c r="BA3" t="s">
        <v>736</v>
      </c>
      <c r="BB3" t="s">
        <v>715</v>
      </c>
      <c r="BC3" t="s">
        <v>717</v>
      </c>
      <c r="BD3" t="s">
        <v>719</v>
      </c>
      <c r="BE3" t="s">
        <v>737</v>
      </c>
      <c r="BF3" t="s">
        <v>738</v>
      </c>
    </row>
    <row r="4" spans="2:65">
      <c r="B4" t="s">
        <v>225</v>
      </c>
      <c r="I4" t="s">
        <v>241</v>
      </c>
      <c r="K4">
        <v>1004</v>
      </c>
      <c r="S4" t="s">
        <v>716</v>
      </c>
      <c r="T4" t="s">
        <v>718</v>
      </c>
      <c r="X4" t="s">
        <v>739</v>
      </c>
      <c r="Y4" t="s">
        <v>740</v>
      </c>
      <c r="Z4" t="s">
        <v>741</v>
      </c>
      <c r="AA4" t="s">
        <v>742</v>
      </c>
      <c r="AB4" t="s">
        <v>743</v>
      </c>
      <c r="AC4" t="s">
        <v>744</v>
      </c>
      <c r="AD4" s="4" t="s">
        <v>745</v>
      </c>
      <c r="AE4" t="s">
        <v>746</v>
      </c>
      <c r="AF4" s="4" t="s">
        <v>720</v>
      </c>
      <c r="AG4" t="s">
        <v>747</v>
      </c>
      <c r="AZ4" t="s">
        <v>419</v>
      </c>
      <c r="BA4" t="s">
        <v>748</v>
      </c>
      <c r="BB4" t="s">
        <v>716</v>
      </c>
      <c r="BC4" t="s">
        <v>718</v>
      </c>
    </row>
    <row r="5" spans="2:65">
      <c r="B5" t="s">
        <v>226</v>
      </c>
      <c r="K5">
        <v>1005</v>
      </c>
      <c r="X5" t="s">
        <v>749</v>
      </c>
      <c r="Y5" t="s">
        <v>750</v>
      </c>
      <c r="Z5" t="s">
        <v>751</v>
      </c>
      <c r="AA5" t="s">
        <v>752</v>
      </c>
      <c r="AD5" t="s">
        <v>753</v>
      </c>
      <c r="AE5" t="s">
        <v>754</v>
      </c>
      <c r="AF5" t="s">
        <v>755</v>
      </c>
      <c r="AZ5" t="s">
        <v>420</v>
      </c>
    </row>
    <row r="6" spans="2:65">
      <c r="B6" t="s">
        <v>227</v>
      </c>
      <c r="K6">
        <v>1006</v>
      </c>
      <c r="X6" t="s">
        <v>756</v>
      </c>
      <c r="Y6" t="s">
        <v>757</v>
      </c>
      <c r="Z6" t="s">
        <v>758</v>
      </c>
      <c r="AD6" t="s">
        <v>759</v>
      </c>
      <c r="AF6" t="s">
        <v>760</v>
      </c>
      <c r="AZ6" t="s">
        <v>421</v>
      </c>
    </row>
    <row r="7" spans="2:65">
      <c r="B7" t="s">
        <v>228</v>
      </c>
      <c r="K7">
        <v>1007</v>
      </c>
      <c r="X7" t="s">
        <v>761</v>
      </c>
      <c r="Y7" t="s">
        <v>762</v>
      </c>
      <c r="Z7" t="s">
        <v>763</v>
      </c>
      <c r="AD7" t="s">
        <v>764</v>
      </c>
      <c r="AZ7" t="s">
        <v>422</v>
      </c>
    </row>
    <row r="8" spans="2:65">
      <c r="K8">
        <v>1008</v>
      </c>
      <c r="X8" t="s">
        <v>765</v>
      </c>
      <c r="Y8" t="s">
        <v>766</v>
      </c>
      <c r="AD8" t="s">
        <v>767</v>
      </c>
      <c r="AZ8" t="s">
        <v>423</v>
      </c>
    </row>
    <row r="9" spans="2:65">
      <c r="K9">
        <v>1009</v>
      </c>
      <c r="AD9" t="s">
        <v>768</v>
      </c>
      <c r="AZ9" t="s">
        <v>424</v>
      </c>
      <c r="BB9" s="9" t="s">
        <v>769</v>
      </c>
      <c r="BC9" s="9" t="s">
        <v>715</v>
      </c>
      <c r="BD9" s="9" t="s">
        <v>716</v>
      </c>
      <c r="BE9" s="9" t="s">
        <v>723</v>
      </c>
      <c r="BF9" s="9" t="s">
        <v>717</v>
      </c>
      <c r="BG9" s="9" t="s">
        <v>718</v>
      </c>
      <c r="BH9" s="9" t="s">
        <v>724</v>
      </c>
      <c r="BI9" s="9" t="s">
        <v>719</v>
      </c>
      <c r="BJ9" s="9" t="s">
        <v>720</v>
      </c>
      <c r="BK9" s="9" t="s">
        <v>737</v>
      </c>
      <c r="BL9" s="9" t="s">
        <v>770</v>
      </c>
      <c r="BM9" s="9" t="s">
        <v>738</v>
      </c>
    </row>
    <row r="10" spans="2:65">
      <c r="K10">
        <v>1010</v>
      </c>
      <c r="AD10" t="s">
        <v>771</v>
      </c>
      <c r="AZ10" t="s">
        <v>425</v>
      </c>
      <c r="BB10" t="s">
        <v>772</v>
      </c>
      <c r="BC10" t="s">
        <v>773</v>
      </c>
      <c r="BD10" t="s">
        <v>774</v>
      </c>
      <c r="BE10" t="s">
        <v>775</v>
      </c>
      <c r="BF10" t="s">
        <v>776</v>
      </c>
      <c r="BG10" t="s">
        <v>777</v>
      </c>
      <c r="BH10" t="s">
        <v>732</v>
      </c>
      <c r="BI10" t="s">
        <v>733</v>
      </c>
      <c r="BJ10" t="s">
        <v>734</v>
      </c>
      <c r="BK10" t="s">
        <v>735</v>
      </c>
      <c r="BL10" t="s">
        <v>778</v>
      </c>
      <c r="BM10" t="s">
        <v>779</v>
      </c>
    </row>
    <row r="11" spans="2:65">
      <c r="K11">
        <v>1011</v>
      </c>
      <c r="AD11" t="s">
        <v>780</v>
      </c>
      <c r="AZ11" t="s">
        <v>426</v>
      </c>
      <c r="BB11" t="s">
        <v>739</v>
      </c>
      <c r="BC11" t="s">
        <v>781</v>
      </c>
      <c r="BD11" t="s">
        <v>782</v>
      </c>
      <c r="BE11" t="s">
        <v>783</v>
      </c>
      <c r="BF11" t="s">
        <v>743</v>
      </c>
      <c r="BG11" t="s">
        <v>744</v>
      </c>
      <c r="BH11" t="s">
        <v>745</v>
      </c>
      <c r="BI11" t="s">
        <v>784</v>
      </c>
      <c r="BJ11" t="s">
        <v>720</v>
      </c>
      <c r="BK11" t="s">
        <v>747</v>
      </c>
      <c r="BL11" t="s">
        <v>785</v>
      </c>
      <c r="BM11" t="s">
        <v>786</v>
      </c>
    </row>
    <row r="12" spans="2:65">
      <c r="K12">
        <v>1012</v>
      </c>
      <c r="AD12" t="s">
        <v>787</v>
      </c>
      <c r="AZ12" t="s">
        <v>427</v>
      </c>
      <c r="BB12" t="s">
        <v>788</v>
      </c>
      <c r="BC12" t="s">
        <v>750</v>
      </c>
      <c r="BD12" t="s">
        <v>789</v>
      </c>
      <c r="BE12" t="s">
        <v>790</v>
      </c>
      <c r="BH12" t="s">
        <v>753</v>
      </c>
      <c r="BI12" t="s">
        <v>754</v>
      </c>
      <c r="BJ12" t="s">
        <v>755</v>
      </c>
      <c r="BM12" t="s">
        <v>791</v>
      </c>
    </row>
    <row r="13" spans="2:65">
      <c r="K13">
        <v>1013</v>
      </c>
      <c r="BB13" t="s">
        <v>756</v>
      </c>
      <c r="BC13" t="s">
        <v>792</v>
      </c>
      <c r="BD13" t="s">
        <v>793</v>
      </c>
      <c r="BH13" t="s">
        <v>759</v>
      </c>
      <c r="BJ13" t="s">
        <v>760</v>
      </c>
      <c r="BM13" t="s">
        <v>794</v>
      </c>
    </row>
    <row r="14" spans="2:65">
      <c r="K14">
        <v>1014</v>
      </c>
      <c r="BB14" t="s">
        <v>795</v>
      </c>
      <c r="BC14" t="s">
        <v>762</v>
      </c>
      <c r="BD14" t="s">
        <v>796</v>
      </c>
      <c r="BH14" t="s">
        <v>764</v>
      </c>
    </row>
    <row r="15" spans="2:65">
      <c r="K15">
        <v>1015</v>
      </c>
      <c r="BB15" t="s">
        <v>765</v>
      </c>
      <c r="BC15" t="s">
        <v>766</v>
      </c>
      <c r="BH15" t="s">
        <v>767</v>
      </c>
    </row>
    <row r="16" spans="2:65">
      <c r="K16">
        <v>1016</v>
      </c>
      <c r="BH16" t="s">
        <v>768</v>
      </c>
    </row>
    <row r="17" spans="11:62">
      <c r="K17">
        <v>1017</v>
      </c>
      <c r="BH17" t="s">
        <v>771</v>
      </c>
    </row>
    <row r="18" spans="11:62">
      <c r="K18">
        <v>1018</v>
      </c>
      <c r="BH18" t="s">
        <v>780</v>
      </c>
    </row>
    <row r="19" spans="11:62">
      <c r="K19">
        <v>1019</v>
      </c>
      <c r="BH19" t="s">
        <v>787</v>
      </c>
    </row>
    <row r="20" spans="11:62" ht="40.5">
      <c r="K20">
        <v>1020</v>
      </c>
      <c r="BB20" s="10" t="s">
        <v>797</v>
      </c>
      <c r="BC20" s="10" t="s">
        <v>798</v>
      </c>
      <c r="BD20" s="10" t="s">
        <v>799</v>
      </c>
      <c r="BE20" s="11" t="s">
        <v>800</v>
      </c>
      <c r="BF20" s="10" t="s">
        <v>801</v>
      </c>
      <c r="BJ20" t="s">
        <v>802</v>
      </c>
    </row>
    <row r="21" spans="11:62" ht="40.5">
      <c r="K21">
        <v>2001</v>
      </c>
      <c r="BB21" t="s">
        <v>803</v>
      </c>
      <c r="BC21" t="s">
        <v>804</v>
      </c>
      <c r="BD21" s="4" t="s">
        <v>805</v>
      </c>
      <c r="BE21" t="s">
        <v>806</v>
      </c>
      <c r="BF21" t="s">
        <v>807</v>
      </c>
      <c r="BJ21" t="s">
        <v>808</v>
      </c>
    </row>
    <row r="22" spans="11:62">
      <c r="K22">
        <v>2002</v>
      </c>
      <c r="BB22" t="s">
        <v>809</v>
      </c>
      <c r="BC22" t="s">
        <v>810</v>
      </c>
      <c r="BD22" t="s">
        <v>811</v>
      </c>
      <c r="BE22" t="s">
        <v>812</v>
      </c>
      <c r="BF22" t="s">
        <v>813</v>
      </c>
      <c r="BJ22" t="s">
        <v>814</v>
      </c>
    </row>
    <row r="23" spans="11:62">
      <c r="K23">
        <v>2003</v>
      </c>
      <c r="BB23" t="s">
        <v>815</v>
      </c>
      <c r="BC23" t="s">
        <v>816</v>
      </c>
      <c r="BD23" t="s">
        <v>817</v>
      </c>
      <c r="BE23" t="s">
        <v>818</v>
      </c>
      <c r="BJ23" t="s">
        <v>804</v>
      </c>
    </row>
    <row r="24" spans="11:62">
      <c r="K24">
        <v>2004</v>
      </c>
      <c r="BE24" t="s">
        <v>819</v>
      </c>
      <c r="BJ24" t="s">
        <v>810</v>
      </c>
    </row>
    <row r="25" spans="11:62">
      <c r="K25">
        <v>2005</v>
      </c>
      <c r="BJ25" t="s">
        <v>816</v>
      </c>
    </row>
    <row r="26" spans="11:62" ht="40.5">
      <c r="K26">
        <v>2006</v>
      </c>
      <c r="BJ26" s="4" t="s">
        <v>805</v>
      </c>
    </row>
    <row r="27" spans="11:62">
      <c r="K27">
        <v>2007</v>
      </c>
      <c r="BJ27" t="s">
        <v>811</v>
      </c>
    </row>
    <row r="28" spans="11:62">
      <c r="K28">
        <v>2008</v>
      </c>
      <c r="BJ28" t="s">
        <v>817</v>
      </c>
    </row>
    <row r="29" spans="11:62">
      <c r="K29">
        <v>2009</v>
      </c>
      <c r="BJ29" t="s">
        <v>806</v>
      </c>
    </row>
    <row r="30" spans="11:62">
      <c r="K30">
        <v>2010</v>
      </c>
      <c r="BJ30" t="s">
        <v>812</v>
      </c>
    </row>
    <row r="31" spans="11:62">
      <c r="K31">
        <v>2011</v>
      </c>
      <c r="BJ31" t="s">
        <v>818</v>
      </c>
    </row>
    <row r="32" spans="11:62">
      <c r="K32">
        <v>2012</v>
      </c>
      <c r="BJ32" t="s">
        <v>819</v>
      </c>
    </row>
    <row r="33" spans="11:62">
      <c r="K33">
        <v>2013</v>
      </c>
      <c r="BJ33" t="s">
        <v>807</v>
      </c>
    </row>
    <row r="34" spans="11:62">
      <c r="K34">
        <v>2014</v>
      </c>
      <c r="BJ34" t="s">
        <v>813</v>
      </c>
    </row>
    <row r="35" spans="11:62">
      <c r="K35">
        <v>2015</v>
      </c>
    </row>
    <row r="36" spans="11:62">
      <c r="K36">
        <v>2016</v>
      </c>
    </row>
    <row r="37" spans="11:62">
      <c r="K37">
        <v>2017</v>
      </c>
    </row>
    <row r="38" spans="11:62">
      <c r="K38">
        <v>2018</v>
      </c>
    </row>
    <row r="39" spans="11:62">
      <c r="K39">
        <v>2019</v>
      </c>
    </row>
    <row r="40" spans="11:62">
      <c r="K40">
        <v>2020</v>
      </c>
    </row>
  </sheetData>
  <mergeCells count="4">
    <mergeCell ref="X1:Z1"/>
    <mergeCell ref="AA1:AC1"/>
    <mergeCell ref="AD1:AE1"/>
    <mergeCell ref="AF1:AG1"/>
  </mergeCells>
  <phoneticPr fontId="2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E42"/>
  <sheetViews>
    <sheetView view="pageBreakPreview" zoomScaleNormal="100" zoomScaleSheetLayoutView="100" workbookViewId="0">
      <selection activeCell="B36" sqref="B36"/>
    </sheetView>
  </sheetViews>
  <sheetFormatPr defaultColWidth="9" defaultRowHeight="13.5"/>
  <cols>
    <col min="1" max="1" width="16.375" style="327" customWidth="1"/>
    <col min="2" max="2" width="46.875" style="327" bestFit="1" customWidth="1"/>
    <col min="3" max="3" width="47.625" style="327" customWidth="1"/>
    <col min="4" max="4" width="9" style="327" customWidth="1"/>
    <col min="5" max="16384" width="9" style="327"/>
  </cols>
  <sheetData>
    <row r="1" spans="1:5">
      <c r="A1"/>
      <c r="B1"/>
      <c r="C1"/>
    </row>
    <row r="2" spans="1:5" ht="48" customHeight="1">
      <c r="A2" s="659" t="s">
        <v>966</v>
      </c>
      <c r="B2" s="660"/>
      <c r="C2" s="660"/>
    </row>
    <row r="3" spans="1:5">
      <c r="A3"/>
      <c r="B3"/>
      <c r="C3"/>
    </row>
    <row r="4" spans="1:5">
      <c r="A4"/>
      <c r="B4" s="658"/>
      <c r="C4" s="658"/>
      <c r="D4" s="328"/>
    </row>
    <row r="5" spans="1:5">
      <c r="A5"/>
      <c r="B5"/>
      <c r="C5"/>
    </row>
    <row r="6" spans="1:5">
      <c r="A6" s="544" t="s">
        <v>665</v>
      </c>
      <c r="B6"/>
      <c r="C6"/>
    </row>
    <row r="7" spans="1:5">
      <c r="A7"/>
      <c r="B7"/>
      <c r="C7"/>
    </row>
    <row r="8" spans="1:5" ht="14.25" thickBot="1">
      <c r="A8" t="s">
        <v>262</v>
      </c>
      <c r="B8"/>
      <c r="C8"/>
    </row>
    <row r="9" spans="1:5" s="329" customFormat="1" ht="12.75" thickBot="1">
      <c r="A9" s="545" t="s">
        <v>263</v>
      </c>
      <c r="B9" s="546" t="s">
        <v>264</v>
      </c>
      <c r="C9" s="547" t="s">
        <v>265</v>
      </c>
    </row>
    <row r="10" spans="1:5" s="329" customFormat="1" ht="22.5" customHeight="1" thickTop="1">
      <c r="A10" s="548" t="s">
        <v>644</v>
      </c>
      <c r="B10" s="122" t="s">
        <v>696</v>
      </c>
      <c r="C10" s="549"/>
      <c r="D10" s="330"/>
      <c r="E10" s="330"/>
    </row>
    <row r="11" spans="1:5" s="329" customFormat="1" ht="27" customHeight="1">
      <c r="A11" s="550" t="s">
        <v>660</v>
      </c>
      <c r="B11" s="123" t="s">
        <v>697</v>
      </c>
      <c r="C11" s="551" t="s">
        <v>690</v>
      </c>
      <c r="D11" s="330"/>
      <c r="E11" s="330"/>
    </row>
    <row r="12" spans="1:5" s="329" customFormat="1" ht="12.75" thickBot="1">
      <c r="A12" s="552" t="s">
        <v>661</v>
      </c>
      <c r="B12" s="124" t="s">
        <v>643</v>
      </c>
      <c r="C12" s="553"/>
      <c r="D12" s="330"/>
      <c r="E12" s="330"/>
    </row>
    <row r="13" spans="1:5" s="329" customFormat="1" ht="13.5" customHeight="1">
      <c r="A13" s="554" t="s">
        <v>662</v>
      </c>
      <c r="B13" s="125" t="s">
        <v>965</v>
      </c>
      <c r="C13" s="655" t="s">
        <v>695</v>
      </c>
      <c r="D13" s="330"/>
      <c r="E13" s="330"/>
    </row>
    <row r="14" spans="1:5" s="329" customFormat="1">
      <c r="A14" s="555" t="s">
        <v>663</v>
      </c>
      <c r="B14" s="126" t="s">
        <v>967</v>
      </c>
      <c r="C14" s="656"/>
      <c r="D14" s="330"/>
      <c r="E14" s="330"/>
    </row>
    <row r="15" spans="1:5" s="329" customFormat="1" ht="14.25" thickBot="1">
      <c r="A15" s="552" t="s">
        <v>664</v>
      </c>
      <c r="B15" s="127" t="s">
        <v>968</v>
      </c>
      <c r="C15" s="657"/>
    </row>
    <row r="16" spans="1:5" s="329" customFormat="1">
      <c r="A16" s="556" t="s">
        <v>662</v>
      </c>
      <c r="B16" s="125" t="s">
        <v>969</v>
      </c>
      <c r="C16" s="557"/>
      <c r="D16" s="330"/>
      <c r="E16" s="330"/>
    </row>
    <row r="17" spans="1:5" s="329" customFormat="1">
      <c r="A17" s="558" t="s">
        <v>663</v>
      </c>
      <c r="B17" s="126" t="s">
        <v>970</v>
      </c>
      <c r="C17" s="559"/>
      <c r="D17" s="330"/>
      <c r="E17" s="330"/>
    </row>
    <row r="18" spans="1:5" s="329" customFormat="1" ht="14.25" thickBot="1">
      <c r="A18" s="560" t="s">
        <v>664</v>
      </c>
      <c r="B18" s="127" t="s">
        <v>971</v>
      </c>
      <c r="C18" s="561"/>
    </row>
    <row r="19" spans="1:5" s="329" customFormat="1">
      <c r="A19" s="556" t="s">
        <v>662</v>
      </c>
      <c r="B19" s="125" t="s">
        <v>972</v>
      </c>
      <c r="C19" s="557"/>
    </row>
    <row r="20" spans="1:5" s="329" customFormat="1">
      <c r="A20" s="558" t="s">
        <v>663</v>
      </c>
      <c r="B20" s="126" t="s">
        <v>973</v>
      </c>
      <c r="C20" s="559"/>
    </row>
    <row r="21" spans="1:5" s="329" customFormat="1" ht="14.25" thickBot="1">
      <c r="A21" s="560" t="s">
        <v>664</v>
      </c>
      <c r="B21" s="127" t="s">
        <v>974</v>
      </c>
      <c r="C21" s="561"/>
    </row>
    <row r="22" spans="1:5" s="329" customFormat="1">
      <c r="A22" s="556" t="s">
        <v>662</v>
      </c>
      <c r="B22" s="125" t="s">
        <v>975</v>
      </c>
      <c r="C22" s="557"/>
    </row>
    <row r="23" spans="1:5" s="329" customFormat="1">
      <c r="A23" s="558" t="s">
        <v>663</v>
      </c>
      <c r="B23" s="126" t="s">
        <v>976</v>
      </c>
      <c r="C23" s="562"/>
    </row>
    <row r="24" spans="1:5" s="329" customFormat="1" ht="14.25" thickBot="1">
      <c r="A24" s="560" t="s">
        <v>664</v>
      </c>
      <c r="B24" s="127" t="s">
        <v>977</v>
      </c>
      <c r="C24" s="561"/>
    </row>
    <row r="25" spans="1:5" s="329" customFormat="1">
      <c r="A25" s="556" t="s">
        <v>662</v>
      </c>
      <c r="B25" s="125" t="s">
        <v>978</v>
      </c>
      <c r="C25" s="557"/>
    </row>
    <row r="26" spans="1:5" s="329" customFormat="1">
      <c r="A26" s="558" t="s">
        <v>663</v>
      </c>
      <c r="B26" s="126" t="s">
        <v>979</v>
      </c>
      <c r="C26" s="559"/>
    </row>
    <row r="27" spans="1:5" s="329" customFormat="1" ht="14.25" thickBot="1">
      <c r="A27" s="560" t="s">
        <v>664</v>
      </c>
      <c r="B27" s="127" t="s">
        <v>980</v>
      </c>
      <c r="C27" s="563"/>
    </row>
    <row r="28" spans="1:5">
      <c r="A28" s="556" t="s">
        <v>662</v>
      </c>
      <c r="B28" s="125" t="s">
        <v>1012</v>
      </c>
      <c r="C28" s="557"/>
    </row>
    <row r="29" spans="1:5">
      <c r="A29" s="558" t="s">
        <v>663</v>
      </c>
      <c r="B29" s="126" t="s">
        <v>1013</v>
      </c>
      <c r="C29" s="559"/>
    </row>
    <row r="30" spans="1:5" ht="14.25" thickBot="1">
      <c r="A30" s="560" t="s">
        <v>664</v>
      </c>
      <c r="B30" s="127" t="s">
        <v>1014</v>
      </c>
      <c r="C30" s="561"/>
    </row>
    <row r="31" spans="1:5">
      <c r="A31" s="556" t="s">
        <v>662</v>
      </c>
      <c r="B31" s="125" t="s">
        <v>1015</v>
      </c>
      <c r="C31" s="557"/>
    </row>
    <row r="32" spans="1:5">
      <c r="A32" s="558" t="s">
        <v>663</v>
      </c>
      <c r="B32" s="126" t="s">
        <v>1016</v>
      </c>
      <c r="C32" s="559"/>
    </row>
    <row r="33" spans="1:3" ht="14.25" thickBot="1">
      <c r="A33" s="560" t="s">
        <v>664</v>
      </c>
      <c r="B33" s="127" t="s">
        <v>1017</v>
      </c>
      <c r="C33" s="561"/>
    </row>
    <row r="34" spans="1:3">
      <c r="A34" s="556" t="s">
        <v>662</v>
      </c>
      <c r="B34" s="125" t="s">
        <v>1018</v>
      </c>
      <c r="C34" s="557"/>
    </row>
    <row r="35" spans="1:3">
      <c r="A35" s="558" t="s">
        <v>663</v>
      </c>
      <c r="B35" s="126" t="s">
        <v>1019</v>
      </c>
      <c r="C35" s="562"/>
    </row>
    <row r="36" spans="1:3" ht="14.25" thickBot="1">
      <c r="A36" s="560" t="s">
        <v>664</v>
      </c>
      <c r="B36" s="127" t="s">
        <v>1020</v>
      </c>
      <c r="C36" s="561"/>
    </row>
    <row r="37" spans="1:3">
      <c r="A37" s="556" t="s">
        <v>694</v>
      </c>
      <c r="B37" s="125" t="s">
        <v>1021</v>
      </c>
      <c r="C37" s="557"/>
    </row>
    <row r="38" spans="1:3">
      <c r="A38" s="558" t="s">
        <v>663</v>
      </c>
      <c r="B38" s="126" t="s">
        <v>1022</v>
      </c>
      <c r="C38" s="559"/>
    </row>
    <row r="39" spans="1:3" ht="14.25" thickBot="1">
      <c r="A39" s="560" t="s">
        <v>664</v>
      </c>
      <c r="B39" s="127" t="s">
        <v>1023</v>
      </c>
      <c r="C39" s="563"/>
    </row>
    <row r="40" spans="1:3">
      <c r="A40" s="556" t="s">
        <v>662</v>
      </c>
      <c r="B40" s="125" t="s">
        <v>1024</v>
      </c>
      <c r="C40" s="557"/>
    </row>
    <row r="41" spans="1:3">
      <c r="A41" s="558" t="s">
        <v>663</v>
      </c>
      <c r="B41" s="126" t="s">
        <v>1025</v>
      </c>
      <c r="C41" s="559"/>
    </row>
    <row r="42" spans="1:3" ht="14.25" thickBot="1">
      <c r="A42" s="560" t="s">
        <v>664</v>
      </c>
      <c r="B42" s="127" t="s">
        <v>1026</v>
      </c>
      <c r="C42" s="561"/>
    </row>
  </sheetData>
  <sheetProtection selectLockedCells="1"/>
  <mergeCells count="3">
    <mergeCell ref="C13:C15"/>
    <mergeCell ref="B4:C4"/>
    <mergeCell ref="A2:C2"/>
  </mergeCells>
  <phoneticPr fontId="20"/>
  <conditionalFormatting sqref="A10:C12">
    <cfRule type="expression" dxfId="351" priority="2">
      <formula>#REF!=TRUE</formula>
    </cfRule>
  </conditionalFormatting>
  <conditionalFormatting sqref="B4:C4">
    <cfRule type="cellIs" dxfId="350" priority="1" operator="equal">
      <formula>0</formula>
    </cfRule>
  </conditionalFormatting>
  <hyperlinks>
    <hyperlink ref="B14" location="'訓練経費内訳票-2001'!A1" display="訓練経費内訳票-2001" xr:uid="{9663AC1A-D573-4E81-944C-89BA394C282D}"/>
    <hyperlink ref="B15" location="'講座運営管理状況_講師等経歴書-2001'!A1" display="講座運営管理状況調査票_講師等経歴書-2001" xr:uid="{C37C2321-C387-44B5-98CD-3484B5988652}"/>
    <hyperlink ref="B12" location="施設別教育訓練講座票!A1" display="施設別教育訓練講座票" xr:uid="{222E7D75-3482-430F-BF20-A70552476BD2}"/>
    <hyperlink ref="B10" location="'申請書・総括票（共通）'!A1" display="'申請書・総括票（共通）'!A1" xr:uid="{89DBD639-47C9-43C6-895C-3FEA08BB985B}"/>
    <hyperlink ref="B11" location="'総括票（専門実践教育訓練給付金）'!A1" display="'総括票（専門実践教育訓練給付金）'!A1" xr:uid="{B37F49F3-7AFD-4C45-9524-AAD009A95971}"/>
    <hyperlink ref="B16" location="個票ｰ2002!A1" display="個票-2002" xr:uid="{02B2B0EF-7EB3-44C4-B850-3CF2256E16E2}"/>
    <hyperlink ref="B19" location="個票ｰ2003!A1" display="個票-2003" xr:uid="{7BA481D3-C854-4EB2-9DF4-683F62453461}"/>
    <hyperlink ref="B22" location="個票ｰ2004!A1" display="個票-2004" xr:uid="{D230B1B5-C452-4F96-BCD8-E92BA901986F}"/>
    <hyperlink ref="B25" location="個票ｰ2005!A1" display="個票-2005" xr:uid="{53220705-EE52-489E-A8E3-4AA001148C31}"/>
    <hyperlink ref="B17" location="'訓練経費内訳票-2002'!A1" display="訓練経費内訳票-2002" xr:uid="{A41900D8-2F55-4292-A7F0-4B26FED4D24E}"/>
    <hyperlink ref="B20" location="'訓練経費内訳票-2003'!A1" display="訓練経費内訳票-2003" xr:uid="{A01FD3EE-5F29-4EE8-AE53-D073C64049F1}"/>
    <hyperlink ref="B23" location="'訓練経費内訳票-2004'!A1" display="訓練経費内訳票-2004" xr:uid="{58114EDE-1722-4868-8281-A52C43A10C24}"/>
    <hyperlink ref="B26" location="'訓練経費内訳票-2005'!A1" display="訓練経費内訳票-2005" xr:uid="{FE89C69F-6CB6-4CBC-84E7-3AE12F272237}"/>
    <hyperlink ref="B18" location="'講座運営管理状況_講師等経歴書-2002'!A1" display="講座運営管理状況調査票_講師等経歴書-2002" xr:uid="{737833FE-0BB5-4B3A-BAA4-A94655BBAB5F}"/>
    <hyperlink ref="B21" location="'講座運営管理状況_講師等経歴書-2003'!A1" display="講座運営管理状況調査票_講師等経歴書-2003" xr:uid="{79964309-200A-4C8A-996B-A98C0FE5937C}"/>
    <hyperlink ref="B24" location="'講座運営管理状況_講師等経歴書-2004'!A1" display="講座運営管理状況調査票_講師等経歴書-2004" xr:uid="{4335C16C-9315-4647-94B5-08F8D3FC5F03}"/>
    <hyperlink ref="B27" location="'講座運営管理状況_講師等経歴書-2005'!A1" display="講座運営管理状況調査票_講師等経歴書-2005" xr:uid="{7DFC8501-9A29-4D36-B9BE-C93E3E1B8A1F}"/>
    <hyperlink ref="B13" location="個票ｰ2001!A1" display="個票-2001" xr:uid="{C03B023F-BA60-4BD7-98C1-BA762C0BA454}"/>
    <hyperlink ref="B28" location="個票ｰ2006!A1" display="個票-2006" xr:uid="{C12E6101-E618-4B64-94A9-A9CD039B853E}"/>
    <hyperlink ref="B31" location="個票ｰ2007!A1" display="個票-2007" xr:uid="{33F8C1AB-A6DC-4A10-87C1-B02CC49A1E35}"/>
    <hyperlink ref="B34" location="個票ｰ2008!A1" display="個票-2008" xr:uid="{36753054-6966-4EE0-AE3F-94F90CD52941}"/>
    <hyperlink ref="B37" location="個票ｰ2009!A1" display="個票-2009" xr:uid="{A6E507BF-078F-4C03-97F8-E0FE66E0D67D}"/>
    <hyperlink ref="B40" location="個票ｰ2010!A1" display="個票-2010" xr:uid="{19D05CA3-68D5-4481-AF0D-ECDF819CCAC3}"/>
    <hyperlink ref="B29" location="'訓練経費内訳票-2006'!A1" display="訓練経費内訳票-2006" xr:uid="{873939B1-16F5-4D04-AC8D-BDB0DF35F302}"/>
    <hyperlink ref="B32" location="'訓練経費内訳票-2007'!A1" display="訓練経費内訳票-2007" xr:uid="{7BD5FC39-65CA-4198-A5F9-05844CB2C431}"/>
    <hyperlink ref="B35" location="'訓練経費内訳票-2008'!A1" display="訓練経費内訳票-2008" xr:uid="{7474ECD8-D2D9-4AB2-9892-D090C2D2C8AC}"/>
    <hyperlink ref="B38" location="'訓練経費内訳票-2009'!A1" display="訓練経費内訳票-2009" xr:uid="{26AFB20E-5D8D-43BC-A12C-D8D4DB7418F1}"/>
    <hyperlink ref="B41" location="'訓練経費内訳票-2010'!A1" display="訓練経費内訳票-2010" xr:uid="{5FE29DF4-2374-4245-A668-7313F243225C}"/>
    <hyperlink ref="B30" location="'講座運営管理状況_講師等経歴書-2006'!A1" display="講座運営管理状況調査票_講師等経歴書-2006" xr:uid="{30D3955A-6764-4A6E-8D7D-1FBF5C38D6A2}"/>
    <hyperlink ref="B33" location="'講座運営管理状況_講師等経歴書-2007'!A1" display="講座運営管理状況調査票_講師等経歴書-2007" xr:uid="{ECEF5AE6-2E1F-4564-A952-202A1F32BCED}"/>
    <hyperlink ref="B36" location="'講座運営管理状況_講師等経歴書-2008'!A1" display="講座運営管理状況調査票_講師等経歴書-2008" xr:uid="{D073F817-23DB-4CAC-A313-D15BA20B0158}"/>
    <hyperlink ref="B39" location="'講座運営管理状況_講師等経歴書-2009'!A1" display="講座運営管理状況調査票_講師等経歴書-2009" xr:uid="{2EC4A019-9512-401E-A2D5-5F3A8990E92C}"/>
    <hyperlink ref="B42" location="'講座運営管理状況_講師等経歴書-2010'!A1" display="講座運営管理状況調査票_講師等経歴書-2010" xr:uid="{C38DFF02-E2D5-4332-B321-B584FD748360}"/>
  </hyperlinks>
  <pageMargins left="0.7" right="0.7" top="0.75" bottom="0.75"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R333"/>
  <sheetViews>
    <sheetView showGridLines="0" tabSelected="1" view="pageBreakPreview" zoomScaleNormal="100" zoomScaleSheetLayoutView="100" workbookViewId="0">
      <selection activeCell="L3" sqref="L3:N3"/>
    </sheetView>
  </sheetViews>
  <sheetFormatPr defaultColWidth="9" defaultRowHeight="13.5" outlineLevelRow="1"/>
  <cols>
    <col min="1" max="2" width="6.125" style="337" customWidth="1"/>
    <col min="3" max="12" width="6.625" style="337" customWidth="1"/>
    <col min="13" max="13" width="6.375" style="337" customWidth="1"/>
    <col min="14" max="14" width="7.125" style="337" customWidth="1"/>
    <col min="15" max="15" width="9" style="337" customWidth="1"/>
    <col min="16" max="16384" width="9" style="337"/>
  </cols>
  <sheetData>
    <row r="1" spans="1:15" s="43" customFormat="1" ht="15" customHeight="1">
      <c r="A1" s="42"/>
      <c r="C1" s="44"/>
      <c r="K1" s="45"/>
      <c r="L1" s="666" t="s">
        <v>645</v>
      </c>
      <c r="M1" s="666"/>
      <c r="N1" s="666"/>
    </row>
    <row r="2" spans="1:15" s="43" customFormat="1" ht="15" customHeight="1">
      <c r="A2" s="42"/>
      <c r="C2" s="44"/>
      <c r="K2" s="45"/>
      <c r="L2" s="689" t="s">
        <v>666</v>
      </c>
      <c r="M2" s="689"/>
      <c r="N2" s="689"/>
    </row>
    <row r="3" spans="1:15" s="43" customFormat="1" ht="19.5" customHeight="1">
      <c r="K3" s="45"/>
      <c r="L3" s="667"/>
      <c r="M3" s="668"/>
      <c r="N3" s="669"/>
    </row>
    <row r="4" spans="1:15" s="43" customFormat="1" ht="16.5" customHeight="1">
      <c r="A4" s="46"/>
      <c r="B4" s="46"/>
      <c r="C4" s="46"/>
      <c r="D4" s="46"/>
      <c r="E4" s="46"/>
      <c r="F4" s="46"/>
      <c r="G4" s="46"/>
      <c r="H4" s="46"/>
      <c r="I4" s="46"/>
      <c r="J4" s="46"/>
      <c r="K4" s="46"/>
      <c r="L4" s="47"/>
      <c r="M4" s="46"/>
      <c r="N4" s="48"/>
    </row>
    <row r="5" spans="1:15" s="43" customFormat="1" ht="20.25" customHeight="1">
      <c r="A5" s="688" t="s">
        <v>670</v>
      </c>
      <c r="B5" s="688"/>
      <c r="C5" s="688"/>
      <c r="D5" s="688"/>
      <c r="E5" s="688"/>
      <c r="F5" s="688"/>
      <c r="G5" s="688"/>
      <c r="H5" s="688"/>
      <c r="I5" s="688"/>
      <c r="J5" s="688"/>
      <c r="K5" s="688"/>
      <c r="L5" s="688"/>
      <c r="M5" s="688"/>
      <c r="N5" s="688"/>
    </row>
    <row r="6" spans="1:15" s="43" customFormat="1" ht="20.25" customHeight="1">
      <c r="A6" s="688"/>
      <c r="B6" s="688"/>
      <c r="C6" s="688"/>
      <c r="D6" s="688"/>
      <c r="E6" s="688"/>
      <c r="F6" s="688"/>
      <c r="G6" s="688"/>
      <c r="H6" s="688"/>
      <c r="I6" s="688"/>
      <c r="J6" s="688"/>
      <c r="K6" s="688"/>
      <c r="L6" s="688"/>
      <c r="M6" s="688"/>
      <c r="N6" s="688"/>
    </row>
    <row r="7" spans="1:15" s="49" customFormat="1" ht="22.5" customHeight="1">
      <c r="A7" s="690" t="s">
        <v>1109</v>
      </c>
      <c r="B7" s="690"/>
      <c r="C7" s="690"/>
      <c r="D7" s="690"/>
      <c r="E7" s="690"/>
      <c r="F7" s="690"/>
      <c r="G7" s="690"/>
      <c r="H7" s="690"/>
      <c r="I7" s="690"/>
      <c r="J7" s="690"/>
      <c r="K7" s="690"/>
      <c r="L7" s="690"/>
      <c r="M7" s="690"/>
      <c r="N7" s="690"/>
    </row>
    <row r="8" spans="1:15" s="51" customFormat="1" ht="26.1" customHeight="1">
      <c r="A8" s="690"/>
      <c r="B8" s="690"/>
      <c r="C8" s="690"/>
      <c r="D8" s="690"/>
      <c r="E8" s="690"/>
      <c r="F8" s="690"/>
      <c r="G8" s="690"/>
      <c r="H8" s="690"/>
      <c r="I8" s="690"/>
      <c r="J8" s="690"/>
      <c r="K8" s="690"/>
      <c r="L8" s="690"/>
      <c r="M8" s="690"/>
      <c r="N8" s="690"/>
      <c r="O8" s="50"/>
    </row>
    <row r="9" spans="1:15" s="51" customFormat="1" ht="26.1" customHeight="1">
      <c r="A9" s="690"/>
      <c r="B9" s="690"/>
      <c r="C9" s="690"/>
      <c r="D9" s="690"/>
      <c r="E9" s="690"/>
      <c r="F9" s="690"/>
      <c r="G9" s="690"/>
      <c r="H9" s="690"/>
      <c r="I9" s="690"/>
      <c r="J9" s="690"/>
      <c r="K9" s="690"/>
      <c r="L9" s="690"/>
      <c r="M9" s="690"/>
      <c r="N9" s="690"/>
      <c r="O9" s="50"/>
    </row>
    <row r="10" spans="1:15" s="51" customFormat="1" ht="26.1" customHeight="1">
      <c r="A10" s="690"/>
      <c r="B10" s="690"/>
      <c r="C10" s="690"/>
      <c r="D10" s="690"/>
      <c r="E10" s="690"/>
      <c r="F10" s="690"/>
      <c r="G10" s="690"/>
      <c r="H10" s="690"/>
      <c r="I10" s="690"/>
      <c r="J10" s="690"/>
      <c r="K10" s="690"/>
      <c r="L10" s="690"/>
      <c r="M10" s="690"/>
      <c r="N10" s="690"/>
      <c r="O10" s="50"/>
    </row>
    <row r="11" spans="1:15" s="51" customFormat="1" ht="26.1" customHeight="1">
      <c r="A11" s="690"/>
      <c r="B11" s="690"/>
      <c r="C11" s="690"/>
      <c r="D11" s="690"/>
      <c r="E11" s="690"/>
      <c r="F11" s="690"/>
      <c r="G11" s="690"/>
      <c r="H11" s="690"/>
      <c r="I11" s="690"/>
      <c r="J11" s="690"/>
      <c r="K11" s="690"/>
      <c r="L11" s="690"/>
      <c r="M11" s="690"/>
      <c r="N11" s="690"/>
      <c r="O11" s="50"/>
    </row>
    <row r="12" spans="1:15" s="51" customFormat="1" ht="26.1" customHeight="1">
      <c r="A12" s="690"/>
      <c r="B12" s="690"/>
      <c r="C12" s="690"/>
      <c r="D12" s="690"/>
      <c r="E12" s="690"/>
      <c r="F12" s="690"/>
      <c r="G12" s="690"/>
      <c r="H12" s="690"/>
      <c r="I12" s="690"/>
      <c r="J12" s="690"/>
      <c r="K12" s="690"/>
      <c r="L12" s="690"/>
      <c r="M12" s="690"/>
      <c r="N12" s="690"/>
      <c r="O12" s="50"/>
    </row>
    <row r="13" spans="1:15" s="51" customFormat="1" ht="26.1" customHeight="1">
      <c r="A13" s="690"/>
      <c r="B13" s="690"/>
      <c r="C13" s="690"/>
      <c r="D13" s="690"/>
      <c r="E13" s="690"/>
      <c r="F13" s="690"/>
      <c r="G13" s="690"/>
      <c r="H13" s="690"/>
      <c r="I13" s="690"/>
      <c r="J13" s="690"/>
      <c r="K13" s="690"/>
      <c r="L13" s="690"/>
      <c r="M13" s="690"/>
      <c r="N13" s="690"/>
      <c r="O13" s="50"/>
    </row>
    <row r="14" spans="1:15" s="51" customFormat="1" ht="26.1" customHeight="1">
      <c r="A14" s="690"/>
      <c r="B14" s="690"/>
      <c r="C14" s="690"/>
      <c r="D14" s="690"/>
      <c r="E14" s="690"/>
      <c r="F14" s="690"/>
      <c r="G14" s="690"/>
      <c r="H14" s="690"/>
      <c r="I14" s="690"/>
      <c r="J14" s="690"/>
      <c r="K14" s="690"/>
      <c r="L14" s="690"/>
      <c r="M14" s="690"/>
      <c r="N14" s="690"/>
    </row>
    <row r="15" spans="1:15" s="51" customFormat="1" ht="26.1" customHeight="1">
      <c r="A15" s="690"/>
      <c r="B15" s="690"/>
      <c r="C15" s="690"/>
      <c r="D15" s="690"/>
      <c r="E15" s="690"/>
      <c r="F15" s="690"/>
      <c r="G15" s="690"/>
      <c r="H15" s="690"/>
      <c r="I15" s="690"/>
      <c r="J15" s="690"/>
      <c r="K15" s="690"/>
      <c r="L15" s="690"/>
      <c r="M15" s="690"/>
      <c r="N15" s="690"/>
    </row>
    <row r="16" spans="1:15" s="43" customFormat="1" ht="19.5" customHeight="1">
      <c r="A16" s="337" t="s">
        <v>66</v>
      </c>
    </row>
    <row r="17" spans="1:15" s="43" customFormat="1" ht="4.5" customHeight="1">
      <c r="A17" s="337"/>
    </row>
    <row r="18" spans="1:15" s="43" customFormat="1" ht="21" customHeight="1">
      <c r="A18" s="670" t="s">
        <v>76</v>
      </c>
      <c r="B18" s="671"/>
      <c r="C18" s="674" t="s">
        <v>9</v>
      </c>
      <c r="D18" s="675"/>
      <c r="E18" s="676"/>
      <c r="F18" s="676"/>
      <c r="G18" s="676"/>
      <c r="H18" s="676"/>
      <c r="I18" s="676"/>
      <c r="J18" s="676"/>
      <c r="K18" s="676"/>
      <c r="L18" s="676"/>
      <c r="M18" s="676"/>
      <c r="N18" s="677"/>
      <c r="O18" s="52"/>
    </row>
    <row r="19" spans="1:15" s="43" customFormat="1" ht="45" customHeight="1">
      <c r="A19" s="672"/>
      <c r="B19" s="673"/>
      <c r="C19" s="678"/>
      <c r="D19" s="679"/>
      <c r="E19" s="679"/>
      <c r="F19" s="679"/>
      <c r="G19" s="679"/>
      <c r="H19" s="679"/>
      <c r="I19" s="679"/>
      <c r="J19" s="679"/>
      <c r="K19" s="679"/>
      <c r="L19" s="679"/>
      <c r="M19" s="679"/>
      <c r="N19" s="680"/>
      <c r="O19" s="52"/>
    </row>
    <row r="20" spans="1:15" s="43" customFormat="1" ht="12" customHeight="1">
      <c r="A20" s="670" t="s">
        <v>451</v>
      </c>
      <c r="B20" s="697"/>
      <c r="C20" s="53" t="s">
        <v>9</v>
      </c>
      <c r="D20" s="700"/>
      <c r="E20" s="700"/>
      <c r="F20" s="700"/>
      <c r="G20" s="700"/>
      <c r="H20" s="701" t="s">
        <v>450</v>
      </c>
      <c r="I20" s="703"/>
      <c r="J20" s="704"/>
      <c r="K20" s="707" t="s">
        <v>510</v>
      </c>
      <c r="L20" s="709"/>
      <c r="M20" s="710"/>
      <c r="N20" s="711"/>
    </row>
    <row r="21" spans="1:15" s="43" customFormat="1" ht="37.5" customHeight="1">
      <c r="A21" s="698"/>
      <c r="B21" s="699"/>
      <c r="C21" s="715"/>
      <c r="D21" s="716"/>
      <c r="E21" s="716"/>
      <c r="F21" s="716"/>
      <c r="G21" s="716"/>
      <c r="H21" s="702"/>
      <c r="I21" s="705"/>
      <c r="J21" s="706"/>
      <c r="K21" s="708"/>
      <c r="L21" s="712"/>
      <c r="M21" s="713"/>
      <c r="N21" s="714"/>
    </row>
    <row r="22" spans="1:15" s="43" customFormat="1" ht="25.5" customHeight="1">
      <c r="A22" s="681" t="s">
        <v>428</v>
      </c>
      <c r="B22" s="682"/>
      <c r="C22" s="54" t="s">
        <v>1</v>
      </c>
      <c r="D22" s="683"/>
      <c r="E22" s="683"/>
      <c r="F22" s="55" t="s">
        <v>2</v>
      </c>
      <c r="G22" s="31"/>
      <c r="H22" s="31"/>
      <c r="I22" s="56" t="s">
        <v>3</v>
      </c>
      <c r="J22" s="684"/>
      <c r="K22" s="684"/>
      <c r="L22" s="684"/>
      <c r="M22" s="684"/>
      <c r="N22" s="57" t="s">
        <v>11</v>
      </c>
      <c r="O22" s="52"/>
    </row>
    <row r="23" spans="1:15" s="43" customFormat="1" ht="25.5" customHeight="1">
      <c r="A23" s="681"/>
      <c r="B23" s="682"/>
      <c r="C23" s="685"/>
      <c r="D23" s="686"/>
      <c r="E23" s="686"/>
      <c r="F23" s="686"/>
      <c r="G23" s="686"/>
      <c r="H23" s="686"/>
      <c r="I23" s="686"/>
      <c r="J23" s="686"/>
      <c r="K23" s="686"/>
      <c r="L23" s="686"/>
      <c r="M23" s="686"/>
      <c r="N23" s="687"/>
      <c r="O23" s="52"/>
    </row>
    <row r="24" spans="1:15" s="43" customFormat="1" ht="25.5" customHeight="1">
      <c r="A24" s="670" t="s">
        <v>454</v>
      </c>
      <c r="B24" s="691"/>
      <c r="C24" s="54" t="s">
        <v>1</v>
      </c>
      <c r="D24" s="683"/>
      <c r="E24" s="683"/>
      <c r="F24" s="55" t="s">
        <v>2</v>
      </c>
      <c r="G24" s="332"/>
      <c r="H24" s="332"/>
      <c r="I24" s="332"/>
      <c r="J24" s="332"/>
      <c r="K24" s="332"/>
      <c r="L24" s="332"/>
      <c r="M24" s="332"/>
      <c r="N24" s="32"/>
      <c r="O24" s="52"/>
    </row>
    <row r="25" spans="1:15" s="43" customFormat="1" ht="25.5" customHeight="1">
      <c r="A25" s="692"/>
      <c r="B25" s="693"/>
      <c r="C25" s="694"/>
      <c r="D25" s="695"/>
      <c r="E25" s="695"/>
      <c r="F25" s="695"/>
      <c r="G25" s="695"/>
      <c r="H25" s="695"/>
      <c r="I25" s="695"/>
      <c r="J25" s="695"/>
      <c r="K25" s="695"/>
      <c r="L25" s="695"/>
      <c r="M25" s="695"/>
      <c r="N25" s="696"/>
      <c r="O25" s="52"/>
    </row>
    <row r="26" spans="1:15" s="43" customFormat="1" ht="111.75" customHeight="1">
      <c r="A26" s="681" t="s">
        <v>461</v>
      </c>
      <c r="B26" s="717"/>
      <c r="C26" s="718"/>
      <c r="D26" s="719"/>
      <c r="E26" s="719"/>
      <c r="F26" s="719"/>
      <c r="G26" s="719"/>
      <c r="H26" s="719"/>
      <c r="I26" s="719"/>
      <c r="J26" s="719"/>
      <c r="K26" s="719"/>
      <c r="L26" s="719"/>
      <c r="M26" s="719"/>
      <c r="N26" s="720"/>
      <c r="O26" s="52"/>
    </row>
    <row r="27" spans="1:15" s="43" customFormat="1" ht="34.5" customHeight="1">
      <c r="A27" s="681" t="s">
        <v>462</v>
      </c>
      <c r="B27" s="721"/>
      <c r="C27" s="33"/>
      <c r="D27" s="58" t="s">
        <v>81</v>
      </c>
      <c r="E27" s="722" t="s">
        <v>463</v>
      </c>
      <c r="F27" s="723"/>
      <c r="G27" s="34"/>
      <c r="H27" s="724"/>
      <c r="I27" s="725"/>
      <c r="J27" s="725"/>
      <c r="K27" s="725"/>
      <c r="L27" s="725"/>
      <c r="M27" s="725"/>
      <c r="N27" s="726"/>
      <c r="O27" s="59"/>
    </row>
    <row r="28" spans="1:15" s="43" customFormat="1" ht="34.5" customHeight="1">
      <c r="A28" s="681" t="s">
        <v>464</v>
      </c>
      <c r="B28" s="721"/>
      <c r="C28" s="33"/>
      <c r="D28" s="58" t="s">
        <v>77</v>
      </c>
      <c r="E28" s="727" t="s">
        <v>465</v>
      </c>
      <c r="F28" s="728"/>
      <c r="G28" s="729" t="s">
        <v>79</v>
      </c>
      <c r="H28" s="730"/>
      <c r="I28" s="649"/>
      <c r="J28" s="60" t="s">
        <v>77</v>
      </c>
      <c r="K28" s="729" t="s">
        <v>78</v>
      </c>
      <c r="L28" s="730"/>
      <c r="M28" s="648"/>
      <c r="N28" s="60" t="s">
        <v>77</v>
      </c>
    </row>
    <row r="29" spans="1:15" s="43" customFormat="1" ht="12" customHeight="1">
      <c r="A29" s="61"/>
      <c r="B29" s="61"/>
      <c r="C29" s="62"/>
      <c r="D29" s="62"/>
      <c r="E29" s="63"/>
      <c r="F29" s="63"/>
      <c r="G29" s="63"/>
      <c r="H29" s="63"/>
      <c r="I29" s="63"/>
      <c r="J29" s="63"/>
      <c r="K29" s="63"/>
      <c r="L29" s="63"/>
      <c r="M29" s="63"/>
      <c r="N29" s="64"/>
      <c r="O29" s="59"/>
    </row>
    <row r="30" spans="1:15" s="66" customFormat="1" ht="28.5" customHeight="1">
      <c r="A30" s="670" t="s">
        <v>460</v>
      </c>
      <c r="B30" s="691"/>
      <c r="C30" s="739" t="s">
        <v>0</v>
      </c>
      <c r="D30" s="740"/>
      <c r="E30" s="741"/>
      <c r="F30" s="742"/>
      <c r="G30" s="742"/>
      <c r="H30" s="743"/>
      <c r="I30" s="65" t="s">
        <v>18</v>
      </c>
      <c r="J30" s="741"/>
      <c r="K30" s="742"/>
      <c r="L30" s="742"/>
      <c r="M30" s="742"/>
      <c r="N30" s="743"/>
    </row>
    <row r="31" spans="1:15" s="68" customFormat="1" ht="28.5" customHeight="1">
      <c r="A31" s="698"/>
      <c r="B31" s="738"/>
      <c r="C31" s="744" t="s">
        <v>17</v>
      </c>
      <c r="D31" s="745"/>
      <c r="E31" s="746"/>
      <c r="F31" s="747"/>
      <c r="G31" s="747"/>
      <c r="H31" s="748"/>
      <c r="I31" s="67" t="s">
        <v>19</v>
      </c>
      <c r="J31" s="749"/>
      <c r="K31" s="750"/>
      <c r="L31" s="750"/>
      <c r="M31" s="750"/>
      <c r="N31" s="751"/>
    </row>
    <row r="32" spans="1:15" s="68" customFormat="1" ht="28.5" customHeight="1">
      <c r="A32" s="692"/>
      <c r="B32" s="693"/>
      <c r="C32" s="752" t="s">
        <v>20</v>
      </c>
      <c r="D32" s="753"/>
      <c r="E32" s="754"/>
      <c r="F32" s="750"/>
      <c r="G32" s="750"/>
      <c r="H32" s="751"/>
      <c r="I32" s="69"/>
      <c r="J32" s="755"/>
      <c r="K32" s="756"/>
      <c r="L32" s="756"/>
      <c r="M32" s="756"/>
      <c r="N32" s="756"/>
    </row>
    <row r="33" spans="1:15" s="43" customFormat="1" ht="15" customHeight="1">
      <c r="A33" s="70" t="s">
        <v>13</v>
      </c>
      <c r="B33" s="731" t="s">
        <v>65</v>
      </c>
      <c r="C33" s="731"/>
      <c r="D33" s="731"/>
      <c r="E33" s="731"/>
      <c r="F33" s="731"/>
      <c r="G33" s="731"/>
      <c r="H33" s="731"/>
      <c r="I33" s="731"/>
      <c r="J33" s="731"/>
      <c r="K33" s="731"/>
      <c r="L33" s="731"/>
      <c r="M33" s="731"/>
      <c r="N33" s="731"/>
    </row>
    <row r="34" spans="1:15" s="49" customFormat="1" ht="15" customHeight="1">
      <c r="A34" s="70" t="s">
        <v>11</v>
      </c>
      <c r="B34" s="731" t="s">
        <v>10</v>
      </c>
      <c r="C34" s="731"/>
      <c r="D34" s="731"/>
      <c r="E34" s="731"/>
      <c r="F34" s="731"/>
      <c r="G34" s="731"/>
      <c r="H34" s="731"/>
      <c r="I34" s="731"/>
      <c r="J34" s="731"/>
      <c r="K34" s="731"/>
      <c r="L34" s="731"/>
      <c r="M34" s="731"/>
      <c r="N34" s="731"/>
    </row>
    <row r="35" spans="1:15" s="49" customFormat="1" ht="15" customHeight="1">
      <c r="A35" s="70" t="s">
        <v>452</v>
      </c>
      <c r="B35" s="731" t="s">
        <v>453</v>
      </c>
      <c r="C35" s="731"/>
      <c r="D35" s="731"/>
      <c r="E35" s="731"/>
      <c r="F35" s="731"/>
      <c r="G35" s="731"/>
      <c r="H35" s="731"/>
      <c r="I35" s="731"/>
      <c r="J35" s="731"/>
      <c r="K35" s="731"/>
      <c r="L35" s="731"/>
      <c r="M35" s="731"/>
      <c r="N35" s="731"/>
    </row>
    <row r="36" spans="1:15" s="49" customFormat="1" ht="15" customHeight="1">
      <c r="A36" s="71"/>
      <c r="B36" s="72"/>
      <c r="C36" s="72"/>
      <c r="D36" s="72"/>
      <c r="E36" s="72"/>
      <c r="F36" s="72"/>
      <c r="G36" s="72"/>
      <c r="H36" s="72"/>
      <c r="I36" s="72"/>
      <c r="J36" s="72"/>
      <c r="K36" s="72"/>
      <c r="L36" s="72"/>
      <c r="M36" s="72"/>
      <c r="N36" s="72"/>
    </row>
    <row r="37" spans="1:15" s="43" customFormat="1" ht="18.75" customHeight="1">
      <c r="A37" s="337" t="s">
        <v>54</v>
      </c>
    </row>
    <row r="38" spans="1:15" s="43" customFormat="1" ht="4.5" customHeight="1">
      <c r="A38" s="337"/>
    </row>
    <row r="39" spans="1:15" s="43" customFormat="1" ht="28.5" customHeight="1">
      <c r="A39" s="732" t="s">
        <v>429</v>
      </c>
      <c r="B39" s="733"/>
      <c r="C39" s="73" t="s">
        <v>22</v>
      </c>
      <c r="D39" s="334"/>
      <c r="E39" s="74" t="s">
        <v>21</v>
      </c>
      <c r="F39" s="75"/>
      <c r="G39" s="76"/>
      <c r="H39" s="77"/>
      <c r="I39" s="77"/>
      <c r="J39" s="77"/>
      <c r="K39" s="77"/>
      <c r="L39" s="77"/>
      <c r="M39" s="77"/>
      <c r="N39" s="77"/>
    </row>
    <row r="40" spans="1:15" s="43" customFormat="1" ht="105.75" customHeight="1">
      <c r="A40" s="734" t="s">
        <v>82</v>
      </c>
      <c r="B40" s="734"/>
      <c r="C40" s="735"/>
      <c r="D40" s="736"/>
      <c r="E40" s="736"/>
      <c r="F40" s="736"/>
      <c r="G40" s="736"/>
      <c r="H40" s="736"/>
      <c r="I40" s="736"/>
      <c r="J40" s="736"/>
      <c r="K40" s="736"/>
      <c r="L40" s="736"/>
      <c r="M40" s="736"/>
      <c r="N40" s="737"/>
    </row>
    <row r="41" spans="1:15" s="43" customFormat="1" ht="30" customHeight="1">
      <c r="A41" s="734" t="s">
        <v>610</v>
      </c>
      <c r="B41" s="734"/>
      <c r="C41" s="734" t="s">
        <v>84</v>
      </c>
      <c r="D41" s="734"/>
      <c r="E41" s="734"/>
      <c r="F41" s="734"/>
      <c r="G41" s="734"/>
      <c r="H41" s="734"/>
      <c r="I41" s="734" t="s">
        <v>47</v>
      </c>
      <c r="J41" s="734"/>
      <c r="K41" s="734"/>
      <c r="L41" s="734"/>
      <c r="M41" s="734"/>
      <c r="N41" s="734"/>
      <c r="O41" s="59"/>
    </row>
    <row r="42" spans="1:15" s="43" customFormat="1" ht="18.75" customHeight="1">
      <c r="A42" s="734"/>
      <c r="B42" s="734"/>
      <c r="C42" s="761"/>
      <c r="D42" s="761"/>
      <c r="E42" s="761"/>
      <c r="F42" s="761"/>
      <c r="G42" s="761"/>
      <c r="H42" s="761"/>
      <c r="I42" s="757"/>
      <c r="J42" s="757"/>
      <c r="K42" s="757"/>
      <c r="L42" s="757"/>
      <c r="M42" s="757"/>
      <c r="N42" s="757"/>
      <c r="O42" s="59"/>
    </row>
    <row r="43" spans="1:15" s="43" customFormat="1" ht="18.75" customHeight="1">
      <c r="A43" s="734"/>
      <c r="B43" s="734"/>
      <c r="C43" s="761"/>
      <c r="D43" s="761"/>
      <c r="E43" s="761"/>
      <c r="F43" s="761"/>
      <c r="G43" s="761"/>
      <c r="H43" s="761"/>
      <c r="I43" s="757"/>
      <c r="J43" s="757"/>
      <c r="K43" s="757"/>
      <c r="L43" s="757"/>
      <c r="M43" s="757"/>
      <c r="N43" s="757"/>
      <c r="O43" s="59"/>
    </row>
    <row r="44" spans="1:15" s="43" customFormat="1" ht="18.75" customHeight="1">
      <c r="A44" s="734"/>
      <c r="B44" s="734"/>
      <c r="C44" s="758"/>
      <c r="D44" s="759"/>
      <c r="E44" s="759"/>
      <c r="F44" s="759"/>
      <c r="G44" s="759"/>
      <c r="H44" s="760"/>
      <c r="I44" s="762"/>
      <c r="J44" s="763"/>
      <c r="K44" s="763"/>
      <c r="L44" s="763"/>
      <c r="M44" s="763"/>
      <c r="N44" s="764"/>
      <c r="O44" s="59"/>
    </row>
    <row r="45" spans="1:15" s="43" customFormat="1" ht="18.75" customHeight="1">
      <c r="A45" s="734"/>
      <c r="B45" s="734"/>
      <c r="C45" s="761"/>
      <c r="D45" s="761"/>
      <c r="E45" s="761"/>
      <c r="F45" s="761"/>
      <c r="G45" s="761"/>
      <c r="H45" s="761"/>
      <c r="I45" s="757"/>
      <c r="J45" s="757"/>
      <c r="K45" s="757"/>
      <c r="L45" s="757"/>
      <c r="M45" s="757"/>
      <c r="N45" s="757"/>
      <c r="O45" s="59"/>
    </row>
    <row r="46" spans="1:15" s="43" customFormat="1" ht="18.75" hidden="1" customHeight="1">
      <c r="A46" s="734"/>
      <c r="B46" s="734"/>
      <c r="C46" s="758"/>
      <c r="D46" s="759"/>
      <c r="E46" s="759"/>
      <c r="F46" s="759"/>
      <c r="G46" s="759"/>
      <c r="H46" s="759"/>
      <c r="I46" s="758"/>
      <c r="J46" s="759"/>
      <c r="K46" s="759"/>
      <c r="L46" s="759"/>
      <c r="M46" s="759"/>
      <c r="N46" s="760"/>
      <c r="O46" s="59"/>
    </row>
    <row r="47" spans="1:15" s="43" customFormat="1" ht="18.75" hidden="1" customHeight="1">
      <c r="A47" s="734"/>
      <c r="B47" s="734"/>
      <c r="C47" s="761"/>
      <c r="D47" s="761"/>
      <c r="E47" s="761"/>
      <c r="F47" s="761"/>
      <c r="G47" s="761"/>
      <c r="H47" s="761"/>
      <c r="I47" s="757"/>
      <c r="J47" s="757"/>
      <c r="K47" s="757"/>
      <c r="L47" s="757"/>
      <c r="M47" s="757"/>
      <c r="N47" s="757"/>
      <c r="O47" s="59"/>
    </row>
    <row r="48" spans="1:15" s="43" customFormat="1" ht="18.75" customHeight="1">
      <c r="A48" s="734"/>
      <c r="B48" s="734"/>
      <c r="C48" s="761"/>
      <c r="D48" s="761"/>
      <c r="E48" s="761"/>
      <c r="F48" s="761"/>
      <c r="G48" s="761"/>
      <c r="H48" s="761"/>
      <c r="I48" s="757"/>
      <c r="J48" s="757"/>
      <c r="K48" s="757"/>
      <c r="L48" s="757"/>
      <c r="M48" s="757"/>
      <c r="N48" s="757"/>
      <c r="O48" s="59"/>
    </row>
    <row r="49" spans="1:15" s="43" customFormat="1" ht="5.25" customHeight="1">
      <c r="A49" s="78"/>
      <c r="B49" s="78"/>
      <c r="C49" s="79"/>
      <c r="D49" s="79"/>
      <c r="E49" s="80"/>
      <c r="F49" s="80"/>
      <c r="G49" s="80"/>
      <c r="H49" s="80"/>
      <c r="I49" s="80"/>
      <c r="J49" s="81"/>
      <c r="K49" s="82"/>
      <c r="L49" s="82"/>
      <c r="M49" s="82"/>
      <c r="N49" s="82"/>
    </row>
    <row r="50" spans="1:15" s="49" customFormat="1" ht="11.25" customHeight="1">
      <c r="A50" s="83" t="s">
        <v>611</v>
      </c>
      <c r="B50" s="731" t="s">
        <v>83</v>
      </c>
      <c r="C50" s="731"/>
      <c r="D50" s="731"/>
      <c r="E50" s="731"/>
      <c r="F50" s="731"/>
      <c r="G50" s="731"/>
      <c r="H50" s="731"/>
      <c r="I50" s="731"/>
      <c r="J50" s="731"/>
      <c r="K50" s="731"/>
      <c r="L50" s="731"/>
      <c r="M50" s="731"/>
      <c r="N50" s="731"/>
    </row>
    <row r="51" spans="1:15" s="49" customFormat="1" ht="11.25" customHeight="1">
      <c r="A51" s="83"/>
      <c r="B51" s="333"/>
      <c r="C51" s="333"/>
      <c r="D51" s="333"/>
      <c r="E51" s="333"/>
      <c r="F51" s="333"/>
      <c r="G51" s="333"/>
      <c r="H51" s="333"/>
      <c r="I51" s="333"/>
      <c r="J51" s="333"/>
      <c r="K51" s="333"/>
      <c r="L51" s="333"/>
      <c r="M51" s="333"/>
      <c r="N51" s="333"/>
    </row>
    <row r="52" spans="1:15" s="43" customFormat="1" ht="18.75" customHeight="1">
      <c r="A52" s="337" t="s">
        <v>612</v>
      </c>
    </row>
    <row r="53" spans="1:15" s="43" customFormat="1" ht="4.5" customHeight="1">
      <c r="A53" s="337"/>
    </row>
    <row r="54" spans="1:15" s="43" customFormat="1" ht="12" customHeight="1">
      <c r="A54" s="670" t="s">
        <v>48</v>
      </c>
      <c r="B54" s="691"/>
      <c r="C54" s="53" t="s">
        <v>9</v>
      </c>
      <c r="D54" s="765">
        <f>E18</f>
        <v>0</v>
      </c>
      <c r="E54" s="765"/>
      <c r="F54" s="765"/>
      <c r="G54" s="765"/>
      <c r="H54" s="765"/>
      <c r="I54" s="766"/>
      <c r="J54" s="767" t="s">
        <v>24</v>
      </c>
      <c r="K54" s="768"/>
      <c r="L54" s="771"/>
      <c r="M54" s="772"/>
      <c r="N54" s="773"/>
    </row>
    <row r="55" spans="1:15" s="43" customFormat="1" ht="37.5" customHeight="1">
      <c r="A55" s="692"/>
      <c r="B55" s="693"/>
      <c r="C55" s="777">
        <f>C19</f>
        <v>0</v>
      </c>
      <c r="D55" s="778"/>
      <c r="E55" s="778"/>
      <c r="F55" s="778"/>
      <c r="G55" s="778"/>
      <c r="H55" s="778"/>
      <c r="I55" s="779"/>
      <c r="J55" s="769"/>
      <c r="K55" s="738"/>
      <c r="L55" s="774"/>
      <c r="M55" s="775"/>
      <c r="N55" s="776"/>
    </row>
    <row r="56" spans="1:15" s="43" customFormat="1" ht="12" customHeight="1">
      <c r="A56" s="670" t="s">
        <v>396</v>
      </c>
      <c r="B56" s="697"/>
      <c r="C56" s="53" t="s">
        <v>9</v>
      </c>
      <c r="D56" s="765">
        <f>D20</f>
        <v>0</v>
      </c>
      <c r="E56" s="765"/>
      <c r="F56" s="765"/>
      <c r="G56" s="765"/>
      <c r="H56" s="765"/>
      <c r="I56" s="766"/>
      <c r="J56" s="769"/>
      <c r="K56" s="738"/>
      <c r="L56" s="780"/>
      <c r="M56" s="781"/>
      <c r="N56" s="782"/>
    </row>
    <row r="57" spans="1:15" s="43" customFormat="1" ht="37.5" customHeight="1">
      <c r="A57" s="698"/>
      <c r="B57" s="699"/>
      <c r="C57" s="786">
        <f>C21</f>
        <v>0</v>
      </c>
      <c r="D57" s="787"/>
      <c r="E57" s="787"/>
      <c r="F57" s="787"/>
      <c r="G57" s="787"/>
      <c r="H57" s="787"/>
      <c r="I57" s="788"/>
      <c r="J57" s="770"/>
      <c r="K57" s="723"/>
      <c r="L57" s="783"/>
      <c r="M57" s="784"/>
      <c r="N57" s="785"/>
    </row>
    <row r="58" spans="1:15" s="43" customFormat="1" ht="12.75" customHeight="1">
      <c r="A58" s="670" t="s">
        <v>52</v>
      </c>
      <c r="B58" s="691"/>
      <c r="C58" s="54" t="s">
        <v>1</v>
      </c>
      <c r="D58" s="801">
        <f>D22</f>
        <v>0</v>
      </c>
      <c r="E58" s="801"/>
      <c r="F58" s="55" t="s">
        <v>2</v>
      </c>
      <c r="G58" s="55"/>
      <c r="H58" s="55"/>
      <c r="I58" s="56" t="s">
        <v>3</v>
      </c>
      <c r="J58" s="802">
        <f>J22</f>
        <v>0</v>
      </c>
      <c r="K58" s="802"/>
      <c r="L58" s="802"/>
      <c r="M58" s="802"/>
      <c r="N58" s="84"/>
    </row>
    <row r="59" spans="1:15" s="43" customFormat="1" ht="26.25" customHeight="1">
      <c r="A59" s="692"/>
      <c r="B59" s="693"/>
      <c r="C59" s="803">
        <f>C23</f>
        <v>0</v>
      </c>
      <c r="D59" s="804"/>
      <c r="E59" s="804"/>
      <c r="F59" s="804"/>
      <c r="G59" s="804"/>
      <c r="H59" s="804"/>
      <c r="I59" s="804"/>
      <c r="J59" s="804"/>
      <c r="K59" s="804"/>
      <c r="L59" s="804"/>
      <c r="M59" s="804"/>
      <c r="N59" s="805"/>
    </row>
    <row r="60" spans="1:15" s="43" customFormat="1" ht="33.75" customHeight="1">
      <c r="A60" s="681" t="s">
        <v>53</v>
      </c>
      <c r="B60" s="717"/>
      <c r="C60" s="85">
        <f>G27</f>
        <v>0</v>
      </c>
      <c r="D60" s="806">
        <f>H27</f>
        <v>0</v>
      </c>
      <c r="E60" s="807"/>
      <c r="F60" s="807"/>
      <c r="G60" s="807"/>
      <c r="H60" s="807"/>
      <c r="I60" s="807"/>
      <c r="J60" s="807"/>
      <c r="K60" s="807"/>
      <c r="L60" s="807"/>
      <c r="M60" s="807"/>
      <c r="N60" s="808"/>
      <c r="O60" s="59"/>
    </row>
    <row r="61" spans="1:15" s="43" customFormat="1" ht="33.75" customHeight="1">
      <c r="A61" s="789" t="s">
        <v>430</v>
      </c>
      <c r="B61" s="790"/>
      <c r="C61" s="791"/>
      <c r="D61" s="792"/>
      <c r="E61" s="792"/>
      <c r="F61" s="793"/>
      <c r="G61" s="794" t="s">
        <v>613</v>
      </c>
      <c r="H61" s="795"/>
      <c r="I61" s="795"/>
      <c r="J61" s="796"/>
      <c r="K61" s="791"/>
      <c r="L61" s="792"/>
      <c r="M61" s="792"/>
      <c r="N61" s="793"/>
    </row>
    <row r="62" spans="1:15" s="43" customFormat="1" ht="33.75" customHeight="1">
      <c r="A62" s="681" t="s">
        <v>431</v>
      </c>
      <c r="B62" s="717"/>
      <c r="C62" s="797"/>
      <c r="D62" s="798"/>
      <c r="E62" s="798"/>
      <c r="F62" s="798"/>
      <c r="G62" s="798"/>
      <c r="H62" s="134" t="s">
        <v>185</v>
      </c>
      <c r="I62" s="799"/>
      <c r="J62" s="798"/>
      <c r="K62" s="798"/>
      <c r="L62" s="798"/>
      <c r="M62" s="798"/>
      <c r="N62" s="800"/>
    </row>
    <row r="63" spans="1:15" s="43" customFormat="1" ht="67.5" customHeight="1">
      <c r="A63" s="681" t="s">
        <v>432</v>
      </c>
      <c r="B63" s="717"/>
      <c r="C63" s="821"/>
      <c r="D63" s="822"/>
      <c r="E63" s="822"/>
      <c r="F63" s="822"/>
      <c r="G63" s="822"/>
      <c r="H63" s="822"/>
      <c r="I63" s="822"/>
      <c r="J63" s="822"/>
      <c r="K63" s="822"/>
      <c r="L63" s="822"/>
      <c r="M63" s="822"/>
      <c r="N63" s="823"/>
      <c r="O63" s="59"/>
    </row>
    <row r="64" spans="1:15" s="43" customFormat="1" ht="67.5" customHeight="1">
      <c r="A64" s="681" t="s">
        <v>433</v>
      </c>
      <c r="B64" s="717"/>
      <c r="C64" s="824"/>
      <c r="D64" s="825"/>
      <c r="E64" s="825"/>
      <c r="F64" s="825"/>
      <c r="G64" s="825"/>
      <c r="H64" s="825"/>
      <c r="I64" s="825"/>
      <c r="J64" s="825"/>
      <c r="K64" s="825"/>
      <c r="L64" s="825"/>
      <c r="M64" s="825"/>
      <c r="N64" s="826"/>
      <c r="O64" s="59"/>
    </row>
    <row r="65" spans="1:16" s="43" customFormat="1" ht="18.75" customHeight="1">
      <c r="A65" s="670" t="s">
        <v>434</v>
      </c>
      <c r="B65" s="697"/>
      <c r="C65" s="828" t="s">
        <v>14</v>
      </c>
      <c r="D65" s="829"/>
      <c r="E65" s="829"/>
      <c r="F65" s="830"/>
      <c r="G65" s="831" t="s">
        <v>64</v>
      </c>
      <c r="H65" s="829"/>
      <c r="I65" s="829"/>
      <c r="J65" s="829"/>
      <c r="K65" s="829"/>
      <c r="L65" s="829"/>
      <c r="M65" s="829"/>
      <c r="N65" s="829"/>
    </row>
    <row r="66" spans="1:16" s="43" customFormat="1" ht="18.75" customHeight="1">
      <c r="A66" s="698"/>
      <c r="B66" s="699"/>
      <c r="C66" s="832"/>
      <c r="D66" s="833"/>
      <c r="E66" s="833"/>
      <c r="F66" s="834"/>
      <c r="G66" s="835"/>
      <c r="H66" s="836"/>
      <c r="I66" s="836"/>
      <c r="J66" s="836"/>
      <c r="K66" s="836"/>
      <c r="L66" s="836"/>
      <c r="M66" s="836"/>
      <c r="N66" s="837"/>
    </row>
    <row r="67" spans="1:16" s="43" customFormat="1" ht="18.75" customHeight="1">
      <c r="A67" s="698"/>
      <c r="B67" s="699"/>
      <c r="C67" s="812"/>
      <c r="D67" s="813"/>
      <c r="E67" s="813"/>
      <c r="F67" s="814"/>
      <c r="G67" s="809"/>
      <c r="H67" s="810"/>
      <c r="I67" s="810"/>
      <c r="J67" s="810"/>
      <c r="K67" s="810"/>
      <c r="L67" s="810"/>
      <c r="M67" s="810"/>
      <c r="N67" s="811"/>
    </row>
    <row r="68" spans="1:16" s="43" customFormat="1" ht="18.75" customHeight="1">
      <c r="A68" s="698"/>
      <c r="B68" s="699"/>
      <c r="C68" s="812"/>
      <c r="D68" s="813"/>
      <c r="E68" s="813"/>
      <c r="F68" s="814"/>
      <c r="G68" s="809"/>
      <c r="H68" s="810"/>
      <c r="I68" s="810"/>
      <c r="J68" s="810"/>
      <c r="K68" s="810"/>
      <c r="L68" s="810"/>
      <c r="M68" s="810"/>
      <c r="N68" s="811"/>
    </row>
    <row r="69" spans="1:16" s="43" customFormat="1" ht="18.75" customHeight="1">
      <c r="A69" s="698"/>
      <c r="B69" s="699"/>
      <c r="C69" s="812"/>
      <c r="D69" s="813"/>
      <c r="E69" s="813"/>
      <c r="F69" s="814"/>
      <c r="G69" s="809"/>
      <c r="H69" s="810"/>
      <c r="I69" s="810"/>
      <c r="J69" s="810"/>
      <c r="K69" s="810"/>
      <c r="L69" s="810"/>
      <c r="M69" s="810"/>
      <c r="N69" s="811"/>
    </row>
    <row r="70" spans="1:16" s="43" customFormat="1" ht="18.75" customHeight="1">
      <c r="A70" s="692"/>
      <c r="B70" s="827"/>
      <c r="C70" s="815"/>
      <c r="D70" s="816"/>
      <c r="E70" s="816"/>
      <c r="F70" s="817"/>
      <c r="G70" s="818"/>
      <c r="H70" s="819"/>
      <c r="I70" s="819"/>
      <c r="J70" s="819"/>
      <c r="K70" s="819"/>
      <c r="L70" s="819"/>
      <c r="M70" s="819"/>
      <c r="N70" s="820"/>
    </row>
    <row r="71" spans="1:16" s="43" customFormat="1" ht="18.75" customHeight="1">
      <c r="A71" s="86" t="s">
        <v>614</v>
      </c>
      <c r="B71" s="78"/>
      <c r="C71" s="87"/>
      <c r="D71" s="87"/>
      <c r="E71" s="87"/>
      <c r="F71" s="87"/>
      <c r="G71" s="88"/>
      <c r="H71" s="88"/>
      <c r="I71" s="88"/>
      <c r="J71" s="88"/>
      <c r="K71" s="88"/>
      <c r="L71" s="88"/>
      <c r="M71" s="88"/>
      <c r="N71" s="88"/>
      <c r="P71" s="89"/>
    </row>
    <row r="72" spans="1:16" s="68" customFormat="1" ht="18.75" customHeight="1">
      <c r="A72" s="985" t="s">
        <v>615</v>
      </c>
      <c r="B72" s="985"/>
      <c r="C72" s="985"/>
      <c r="D72" s="985"/>
      <c r="E72" s="985"/>
      <c r="F72" s="985"/>
      <c r="G72" s="985"/>
      <c r="H72" s="985"/>
      <c r="I72" s="985"/>
      <c r="J72" s="985"/>
      <c r="K72" s="985"/>
      <c r="L72" s="985"/>
      <c r="M72" s="985"/>
      <c r="N72" s="985"/>
    </row>
    <row r="73" spans="1:16" s="68" customFormat="1" ht="18.75" customHeight="1">
      <c r="A73" s="985"/>
      <c r="B73" s="985"/>
      <c r="C73" s="985"/>
      <c r="D73" s="985"/>
      <c r="E73" s="985"/>
      <c r="F73" s="985"/>
      <c r="G73" s="985"/>
      <c r="H73" s="985"/>
      <c r="I73" s="985"/>
      <c r="J73" s="985"/>
      <c r="K73" s="985"/>
      <c r="L73" s="985"/>
      <c r="M73" s="985"/>
      <c r="N73" s="985"/>
    </row>
    <row r="74" spans="1:16" s="68" customFormat="1" ht="18.75" customHeight="1">
      <c r="A74" s="985"/>
      <c r="B74" s="985"/>
      <c r="C74" s="985"/>
      <c r="D74" s="985"/>
      <c r="E74" s="985"/>
      <c r="F74" s="985"/>
      <c r="G74" s="985"/>
      <c r="H74" s="985"/>
      <c r="I74" s="985"/>
      <c r="J74" s="985"/>
      <c r="K74" s="985"/>
      <c r="L74" s="985"/>
      <c r="M74" s="985"/>
      <c r="N74" s="985"/>
    </row>
    <row r="75" spans="1:16" s="43" customFormat="1" ht="18.75" customHeight="1">
      <c r="A75" s="78"/>
      <c r="B75" s="78"/>
      <c r="C75" s="87"/>
      <c r="D75" s="87"/>
      <c r="E75" s="87"/>
      <c r="F75" s="87"/>
      <c r="G75" s="88"/>
      <c r="H75" s="88"/>
      <c r="I75" s="88"/>
      <c r="J75" s="88"/>
      <c r="K75" s="88"/>
      <c r="L75" s="88"/>
      <c r="M75" s="88"/>
      <c r="N75" s="88"/>
    </row>
    <row r="76" spans="1:16" s="43" customFormat="1" ht="18.75" customHeight="1">
      <c r="A76" s="337" t="s">
        <v>85</v>
      </c>
      <c r="E76" s="30"/>
    </row>
    <row r="77" spans="1:16" s="43" customFormat="1" ht="4.5" customHeight="1">
      <c r="A77" s="337"/>
    </row>
    <row r="78" spans="1:16" s="43" customFormat="1" ht="12" customHeight="1" outlineLevel="1">
      <c r="A78" s="670" t="s">
        <v>48</v>
      </c>
      <c r="B78" s="691"/>
      <c r="C78" s="363" t="s">
        <v>9</v>
      </c>
      <c r="D78" s="676"/>
      <c r="E78" s="676"/>
      <c r="F78" s="676"/>
      <c r="G78" s="676"/>
      <c r="H78" s="676"/>
      <c r="I78" s="677"/>
      <c r="J78" s="838" t="s">
        <v>24</v>
      </c>
      <c r="K78" s="691"/>
      <c r="L78" s="839"/>
      <c r="M78" s="840"/>
      <c r="N78" s="841"/>
    </row>
    <row r="79" spans="1:16" s="43" customFormat="1" ht="37.5" customHeight="1" outlineLevel="1">
      <c r="A79" s="692"/>
      <c r="B79" s="693"/>
      <c r="C79" s="845">
        <f>C42</f>
        <v>0</v>
      </c>
      <c r="D79" s="846"/>
      <c r="E79" s="846"/>
      <c r="F79" s="846"/>
      <c r="G79" s="846"/>
      <c r="H79" s="846"/>
      <c r="I79" s="847"/>
      <c r="J79" s="769"/>
      <c r="K79" s="738"/>
      <c r="L79" s="842"/>
      <c r="M79" s="843"/>
      <c r="N79" s="844"/>
    </row>
    <row r="80" spans="1:16" s="43" customFormat="1" ht="12" customHeight="1" outlineLevel="1">
      <c r="A80" s="670" t="s">
        <v>396</v>
      </c>
      <c r="B80" s="697"/>
      <c r="C80" s="363" t="s">
        <v>9</v>
      </c>
      <c r="D80" s="848"/>
      <c r="E80" s="848"/>
      <c r="F80" s="848"/>
      <c r="G80" s="848"/>
      <c r="H80" s="848"/>
      <c r="I80" s="849"/>
      <c r="J80" s="769"/>
      <c r="K80" s="738"/>
      <c r="L80" s="780"/>
      <c r="M80" s="781"/>
      <c r="N80" s="782"/>
    </row>
    <row r="81" spans="1:15" s="43" customFormat="1" ht="37.5" customHeight="1" outlineLevel="1">
      <c r="A81" s="698"/>
      <c r="B81" s="699"/>
      <c r="C81" s="850"/>
      <c r="D81" s="851"/>
      <c r="E81" s="851"/>
      <c r="F81" s="851"/>
      <c r="G81" s="851"/>
      <c r="H81" s="851"/>
      <c r="I81" s="852"/>
      <c r="J81" s="769"/>
      <c r="K81" s="738"/>
      <c r="L81" s="783"/>
      <c r="M81" s="784"/>
      <c r="N81" s="785"/>
    </row>
    <row r="82" spans="1:15" s="43" customFormat="1" ht="12.75" customHeight="1" outlineLevel="1">
      <c r="A82" s="670" t="s">
        <v>52</v>
      </c>
      <c r="B82" s="691"/>
      <c r="C82" s="54" t="s">
        <v>1</v>
      </c>
      <c r="D82" s="854"/>
      <c r="E82" s="854"/>
      <c r="F82" s="55" t="s">
        <v>2</v>
      </c>
      <c r="G82" s="35"/>
      <c r="H82" s="35"/>
      <c r="I82" s="56" t="s">
        <v>3</v>
      </c>
      <c r="J82" s="855"/>
      <c r="K82" s="855"/>
      <c r="L82" s="855"/>
      <c r="M82" s="855"/>
      <c r="N82" s="36"/>
    </row>
    <row r="83" spans="1:15" s="43" customFormat="1" ht="26.25" customHeight="1" outlineLevel="1">
      <c r="A83" s="692"/>
      <c r="B83" s="693"/>
      <c r="C83" s="856"/>
      <c r="D83" s="857"/>
      <c r="E83" s="857"/>
      <c r="F83" s="857"/>
      <c r="G83" s="857"/>
      <c r="H83" s="857"/>
      <c r="I83" s="857"/>
      <c r="J83" s="857"/>
      <c r="K83" s="857"/>
      <c r="L83" s="857"/>
      <c r="M83" s="857"/>
      <c r="N83" s="858"/>
    </row>
    <row r="84" spans="1:15" s="43" customFormat="1" ht="33.75" customHeight="1" outlineLevel="1">
      <c r="A84" s="681" t="s">
        <v>53</v>
      </c>
      <c r="B84" s="717"/>
      <c r="C84" s="37"/>
      <c r="D84" s="859"/>
      <c r="E84" s="860"/>
      <c r="F84" s="860"/>
      <c r="G84" s="860"/>
      <c r="H84" s="860"/>
      <c r="I84" s="860"/>
      <c r="J84" s="860"/>
      <c r="K84" s="860"/>
      <c r="L84" s="860"/>
      <c r="M84" s="860"/>
      <c r="N84" s="861"/>
      <c r="O84" s="59"/>
    </row>
    <row r="85" spans="1:15" s="43" customFormat="1" ht="33.75" customHeight="1" outlineLevel="1">
      <c r="A85" s="789" t="s">
        <v>430</v>
      </c>
      <c r="B85" s="790"/>
      <c r="C85" s="791"/>
      <c r="D85" s="792"/>
      <c r="E85" s="792"/>
      <c r="F85" s="793"/>
      <c r="G85" s="794" t="s">
        <v>626</v>
      </c>
      <c r="H85" s="795"/>
      <c r="I85" s="795"/>
      <c r="J85" s="796"/>
      <c r="K85" s="791"/>
      <c r="L85" s="792"/>
      <c r="M85" s="792"/>
      <c r="N85" s="793"/>
    </row>
    <row r="86" spans="1:15" s="43" customFormat="1" ht="33.75" customHeight="1" outlineLevel="1">
      <c r="A86" s="681" t="s">
        <v>431</v>
      </c>
      <c r="B86" s="717"/>
      <c r="C86" s="853"/>
      <c r="D86" s="798"/>
      <c r="E86" s="798"/>
      <c r="F86" s="798"/>
      <c r="G86" s="798"/>
      <c r="H86" s="134" t="s">
        <v>185</v>
      </c>
      <c r="I86" s="798"/>
      <c r="J86" s="798"/>
      <c r="K86" s="798"/>
      <c r="L86" s="798"/>
      <c r="M86" s="798"/>
      <c r="N86" s="800"/>
    </row>
    <row r="87" spans="1:15" s="43" customFormat="1" ht="67.5" customHeight="1" outlineLevel="1">
      <c r="A87" s="681" t="s">
        <v>432</v>
      </c>
      <c r="B87" s="717"/>
      <c r="C87" s="824"/>
      <c r="D87" s="825"/>
      <c r="E87" s="825"/>
      <c r="F87" s="825"/>
      <c r="G87" s="825"/>
      <c r="H87" s="825"/>
      <c r="I87" s="825"/>
      <c r="J87" s="825"/>
      <c r="K87" s="825"/>
      <c r="L87" s="825"/>
      <c r="M87" s="825"/>
      <c r="N87" s="826"/>
      <c r="O87" s="59"/>
    </row>
    <row r="88" spans="1:15" s="43" customFormat="1" ht="67.5" customHeight="1" outlineLevel="1">
      <c r="A88" s="681" t="s">
        <v>433</v>
      </c>
      <c r="B88" s="717"/>
      <c r="C88" s="824"/>
      <c r="D88" s="825"/>
      <c r="E88" s="825"/>
      <c r="F88" s="825"/>
      <c r="G88" s="825"/>
      <c r="H88" s="825"/>
      <c r="I88" s="825"/>
      <c r="J88" s="825"/>
      <c r="K88" s="825"/>
      <c r="L88" s="825"/>
      <c r="M88" s="825"/>
      <c r="N88" s="826"/>
      <c r="O88" s="59"/>
    </row>
    <row r="89" spans="1:15" s="43" customFormat="1" ht="18.75" customHeight="1" outlineLevel="1">
      <c r="A89" s="670" t="s">
        <v>434</v>
      </c>
      <c r="B89" s="697"/>
      <c r="C89" s="828" t="s">
        <v>14</v>
      </c>
      <c r="D89" s="829"/>
      <c r="E89" s="829"/>
      <c r="F89" s="830"/>
      <c r="G89" s="831" t="s">
        <v>64</v>
      </c>
      <c r="H89" s="829"/>
      <c r="I89" s="829"/>
      <c r="J89" s="829"/>
      <c r="K89" s="829"/>
      <c r="L89" s="829"/>
      <c r="M89" s="829"/>
      <c r="N89" s="829"/>
    </row>
    <row r="90" spans="1:15" s="43" customFormat="1" ht="18.75" customHeight="1" outlineLevel="1">
      <c r="A90" s="698"/>
      <c r="B90" s="699"/>
      <c r="C90" s="832"/>
      <c r="D90" s="833"/>
      <c r="E90" s="833"/>
      <c r="F90" s="834"/>
      <c r="G90" s="835"/>
      <c r="H90" s="836"/>
      <c r="I90" s="836"/>
      <c r="J90" s="836"/>
      <c r="K90" s="836"/>
      <c r="L90" s="836"/>
      <c r="M90" s="836"/>
      <c r="N90" s="837"/>
    </row>
    <row r="91" spans="1:15" s="43" customFormat="1" ht="18.75" customHeight="1" outlineLevel="1">
      <c r="A91" s="698"/>
      <c r="B91" s="699"/>
      <c r="C91" s="812"/>
      <c r="D91" s="813"/>
      <c r="E91" s="813"/>
      <c r="F91" s="814"/>
      <c r="G91" s="809"/>
      <c r="H91" s="810"/>
      <c r="I91" s="810"/>
      <c r="J91" s="810"/>
      <c r="K91" s="810"/>
      <c r="L91" s="810"/>
      <c r="M91" s="810"/>
      <c r="N91" s="811"/>
    </row>
    <row r="92" spans="1:15" s="43" customFormat="1" ht="18.75" customHeight="1" outlineLevel="1">
      <c r="A92" s="698"/>
      <c r="B92" s="699"/>
      <c r="C92" s="812"/>
      <c r="D92" s="813"/>
      <c r="E92" s="813"/>
      <c r="F92" s="814"/>
      <c r="G92" s="809"/>
      <c r="H92" s="810"/>
      <c r="I92" s="810"/>
      <c r="J92" s="810"/>
      <c r="K92" s="810"/>
      <c r="L92" s="810"/>
      <c r="M92" s="810"/>
      <c r="N92" s="811"/>
    </row>
    <row r="93" spans="1:15" s="43" customFormat="1" ht="18.75" customHeight="1" outlineLevel="1">
      <c r="A93" s="698"/>
      <c r="B93" s="699"/>
      <c r="C93" s="812"/>
      <c r="D93" s="813"/>
      <c r="E93" s="813"/>
      <c r="F93" s="814"/>
      <c r="G93" s="809"/>
      <c r="H93" s="810"/>
      <c r="I93" s="810"/>
      <c r="J93" s="810"/>
      <c r="K93" s="810"/>
      <c r="L93" s="810"/>
      <c r="M93" s="810"/>
      <c r="N93" s="811"/>
    </row>
    <row r="94" spans="1:15" s="43" customFormat="1" ht="18.75" customHeight="1" outlineLevel="1">
      <c r="A94" s="692"/>
      <c r="B94" s="827"/>
      <c r="C94" s="815"/>
      <c r="D94" s="816"/>
      <c r="E94" s="816"/>
      <c r="F94" s="817"/>
      <c r="G94" s="818"/>
      <c r="H94" s="819"/>
      <c r="I94" s="819"/>
      <c r="J94" s="819"/>
      <c r="K94" s="819"/>
      <c r="L94" s="819"/>
      <c r="M94" s="819"/>
      <c r="N94" s="820"/>
    </row>
    <row r="96" spans="1:15" s="43" customFormat="1" ht="18.75" customHeight="1">
      <c r="A96" s="337" t="s">
        <v>231</v>
      </c>
    </row>
    <row r="97" spans="1:15" s="43" customFormat="1" ht="4.5" customHeight="1">
      <c r="A97" s="337"/>
    </row>
    <row r="98" spans="1:15" s="43" customFormat="1" ht="12" hidden="1" customHeight="1" outlineLevel="1">
      <c r="A98" s="670" t="s">
        <v>48</v>
      </c>
      <c r="B98" s="691"/>
      <c r="C98" s="363" t="s">
        <v>9</v>
      </c>
      <c r="D98" s="676"/>
      <c r="E98" s="676"/>
      <c r="F98" s="676"/>
      <c r="G98" s="676"/>
      <c r="H98" s="676"/>
      <c r="I98" s="677"/>
      <c r="J98" s="838" t="s">
        <v>24</v>
      </c>
      <c r="K98" s="691"/>
      <c r="L98" s="839"/>
      <c r="M98" s="840"/>
      <c r="N98" s="841"/>
    </row>
    <row r="99" spans="1:15" s="43" customFormat="1" ht="37.5" hidden="1" customHeight="1" outlineLevel="1">
      <c r="A99" s="692"/>
      <c r="B99" s="693"/>
      <c r="C99" s="862">
        <f>C43</f>
        <v>0</v>
      </c>
      <c r="D99" s="863"/>
      <c r="E99" s="863"/>
      <c r="F99" s="863"/>
      <c r="G99" s="863"/>
      <c r="H99" s="863"/>
      <c r="I99" s="864"/>
      <c r="J99" s="769"/>
      <c r="K99" s="738"/>
      <c r="L99" s="842"/>
      <c r="M99" s="843"/>
      <c r="N99" s="844"/>
    </row>
    <row r="100" spans="1:15" s="43" customFormat="1" ht="12" hidden="1" customHeight="1" outlineLevel="1">
      <c r="A100" s="670" t="s">
        <v>396</v>
      </c>
      <c r="B100" s="697"/>
      <c r="C100" s="363" t="s">
        <v>9</v>
      </c>
      <c r="D100" s="848"/>
      <c r="E100" s="848"/>
      <c r="F100" s="848"/>
      <c r="G100" s="848"/>
      <c r="H100" s="848"/>
      <c r="I100" s="849"/>
      <c r="J100" s="769"/>
      <c r="K100" s="738"/>
      <c r="L100" s="780"/>
      <c r="M100" s="781"/>
      <c r="N100" s="782"/>
    </row>
    <row r="101" spans="1:15" s="43" customFormat="1" ht="37.5" hidden="1" customHeight="1" outlineLevel="1">
      <c r="A101" s="698"/>
      <c r="B101" s="699"/>
      <c r="C101" s="850"/>
      <c r="D101" s="851"/>
      <c r="E101" s="851"/>
      <c r="F101" s="851"/>
      <c r="G101" s="851"/>
      <c r="H101" s="851"/>
      <c r="I101" s="852"/>
      <c r="J101" s="769"/>
      <c r="K101" s="738"/>
      <c r="L101" s="783"/>
      <c r="M101" s="784"/>
      <c r="N101" s="785"/>
    </row>
    <row r="102" spans="1:15" s="43" customFormat="1" ht="12.75" hidden="1" customHeight="1" outlineLevel="1">
      <c r="A102" s="670" t="s">
        <v>52</v>
      </c>
      <c r="B102" s="691"/>
      <c r="C102" s="54" t="s">
        <v>1</v>
      </c>
      <c r="D102" s="854"/>
      <c r="E102" s="854"/>
      <c r="F102" s="55" t="s">
        <v>2</v>
      </c>
      <c r="G102" s="35"/>
      <c r="H102" s="35"/>
      <c r="I102" s="56" t="s">
        <v>3</v>
      </c>
      <c r="J102" s="855"/>
      <c r="K102" s="855"/>
      <c r="L102" s="855"/>
      <c r="M102" s="855"/>
      <c r="N102" s="36"/>
    </row>
    <row r="103" spans="1:15" s="43" customFormat="1" ht="26.25" hidden="1" customHeight="1" outlineLevel="1">
      <c r="A103" s="692"/>
      <c r="B103" s="693"/>
      <c r="C103" s="865"/>
      <c r="D103" s="866"/>
      <c r="E103" s="866"/>
      <c r="F103" s="866"/>
      <c r="G103" s="866"/>
      <c r="H103" s="866"/>
      <c r="I103" s="866"/>
      <c r="J103" s="866"/>
      <c r="K103" s="866"/>
      <c r="L103" s="866"/>
      <c r="M103" s="866"/>
      <c r="N103" s="867"/>
    </row>
    <row r="104" spans="1:15" s="43" customFormat="1" ht="33.75" hidden="1" customHeight="1" outlineLevel="1">
      <c r="A104" s="681" t="s">
        <v>53</v>
      </c>
      <c r="B104" s="717"/>
      <c r="C104" s="37"/>
      <c r="D104" s="859"/>
      <c r="E104" s="860"/>
      <c r="F104" s="860"/>
      <c r="G104" s="860"/>
      <c r="H104" s="860"/>
      <c r="I104" s="860"/>
      <c r="J104" s="860"/>
      <c r="K104" s="860"/>
      <c r="L104" s="860"/>
      <c r="M104" s="860"/>
      <c r="N104" s="861"/>
      <c r="O104" s="59"/>
    </row>
    <row r="105" spans="1:15" s="43" customFormat="1" ht="33.75" hidden="1" customHeight="1" outlineLevel="1">
      <c r="A105" s="789" t="s">
        <v>430</v>
      </c>
      <c r="B105" s="790"/>
      <c r="C105" s="791"/>
      <c r="D105" s="792"/>
      <c r="E105" s="792"/>
      <c r="F105" s="793"/>
      <c r="G105" s="794" t="s">
        <v>626</v>
      </c>
      <c r="H105" s="795"/>
      <c r="I105" s="795"/>
      <c r="J105" s="796"/>
      <c r="K105" s="791"/>
      <c r="L105" s="792"/>
      <c r="M105" s="792"/>
      <c r="N105" s="793"/>
    </row>
    <row r="106" spans="1:15" s="43" customFormat="1" ht="33.75" hidden="1" customHeight="1" outlineLevel="1">
      <c r="A106" s="681" t="s">
        <v>431</v>
      </c>
      <c r="B106" s="717"/>
      <c r="C106" s="853"/>
      <c r="D106" s="798"/>
      <c r="E106" s="798"/>
      <c r="F106" s="798"/>
      <c r="G106" s="798"/>
      <c r="H106" s="134" t="s">
        <v>185</v>
      </c>
      <c r="I106" s="798"/>
      <c r="J106" s="798"/>
      <c r="K106" s="798"/>
      <c r="L106" s="798"/>
      <c r="M106" s="798"/>
      <c r="N106" s="800"/>
    </row>
    <row r="107" spans="1:15" s="43" customFormat="1" ht="67.5" hidden="1" customHeight="1" outlineLevel="1">
      <c r="A107" s="681" t="s">
        <v>432</v>
      </c>
      <c r="B107" s="717"/>
      <c r="C107" s="868"/>
      <c r="D107" s="869"/>
      <c r="E107" s="869"/>
      <c r="F107" s="869"/>
      <c r="G107" s="869"/>
      <c r="H107" s="869"/>
      <c r="I107" s="869"/>
      <c r="J107" s="869"/>
      <c r="K107" s="869"/>
      <c r="L107" s="869"/>
      <c r="M107" s="869"/>
      <c r="N107" s="870"/>
      <c r="O107" s="59"/>
    </row>
    <row r="108" spans="1:15" s="43" customFormat="1" ht="67.5" hidden="1" customHeight="1" outlineLevel="1">
      <c r="A108" s="681" t="s">
        <v>433</v>
      </c>
      <c r="B108" s="717"/>
      <c r="C108" s="868"/>
      <c r="D108" s="869"/>
      <c r="E108" s="869"/>
      <c r="F108" s="869"/>
      <c r="G108" s="869"/>
      <c r="H108" s="869"/>
      <c r="I108" s="869"/>
      <c r="J108" s="869"/>
      <c r="K108" s="869"/>
      <c r="L108" s="869"/>
      <c r="M108" s="869"/>
      <c r="N108" s="870"/>
      <c r="O108" s="59"/>
    </row>
    <row r="109" spans="1:15" s="43" customFormat="1" ht="18.75" hidden="1" customHeight="1" outlineLevel="1">
      <c r="A109" s="670" t="s">
        <v>434</v>
      </c>
      <c r="B109" s="697"/>
      <c r="C109" s="828" t="s">
        <v>14</v>
      </c>
      <c r="D109" s="829"/>
      <c r="E109" s="829"/>
      <c r="F109" s="830"/>
      <c r="G109" s="831" t="s">
        <v>64</v>
      </c>
      <c r="H109" s="829"/>
      <c r="I109" s="829"/>
      <c r="J109" s="829"/>
      <c r="K109" s="829"/>
      <c r="L109" s="829"/>
      <c r="M109" s="829"/>
      <c r="N109" s="829"/>
    </row>
    <row r="110" spans="1:15" s="43" customFormat="1" ht="18.75" hidden="1" customHeight="1" outlineLevel="1">
      <c r="A110" s="698"/>
      <c r="B110" s="699"/>
      <c r="C110" s="832"/>
      <c r="D110" s="833"/>
      <c r="E110" s="833"/>
      <c r="F110" s="834"/>
      <c r="G110" s="835"/>
      <c r="H110" s="836"/>
      <c r="I110" s="836"/>
      <c r="J110" s="836"/>
      <c r="K110" s="836"/>
      <c r="L110" s="836"/>
      <c r="M110" s="836"/>
      <c r="N110" s="837"/>
    </row>
    <row r="111" spans="1:15" s="43" customFormat="1" ht="18.75" hidden="1" customHeight="1" outlineLevel="1">
      <c r="A111" s="698"/>
      <c r="B111" s="699"/>
      <c r="C111" s="812"/>
      <c r="D111" s="813"/>
      <c r="E111" s="813"/>
      <c r="F111" s="814"/>
      <c r="G111" s="809"/>
      <c r="H111" s="810"/>
      <c r="I111" s="810"/>
      <c r="J111" s="810"/>
      <c r="K111" s="810"/>
      <c r="L111" s="810"/>
      <c r="M111" s="810"/>
      <c r="N111" s="811"/>
    </row>
    <row r="112" spans="1:15" s="43" customFormat="1" ht="18.75" hidden="1" customHeight="1" outlineLevel="1">
      <c r="A112" s="698"/>
      <c r="B112" s="699"/>
      <c r="C112" s="812"/>
      <c r="D112" s="813"/>
      <c r="E112" s="813"/>
      <c r="F112" s="814"/>
      <c r="G112" s="809"/>
      <c r="H112" s="810"/>
      <c r="I112" s="810"/>
      <c r="J112" s="810"/>
      <c r="K112" s="810"/>
      <c r="L112" s="810"/>
      <c r="M112" s="810"/>
      <c r="N112" s="811"/>
    </row>
    <row r="113" spans="1:15" s="43" customFormat="1" ht="18.75" hidden="1" customHeight="1" outlineLevel="1">
      <c r="A113" s="698"/>
      <c r="B113" s="699"/>
      <c r="C113" s="812"/>
      <c r="D113" s="813"/>
      <c r="E113" s="813"/>
      <c r="F113" s="814"/>
      <c r="G113" s="809"/>
      <c r="H113" s="810"/>
      <c r="I113" s="810"/>
      <c r="J113" s="810"/>
      <c r="K113" s="810"/>
      <c r="L113" s="810"/>
      <c r="M113" s="810"/>
      <c r="N113" s="811"/>
    </row>
    <row r="114" spans="1:15" s="43" customFormat="1" ht="18.75" hidden="1" customHeight="1" outlineLevel="1">
      <c r="A114" s="692"/>
      <c r="B114" s="827"/>
      <c r="C114" s="815"/>
      <c r="D114" s="816"/>
      <c r="E114" s="816"/>
      <c r="F114" s="817"/>
      <c r="G114" s="818"/>
      <c r="H114" s="819"/>
      <c r="I114" s="819"/>
      <c r="J114" s="819"/>
      <c r="K114" s="819"/>
      <c r="L114" s="819"/>
      <c r="M114" s="819"/>
      <c r="N114" s="820"/>
    </row>
    <row r="115" spans="1:15" collapsed="1"/>
    <row r="116" spans="1:15" s="43" customFormat="1" ht="18.75" customHeight="1">
      <c r="A116" s="337" t="s">
        <v>232</v>
      </c>
    </row>
    <row r="117" spans="1:15" s="43" customFormat="1" ht="4.5" customHeight="1">
      <c r="A117" s="337"/>
    </row>
    <row r="118" spans="1:15" s="43" customFormat="1" ht="12" hidden="1" customHeight="1" outlineLevel="1">
      <c r="A118" s="670" t="s">
        <v>48</v>
      </c>
      <c r="B118" s="691"/>
      <c r="C118" s="363" t="s">
        <v>9</v>
      </c>
      <c r="D118" s="676"/>
      <c r="E118" s="676"/>
      <c r="F118" s="676"/>
      <c r="G118" s="676"/>
      <c r="H118" s="676"/>
      <c r="I118" s="677"/>
      <c r="J118" s="838" t="s">
        <v>24</v>
      </c>
      <c r="K118" s="691"/>
      <c r="L118" s="839"/>
      <c r="M118" s="840"/>
      <c r="N118" s="841"/>
    </row>
    <row r="119" spans="1:15" s="43" customFormat="1" ht="37.5" hidden="1" customHeight="1" outlineLevel="1">
      <c r="A119" s="692"/>
      <c r="B119" s="693"/>
      <c r="C119" s="871">
        <f>C44</f>
        <v>0</v>
      </c>
      <c r="D119" s="872"/>
      <c r="E119" s="872"/>
      <c r="F119" s="872"/>
      <c r="G119" s="872"/>
      <c r="H119" s="872"/>
      <c r="I119" s="873"/>
      <c r="J119" s="769"/>
      <c r="K119" s="738"/>
      <c r="L119" s="842"/>
      <c r="M119" s="843"/>
      <c r="N119" s="844"/>
    </row>
    <row r="120" spans="1:15" s="43" customFormat="1" ht="12" hidden="1" customHeight="1" outlineLevel="1">
      <c r="A120" s="670" t="s">
        <v>396</v>
      </c>
      <c r="B120" s="697"/>
      <c r="C120" s="363" t="s">
        <v>9</v>
      </c>
      <c r="D120" s="848"/>
      <c r="E120" s="848"/>
      <c r="F120" s="848"/>
      <c r="G120" s="848"/>
      <c r="H120" s="848"/>
      <c r="I120" s="849"/>
      <c r="J120" s="769"/>
      <c r="K120" s="738"/>
      <c r="L120" s="780"/>
      <c r="M120" s="781"/>
      <c r="N120" s="782"/>
    </row>
    <row r="121" spans="1:15" s="43" customFormat="1" ht="37.5" hidden="1" customHeight="1" outlineLevel="1">
      <c r="A121" s="698"/>
      <c r="B121" s="699"/>
      <c r="C121" s="850"/>
      <c r="D121" s="851"/>
      <c r="E121" s="851"/>
      <c r="F121" s="851"/>
      <c r="G121" s="851"/>
      <c r="H121" s="851"/>
      <c r="I121" s="852"/>
      <c r="J121" s="769"/>
      <c r="K121" s="738"/>
      <c r="L121" s="783"/>
      <c r="M121" s="784"/>
      <c r="N121" s="785"/>
    </row>
    <row r="122" spans="1:15" s="43" customFormat="1" ht="12.75" hidden="1" customHeight="1" outlineLevel="1">
      <c r="A122" s="670" t="s">
        <v>52</v>
      </c>
      <c r="B122" s="691"/>
      <c r="C122" s="54" t="s">
        <v>1</v>
      </c>
      <c r="D122" s="854"/>
      <c r="E122" s="854"/>
      <c r="F122" s="55" t="s">
        <v>2</v>
      </c>
      <c r="G122" s="35"/>
      <c r="H122" s="35"/>
      <c r="I122" s="56" t="s">
        <v>3</v>
      </c>
      <c r="J122" s="874"/>
      <c r="K122" s="874"/>
      <c r="L122" s="874"/>
      <c r="M122" s="874"/>
      <c r="N122" s="36"/>
    </row>
    <row r="123" spans="1:15" s="43" customFormat="1" ht="26.25" hidden="1" customHeight="1" outlineLevel="1">
      <c r="A123" s="692"/>
      <c r="B123" s="693"/>
      <c r="C123" s="865"/>
      <c r="D123" s="866"/>
      <c r="E123" s="866"/>
      <c r="F123" s="866"/>
      <c r="G123" s="866"/>
      <c r="H123" s="866"/>
      <c r="I123" s="866"/>
      <c r="J123" s="866"/>
      <c r="K123" s="866"/>
      <c r="L123" s="866"/>
      <c r="M123" s="866"/>
      <c r="N123" s="867"/>
    </row>
    <row r="124" spans="1:15" s="43" customFormat="1" ht="33.75" hidden="1" customHeight="1" outlineLevel="1">
      <c r="A124" s="681" t="s">
        <v>53</v>
      </c>
      <c r="B124" s="717"/>
      <c r="C124" s="37"/>
      <c r="D124" s="859"/>
      <c r="E124" s="860"/>
      <c r="F124" s="860"/>
      <c r="G124" s="860"/>
      <c r="H124" s="860"/>
      <c r="I124" s="860"/>
      <c r="J124" s="860"/>
      <c r="K124" s="860"/>
      <c r="L124" s="860"/>
      <c r="M124" s="860"/>
      <c r="N124" s="861"/>
      <c r="O124" s="59"/>
    </row>
    <row r="125" spans="1:15" s="43" customFormat="1" ht="33.75" hidden="1" customHeight="1" outlineLevel="1">
      <c r="A125" s="789" t="s">
        <v>430</v>
      </c>
      <c r="B125" s="790"/>
      <c r="C125" s="791"/>
      <c r="D125" s="792"/>
      <c r="E125" s="792"/>
      <c r="F125" s="793"/>
      <c r="G125" s="794" t="s">
        <v>626</v>
      </c>
      <c r="H125" s="795"/>
      <c r="I125" s="795"/>
      <c r="J125" s="796"/>
      <c r="K125" s="791"/>
      <c r="L125" s="792"/>
      <c r="M125" s="792"/>
      <c r="N125" s="793"/>
    </row>
    <row r="126" spans="1:15" s="43" customFormat="1" ht="33.75" hidden="1" customHeight="1" outlineLevel="1">
      <c r="A126" s="681" t="s">
        <v>431</v>
      </c>
      <c r="B126" s="717"/>
      <c r="C126" s="853"/>
      <c r="D126" s="798"/>
      <c r="E126" s="798"/>
      <c r="F126" s="798"/>
      <c r="G126" s="798"/>
      <c r="H126" s="134" t="s">
        <v>185</v>
      </c>
      <c r="I126" s="798"/>
      <c r="J126" s="798"/>
      <c r="K126" s="798"/>
      <c r="L126" s="798"/>
      <c r="M126" s="798"/>
      <c r="N126" s="800"/>
    </row>
    <row r="127" spans="1:15" s="43" customFormat="1" ht="67.5" hidden="1" customHeight="1" outlineLevel="1">
      <c r="A127" s="681" t="s">
        <v>432</v>
      </c>
      <c r="B127" s="717"/>
      <c r="C127" s="824"/>
      <c r="D127" s="825"/>
      <c r="E127" s="825"/>
      <c r="F127" s="825"/>
      <c r="G127" s="825"/>
      <c r="H127" s="825"/>
      <c r="I127" s="825"/>
      <c r="J127" s="825"/>
      <c r="K127" s="825"/>
      <c r="L127" s="825"/>
      <c r="M127" s="825"/>
      <c r="N127" s="826"/>
      <c r="O127" s="59"/>
    </row>
    <row r="128" spans="1:15" s="43" customFormat="1" ht="67.5" hidden="1" customHeight="1" outlineLevel="1">
      <c r="A128" s="681" t="s">
        <v>433</v>
      </c>
      <c r="B128" s="717"/>
      <c r="C128" s="824"/>
      <c r="D128" s="825"/>
      <c r="E128" s="825"/>
      <c r="F128" s="825"/>
      <c r="G128" s="825"/>
      <c r="H128" s="825"/>
      <c r="I128" s="825"/>
      <c r="J128" s="825"/>
      <c r="K128" s="825"/>
      <c r="L128" s="825"/>
      <c r="M128" s="825"/>
      <c r="N128" s="826"/>
      <c r="O128" s="59"/>
    </row>
    <row r="129" spans="1:15" s="43" customFormat="1" ht="18.75" hidden="1" customHeight="1" outlineLevel="1">
      <c r="A129" s="670" t="s">
        <v>434</v>
      </c>
      <c r="B129" s="697"/>
      <c r="C129" s="828" t="s">
        <v>14</v>
      </c>
      <c r="D129" s="829"/>
      <c r="E129" s="829"/>
      <c r="F129" s="830"/>
      <c r="G129" s="831" t="s">
        <v>64</v>
      </c>
      <c r="H129" s="829"/>
      <c r="I129" s="829"/>
      <c r="J129" s="829"/>
      <c r="K129" s="829"/>
      <c r="L129" s="829"/>
      <c r="M129" s="829"/>
      <c r="N129" s="829"/>
    </row>
    <row r="130" spans="1:15" s="43" customFormat="1" ht="18.75" hidden="1" customHeight="1" outlineLevel="1">
      <c r="A130" s="698"/>
      <c r="B130" s="699"/>
      <c r="C130" s="832"/>
      <c r="D130" s="833"/>
      <c r="E130" s="833"/>
      <c r="F130" s="834"/>
      <c r="G130" s="835"/>
      <c r="H130" s="836"/>
      <c r="I130" s="836"/>
      <c r="J130" s="836"/>
      <c r="K130" s="836"/>
      <c r="L130" s="836"/>
      <c r="M130" s="836"/>
      <c r="N130" s="837"/>
    </row>
    <row r="131" spans="1:15" s="43" customFormat="1" ht="18.75" hidden="1" customHeight="1" outlineLevel="1">
      <c r="A131" s="698"/>
      <c r="B131" s="699"/>
      <c r="C131" s="812"/>
      <c r="D131" s="813"/>
      <c r="E131" s="813"/>
      <c r="F131" s="814"/>
      <c r="G131" s="809"/>
      <c r="H131" s="810"/>
      <c r="I131" s="810"/>
      <c r="J131" s="810"/>
      <c r="K131" s="810"/>
      <c r="L131" s="810"/>
      <c r="M131" s="810"/>
      <c r="N131" s="811"/>
    </row>
    <row r="132" spans="1:15" s="43" customFormat="1" ht="18.75" hidden="1" customHeight="1" outlineLevel="1">
      <c r="A132" s="698"/>
      <c r="B132" s="699"/>
      <c r="C132" s="812"/>
      <c r="D132" s="813"/>
      <c r="E132" s="813"/>
      <c r="F132" s="814"/>
      <c r="G132" s="809"/>
      <c r="H132" s="810"/>
      <c r="I132" s="810"/>
      <c r="J132" s="810"/>
      <c r="K132" s="810"/>
      <c r="L132" s="810"/>
      <c r="M132" s="810"/>
      <c r="N132" s="811"/>
    </row>
    <row r="133" spans="1:15" s="43" customFormat="1" ht="18.75" hidden="1" customHeight="1" outlineLevel="1">
      <c r="A133" s="698"/>
      <c r="B133" s="699"/>
      <c r="C133" s="812"/>
      <c r="D133" s="813"/>
      <c r="E133" s="813"/>
      <c r="F133" s="814"/>
      <c r="G133" s="809"/>
      <c r="H133" s="810"/>
      <c r="I133" s="810"/>
      <c r="J133" s="810"/>
      <c r="K133" s="810"/>
      <c r="L133" s="810"/>
      <c r="M133" s="810"/>
      <c r="N133" s="811"/>
    </row>
    <row r="134" spans="1:15" s="43" customFormat="1" ht="18.75" hidden="1" customHeight="1" outlineLevel="1">
      <c r="A134" s="692"/>
      <c r="B134" s="827"/>
      <c r="C134" s="815"/>
      <c r="D134" s="816"/>
      <c r="E134" s="816"/>
      <c r="F134" s="817"/>
      <c r="G134" s="818"/>
      <c r="H134" s="819"/>
      <c r="I134" s="819"/>
      <c r="J134" s="819"/>
      <c r="K134" s="819"/>
      <c r="L134" s="819"/>
      <c r="M134" s="819"/>
      <c r="N134" s="820"/>
    </row>
    <row r="135" spans="1:15" collapsed="1"/>
    <row r="136" spans="1:15" s="43" customFormat="1" ht="18.75" customHeight="1">
      <c r="A136" s="337" t="s">
        <v>233</v>
      </c>
    </row>
    <row r="137" spans="1:15" s="43" customFormat="1" ht="4.5" customHeight="1">
      <c r="A137" s="337"/>
    </row>
    <row r="138" spans="1:15" s="43" customFormat="1" ht="12" hidden="1" customHeight="1" outlineLevel="1">
      <c r="A138" s="670" t="s">
        <v>48</v>
      </c>
      <c r="B138" s="691"/>
      <c r="C138" s="363" t="s">
        <v>9</v>
      </c>
      <c r="D138" s="676"/>
      <c r="E138" s="676"/>
      <c r="F138" s="676"/>
      <c r="G138" s="676"/>
      <c r="H138" s="676"/>
      <c r="I138" s="677"/>
      <c r="J138" s="838" t="s">
        <v>24</v>
      </c>
      <c r="K138" s="691"/>
      <c r="L138" s="839"/>
      <c r="M138" s="840"/>
      <c r="N138" s="841"/>
    </row>
    <row r="139" spans="1:15" s="43" customFormat="1" ht="37.5" hidden="1" customHeight="1" outlineLevel="1">
      <c r="A139" s="692"/>
      <c r="B139" s="693"/>
      <c r="C139" s="871">
        <f>C45</f>
        <v>0</v>
      </c>
      <c r="D139" s="872"/>
      <c r="E139" s="872"/>
      <c r="F139" s="872"/>
      <c r="G139" s="872"/>
      <c r="H139" s="872"/>
      <c r="I139" s="873"/>
      <c r="J139" s="769"/>
      <c r="K139" s="738"/>
      <c r="L139" s="842"/>
      <c r="M139" s="843"/>
      <c r="N139" s="844"/>
    </row>
    <row r="140" spans="1:15" s="43" customFormat="1" ht="12" hidden="1" customHeight="1" outlineLevel="1">
      <c r="A140" s="670" t="s">
        <v>396</v>
      </c>
      <c r="B140" s="697"/>
      <c r="C140" s="363" t="s">
        <v>9</v>
      </c>
      <c r="D140" s="848"/>
      <c r="E140" s="848"/>
      <c r="F140" s="848"/>
      <c r="G140" s="848"/>
      <c r="H140" s="848"/>
      <c r="I140" s="849"/>
      <c r="J140" s="769"/>
      <c r="K140" s="738"/>
      <c r="L140" s="780"/>
      <c r="M140" s="781"/>
      <c r="N140" s="782"/>
    </row>
    <row r="141" spans="1:15" s="43" customFormat="1" ht="37.5" hidden="1" customHeight="1" outlineLevel="1">
      <c r="A141" s="698"/>
      <c r="B141" s="699"/>
      <c r="C141" s="850"/>
      <c r="D141" s="851"/>
      <c r="E141" s="851"/>
      <c r="F141" s="851"/>
      <c r="G141" s="851"/>
      <c r="H141" s="851"/>
      <c r="I141" s="852"/>
      <c r="J141" s="769"/>
      <c r="K141" s="738"/>
      <c r="L141" s="783"/>
      <c r="M141" s="784"/>
      <c r="N141" s="785"/>
    </row>
    <row r="142" spans="1:15" s="43" customFormat="1" ht="12.75" hidden="1" customHeight="1" outlineLevel="1">
      <c r="A142" s="670" t="s">
        <v>52</v>
      </c>
      <c r="B142" s="691"/>
      <c r="C142" s="54" t="s">
        <v>1</v>
      </c>
      <c r="D142" s="854"/>
      <c r="E142" s="854"/>
      <c r="F142" s="55" t="s">
        <v>2</v>
      </c>
      <c r="G142" s="35"/>
      <c r="H142" s="35"/>
      <c r="I142" s="56" t="s">
        <v>3</v>
      </c>
      <c r="J142" s="855"/>
      <c r="K142" s="855"/>
      <c r="L142" s="855"/>
      <c r="M142" s="855"/>
      <c r="N142" s="36"/>
    </row>
    <row r="143" spans="1:15" s="43" customFormat="1" ht="26.25" hidden="1" customHeight="1" outlineLevel="1">
      <c r="A143" s="692"/>
      <c r="B143" s="693"/>
      <c r="C143" s="865"/>
      <c r="D143" s="866"/>
      <c r="E143" s="866"/>
      <c r="F143" s="866"/>
      <c r="G143" s="866"/>
      <c r="H143" s="866"/>
      <c r="I143" s="866"/>
      <c r="J143" s="866"/>
      <c r="K143" s="866"/>
      <c r="L143" s="866"/>
      <c r="M143" s="866"/>
      <c r="N143" s="867"/>
    </row>
    <row r="144" spans="1:15" s="43" customFormat="1" ht="33.75" hidden="1" customHeight="1" outlineLevel="1">
      <c r="A144" s="681" t="s">
        <v>53</v>
      </c>
      <c r="B144" s="717"/>
      <c r="C144" s="37"/>
      <c r="D144" s="859"/>
      <c r="E144" s="860"/>
      <c r="F144" s="860"/>
      <c r="G144" s="860"/>
      <c r="H144" s="860"/>
      <c r="I144" s="860"/>
      <c r="J144" s="860"/>
      <c r="K144" s="860"/>
      <c r="L144" s="860"/>
      <c r="M144" s="860"/>
      <c r="N144" s="861"/>
      <c r="O144" s="59"/>
    </row>
    <row r="145" spans="1:15" s="43" customFormat="1" ht="33.75" hidden="1" customHeight="1" outlineLevel="1">
      <c r="A145" s="789" t="s">
        <v>430</v>
      </c>
      <c r="B145" s="790"/>
      <c r="C145" s="791"/>
      <c r="D145" s="792"/>
      <c r="E145" s="792"/>
      <c r="F145" s="793"/>
      <c r="G145" s="794" t="s">
        <v>627</v>
      </c>
      <c r="H145" s="795"/>
      <c r="I145" s="795"/>
      <c r="J145" s="796"/>
      <c r="K145" s="791"/>
      <c r="L145" s="792"/>
      <c r="M145" s="792"/>
      <c r="N145" s="793"/>
    </row>
    <row r="146" spans="1:15" s="43" customFormat="1" ht="33.75" hidden="1" customHeight="1" outlineLevel="1">
      <c r="A146" s="681" t="s">
        <v>431</v>
      </c>
      <c r="B146" s="717"/>
      <c r="C146" s="853"/>
      <c r="D146" s="798"/>
      <c r="E146" s="798"/>
      <c r="F146" s="798"/>
      <c r="G146" s="798"/>
      <c r="H146" s="134" t="s">
        <v>185</v>
      </c>
      <c r="I146" s="798"/>
      <c r="J146" s="798"/>
      <c r="K146" s="798"/>
      <c r="L146" s="798"/>
      <c r="M146" s="798"/>
      <c r="N146" s="800"/>
    </row>
    <row r="147" spans="1:15" s="43" customFormat="1" ht="67.5" hidden="1" customHeight="1" outlineLevel="1">
      <c r="A147" s="681" t="s">
        <v>432</v>
      </c>
      <c r="B147" s="717"/>
      <c r="C147" s="824"/>
      <c r="D147" s="825"/>
      <c r="E147" s="825"/>
      <c r="F147" s="825"/>
      <c r="G147" s="825"/>
      <c r="H147" s="825"/>
      <c r="I147" s="825"/>
      <c r="J147" s="825"/>
      <c r="K147" s="825"/>
      <c r="L147" s="825"/>
      <c r="M147" s="825"/>
      <c r="N147" s="826"/>
      <c r="O147" s="59"/>
    </row>
    <row r="148" spans="1:15" s="43" customFormat="1" ht="67.5" hidden="1" customHeight="1" outlineLevel="1">
      <c r="A148" s="681" t="s">
        <v>433</v>
      </c>
      <c r="B148" s="717"/>
      <c r="C148" s="824"/>
      <c r="D148" s="825"/>
      <c r="E148" s="825"/>
      <c r="F148" s="825"/>
      <c r="G148" s="825"/>
      <c r="H148" s="825"/>
      <c r="I148" s="825"/>
      <c r="J148" s="825"/>
      <c r="K148" s="825"/>
      <c r="L148" s="825"/>
      <c r="M148" s="825"/>
      <c r="N148" s="826"/>
      <c r="O148" s="59"/>
    </row>
    <row r="149" spans="1:15" s="43" customFormat="1" ht="18.75" hidden="1" customHeight="1" outlineLevel="1">
      <c r="A149" s="670" t="s">
        <v>434</v>
      </c>
      <c r="B149" s="697"/>
      <c r="C149" s="828" t="s">
        <v>14</v>
      </c>
      <c r="D149" s="829"/>
      <c r="E149" s="829"/>
      <c r="F149" s="830"/>
      <c r="G149" s="831" t="s">
        <v>64</v>
      </c>
      <c r="H149" s="829"/>
      <c r="I149" s="829"/>
      <c r="J149" s="829"/>
      <c r="K149" s="829"/>
      <c r="L149" s="829"/>
      <c r="M149" s="829"/>
      <c r="N149" s="829"/>
    </row>
    <row r="150" spans="1:15" s="43" customFormat="1" ht="18.75" hidden="1" customHeight="1" outlineLevel="1">
      <c r="A150" s="698"/>
      <c r="B150" s="699"/>
      <c r="C150" s="832"/>
      <c r="D150" s="833"/>
      <c r="E150" s="833"/>
      <c r="F150" s="834"/>
      <c r="G150" s="835"/>
      <c r="H150" s="836"/>
      <c r="I150" s="836"/>
      <c r="J150" s="836"/>
      <c r="K150" s="836"/>
      <c r="L150" s="836"/>
      <c r="M150" s="836"/>
      <c r="N150" s="837"/>
    </row>
    <row r="151" spans="1:15" s="43" customFormat="1" ht="18.75" hidden="1" customHeight="1" outlineLevel="1">
      <c r="A151" s="698"/>
      <c r="B151" s="699"/>
      <c r="C151" s="812"/>
      <c r="D151" s="813"/>
      <c r="E151" s="813"/>
      <c r="F151" s="814"/>
      <c r="G151" s="809"/>
      <c r="H151" s="810"/>
      <c r="I151" s="810"/>
      <c r="J151" s="810"/>
      <c r="K151" s="810"/>
      <c r="L151" s="810"/>
      <c r="M151" s="810"/>
      <c r="N151" s="811"/>
    </row>
    <row r="152" spans="1:15" s="43" customFormat="1" ht="18.75" hidden="1" customHeight="1" outlineLevel="1">
      <c r="A152" s="698"/>
      <c r="B152" s="699"/>
      <c r="C152" s="812"/>
      <c r="D152" s="813"/>
      <c r="E152" s="813"/>
      <c r="F152" s="814"/>
      <c r="G152" s="809"/>
      <c r="H152" s="810"/>
      <c r="I152" s="810"/>
      <c r="J152" s="810"/>
      <c r="K152" s="810"/>
      <c r="L152" s="810"/>
      <c r="M152" s="810"/>
      <c r="N152" s="811"/>
    </row>
    <row r="153" spans="1:15" s="43" customFormat="1" ht="18.75" hidden="1" customHeight="1" outlineLevel="1">
      <c r="A153" s="698"/>
      <c r="B153" s="699"/>
      <c r="C153" s="812"/>
      <c r="D153" s="813"/>
      <c r="E153" s="813"/>
      <c r="F153" s="814"/>
      <c r="G153" s="809"/>
      <c r="H153" s="810"/>
      <c r="I153" s="810"/>
      <c r="J153" s="810"/>
      <c r="K153" s="810"/>
      <c r="L153" s="810"/>
      <c r="M153" s="810"/>
      <c r="N153" s="811"/>
    </row>
    <row r="154" spans="1:15" s="43" customFormat="1" ht="18.75" hidden="1" customHeight="1" outlineLevel="1">
      <c r="A154" s="692"/>
      <c r="B154" s="827"/>
      <c r="C154" s="815"/>
      <c r="D154" s="816"/>
      <c r="E154" s="816"/>
      <c r="F154" s="817"/>
      <c r="G154" s="818"/>
      <c r="H154" s="819"/>
      <c r="I154" s="819"/>
      <c r="J154" s="819"/>
      <c r="K154" s="819"/>
      <c r="L154" s="819"/>
      <c r="M154" s="819"/>
      <c r="N154" s="820"/>
    </row>
    <row r="155" spans="1:15" collapsed="1"/>
    <row r="156" spans="1:15" s="43" customFormat="1" ht="18.75" customHeight="1">
      <c r="A156" s="337" t="s">
        <v>234</v>
      </c>
    </row>
    <row r="157" spans="1:15" s="43" customFormat="1" ht="4.5" customHeight="1">
      <c r="A157" s="337"/>
    </row>
    <row r="158" spans="1:15" s="43" customFormat="1" ht="12" hidden="1" customHeight="1" outlineLevel="1">
      <c r="A158" s="670" t="s">
        <v>48</v>
      </c>
      <c r="B158" s="691"/>
      <c r="C158" s="363" t="s">
        <v>9</v>
      </c>
      <c r="D158" s="676"/>
      <c r="E158" s="676"/>
      <c r="F158" s="676"/>
      <c r="G158" s="676"/>
      <c r="H158" s="676"/>
      <c r="I158" s="677"/>
      <c r="J158" s="838" t="s">
        <v>24</v>
      </c>
      <c r="K158" s="691"/>
      <c r="L158" s="839"/>
      <c r="M158" s="840"/>
      <c r="N158" s="841"/>
    </row>
    <row r="159" spans="1:15" s="43" customFormat="1" ht="37.5" hidden="1" customHeight="1" outlineLevel="1">
      <c r="A159" s="692"/>
      <c r="B159" s="693"/>
      <c r="C159" s="871">
        <f>C48</f>
        <v>0</v>
      </c>
      <c r="D159" s="872"/>
      <c r="E159" s="872"/>
      <c r="F159" s="872"/>
      <c r="G159" s="872"/>
      <c r="H159" s="872"/>
      <c r="I159" s="873"/>
      <c r="J159" s="769"/>
      <c r="K159" s="738"/>
      <c r="L159" s="842"/>
      <c r="M159" s="843"/>
      <c r="N159" s="844"/>
    </row>
    <row r="160" spans="1:15" s="43" customFormat="1" ht="12" hidden="1" customHeight="1" outlineLevel="1">
      <c r="A160" s="670" t="s">
        <v>396</v>
      </c>
      <c r="B160" s="697"/>
      <c r="C160" s="363" t="s">
        <v>9</v>
      </c>
      <c r="D160" s="848"/>
      <c r="E160" s="848"/>
      <c r="F160" s="848"/>
      <c r="G160" s="848"/>
      <c r="H160" s="848"/>
      <c r="I160" s="849"/>
      <c r="J160" s="769"/>
      <c r="K160" s="738"/>
      <c r="L160" s="780"/>
      <c r="M160" s="781"/>
      <c r="N160" s="782"/>
    </row>
    <row r="161" spans="1:15" s="43" customFormat="1" ht="37.5" hidden="1" customHeight="1" outlineLevel="1">
      <c r="A161" s="698"/>
      <c r="B161" s="699"/>
      <c r="C161" s="850"/>
      <c r="D161" s="851"/>
      <c r="E161" s="851"/>
      <c r="F161" s="851"/>
      <c r="G161" s="851"/>
      <c r="H161" s="851"/>
      <c r="I161" s="852"/>
      <c r="J161" s="769"/>
      <c r="K161" s="738"/>
      <c r="L161" s="783"/>
      <c r="M161" s="784"/>
      <c r="N161" s="785"/>
    </row>
    <row r="162" spans="1:15" s="43" customFormat="1" ht="12.75" hidden="1" customHeight="1" outlineLevel="1">
      <c r="A162" s="670" t="s">
        <v>52</v>
      </c>
      <c r="B162" s="691"/>
      <c r="C162" s="54" t="s">
        <v>1</v>
      </c>
      <c r="D162" s="854"/>
      <c r="E162" s="854"/>
      <c r="F162" s="55" t="s">
        <v>2</v>
      </c>
      <c r="G162" s="35"/>
      <c r="H162" s="35"/>
      <c r="I162" s="56" t="s">
        <v>3</v>
      </c>
      <c r="J162" s="855"/>
      <c r="K162" s="855"/>
      <c r="L162" s="855"/>
      <c r="M162" s="855"/>
      <c r="N162" s="36"/>
    </row>
    <row r="163" spans="1:15" s="43" customFormat="1" ht="26.25" hidden="1" customHeight="1" outlineLevel="1">
      <c r="A163" s="692"/>
      <c r="B163" s="693"/>
      <c r="C163" s="865"/>
      <c r="D163" s="866"/>
      <c r="E163" s="866"/>
      <c r="F163" s="866"/>
      <c r="G163" s="866"/>
      <c r="H163" s="866"/>
      <c r="I163" s="866"/>
      <c r="J163" s="866"/>
      <c r="K163" s="866"/>
      <c r="L163" s="866"/>
      <c r="M163" s="866"/>
      <c r="N163" s="867"/>
    </row>
    <row r="164" spans="1:15" s="43" customFormat="1" ht="33.75" hidden="1" customHeight="1" outlineLevel="1">
      <c r="A164" s="681" t="s">
        <v>53</v>
      </c>
      <c r="B164" s="717"/>
      <c r="C164" s="37"/>
      <c r="D164" s="859"/>
      <c r="E164" s="860"/>
      <c r="F164" s="860"/>
      <c r="G164" s="860"/>
      <c r="H164" s="860"/>
      <c r="I164" s="860"/>
      <c r="J164" s="860"/>
      <c r="K164" s="860"/>
      <c r="L164" s="860"/>
      <c r="M164" s="860"/>
      <c r="N164" s="861"/>
      <c r="O164" s="59"/>
    </row>
    <row r="165" spans="1:15" s="43" customFormat="1" ht="33.75" hidden="1" customHeight="1" outlineLevel="1">
      <c r="A165" s="789" t="s">
        <v>430</v>
      </c>
      <c r="B165" s="790"/>
      <c r="C165" s="791"/>
      <c r="D165" s="792"/>
      <c r="E165" s="792"/>
      <c r="F165" s="793"/>
      <c r="G165" s="794" t="s">
        <v>627</v>
      </c>
      <c r="H165" s="795"/>
      <c r="I165" s="795"/>
      <c r="J165" s="796"/>
      <c r="K165" s="791"/>
      <c r="L165" s="792"/>
      <c r="M165" s="792"/>
      <c r="N165" s="793"/>
    </row>
    <row r="166" spans="1:15" s="43" customFormat="1" ht="33.75" hidden="1" customHeight="1" outlineLevel="1">
      <c r="A166" s="681" t="s">
        <v>431</v>
      </c>
      <c r="B166" s="717"/>
      <c r="C166" s="853"/>
      <c r="D166" s="798"/>
      <c r="E166" s="798"/>
      <c r="F166" s="798"/>
      <c r="G166" s="798"/>
      <c r="H166" s="134" t="s">
        <v>185</v>
      </c>
      <c r="I166" s="798"/>
      <c r="J166" s="798"/>
      <c r="K166" s="798"/>
      <c r="L166" s="798"/>
      <c r="M166" s="798"/>
      <c r="N166" s="800"/>
    </row>
    <row r="167" spans="1:15" s="43" customFormat="1" ht="67.5" hidden="1" customHeight="1" outlineLevel="1">
      <c r="A167" s="681" t="s">
        <v>432</v>
      </c>
      <c r="B167" s="717"/>
      <c r="C167" s="824"/>
      <c r="D167" s="825"/>
      <c r="E167" s="825"/>
      <c r="F167" s="825"/>
      <c r="G167" s="825"/>
      <c r="H167" s="825"/>
      <c r="I167" s="825"/>
      <c r="J167" s="825"/>
      <c r="K167" s="825"/>
      <c r="L167" s="825"/>
      <c r="M167" s="825"/>
      <c r="N167" s="826"/>
      <c r="O167" s="59"/>
    </row>
    <row r="168" spans="1:15" s="43" customFormat="1" ht="67.5" hidden="1" customHeight="1" outlineLevel="1">
      <c r="A168" s="681" t="s">
        <v>433</v>
      </c>
      <c r="B168" s="717"/>
      <c r="C168" s="824"/>
      <c r="D168" s="825"/>
      <c r="E168" s="825"/>
      <c r="F168" s="825"/>
      <c r="G168" s="825"/>
      <c r="H168" s="825"/>
      <c r="I168" s="825"/>
      <c r="J168" s="825"/>
      <c r="K168" s="825"/>
      <c r="L168" s="825"/>
      <c r="M168" s="825"/>
      <c r="N168" s="826"/>
      <c r="O168" s="59"/>
    </row>
    <row r="169" spans="1:15" s="43" customFormat="1" ht="18.75" hidden="1" customHeight="1" outlineLevel="1">
      <c r="A169" s="670" t="s">
        <v>434</v>
      </c>
      <c r="B169" s="697"/>
      <c r="C169" s="828" t="s">
        <v>14</v>
      </c>
      <c r="D169" s="829"/>
      <c r="E169" s="829"/>
      <c r="F169" s="830"/>
      <c r="G169" s="831" t="s">
        <v>64</v>
      </c>
      <c r="H169" s="829"/>
      <c r="I169" s="829"/>
      <c r="J169" s="829"/>
      <c r="K169" s="829"/>
      <c r="L169" s="829"/>
      <c r="M169" s="829"/>
      <c r="N169" s="829"/>
    </row>
    <row r="170" spans="1:15" s="43" customFormat="1" ht="18.75" hidden="1" customHeight="1" outlineLevel="1">
      <c r="A170" s="698"/>
      <c r="B170" s="699"/>
      <c r="C170" s="832"/>
      <c r="D170" s="833"/>
      <c r="E170" s="833"/>
      <c r="F170" s="834"/>
      <c r="G170" s="835"/>
      <c r="H170" s="836"/>
      <c r="I170" s="836"/>
      <c r="J170" s="836"/>
      <c r="K170" s="836"/>
      <c r="L170" s="836"/>
      <c r="M170" s="836"/>
      <c r="N170" s="837"/>
    </row>
    <row r="171" spans="1:15" s="43" customFormat="1" ht="18.75" hidden="1" customHeight="1" outlineLevel="1">
      <c r="A171" s="698"/>
      <c r="B171" s="699"/>
      <c r="C171" s="812"/>
      <c r="D171" s="813"/>
      <c r="E171" s="813"/>
      <c r="F171" s="814"/>
      <c r="G171" s="809"/>
      <c r="H171" s="810"/>
      <c r="I171" s="810"/>
      <c r="J171" s="810"/>
      <c r="K171" s="810"/>
      <c r="L171" s="810"/>
      <c r="M171" s="810"/>
      <c r="N171" s="811"/>
    </row>
    <row r="172" spans="1:15" s="43" customFormat="1" ht="18.75" hidden="1" customHeight="1" outlineLevel="1">
      <c r="A172" s="698"/>
      <c r="B172" s="699"/>
      <c r="C172" s="812"/>
      <c r="D172" s="813"/>
      <c r="E172" s="813"/>
      <c r="F172" s="814"/>
      <c r="G172" s="809"/>
      <c r="H172" s="810"/>
      <c r="I172" s="810"/>
      <c r="J172" s="810"/>
      <c r="K172" s="810"/>
      <c r="L172" s="810"/>
      <c r="M172" s="810"/>
      <c r="N172" s="811"/>
    </row>
    <row r="173" spans="1:15" s="43" customFormat="1" ht="18.75" hidden="1" customHeight="1" outlineLevel="1">
      <c r="A173" s="698"/>
      <c r="B173" s="699"/>
      <c r="C173" s="812"/>
      <c r="D173" s="813"/>
      <c r="E173" s="813"/>
      <c r="F173" s="814"/>
      <c r="G173" s="809"/>
      <c r="H173" s="810"/>
      <c r="I173" s="810"/>
      <c r="J173" s="810"/>
      <c r="K173" s="810"/>
      <c r="L173" s="810"/>
      <c r="M173" s="810"/>
      <c r="N173" s="811"/>
    </row>
    <row r="174" spans="1:15" s="43" customFormat="1" ht="18.75" hidden="1" customHeight="1" outlineLevel="1">
      <c r="A174" s="692"/>
      <c r="B174" s="827"/>
      <c r="C174" s="815"/>
      <c r="D174" s="816"/>
      <c r="E174" s="816"/>
      <c r="F174" s="817"/>
      <c r="G174" s="818"/>
      <c r="H174" s="819"/>
      <c r="I174" s="819"/>
      <c r="J174" s="819"/>
      <c r="K174" s="819"/>
      <c r="L174" s="819"/>
      <c r="M174" s="819"/>
      <c r="N174" s="820"/>
    </row>
    <row r="175" spans="1:15" collapsed="1"/>
    <row r="176" spans="1:15" s="43" customFormat="1" ht="18.75" customHeight="1">
      <c r="A176" s="337" t="s">
        <v>55</v>
      </c>
    </row>
    <row r="177" spans="1:15" s="43" customFormat="1" ht="4.5" customHeight="1">
      <c r="A177" s="337"/>
    </row>
    <row r="178" spans="1:15" s="43" customFormat="1" ht="18.75" customHeight="1">
      <c r="A178" s="670" t="s">
        <v>23</v>
      </c>
      <c r="B178" s="697"/>
      <c r="C178" s="878" t="s">
        <v>67</v>
      </c>
      <c r="D178" s="878"/>
      <c r="E178" s="878"/>
      <c r="F178" s="878"/>
      <c r="G178" s="878"/>
      <c r="H178" s="878"/>
      <c r="I178" s="878" t="s">
        <v>68</v>
      </c>
      <c r="J178" s="878"/>
      <c r="K178" s="878"/>
      <c r="L178" s="878"/>
      <c r="M178" s="878"/>
      <c r="N178" s="878"/>
    </row>
    <row r="179" spans="1:15" s="43" customFormat="1" ht="15" customHeight="1">
      <c r="A179" s="698"/>
      <c r="B179" s="699"/>
      <c r="C179" s="879" t="s">
        <v>63</v>
      </c>
      <c r="D179" s="879"/>
      <c r="E179" s="881" t="s">
        <v>62</v>
      </c>
      <c r="F179" s="882"/>
      <c r="G179" s="883" t="s">
        <v>61</v>
      </c>
      <c r="H179" s="884"/>
      <c r="I179" s="881" t="s">
        <v>63</v>
      </c>
      <c r="J179" s="882"/>
      <c r="K179" s="881" t="s">
        <v>62</v>
      </c>
      <c r="L179" s="882"/>
      <c r="M179" s="883" t="s">
        <v>61</v>
      </c>
      <c r="N179" s="884"/>
    </row>
    <row r="180" spans="1:15" s="43" customFormat="1" ht="26.25" customHeight="1">
      <c r="A180" s="698"/>
      <c r="B180" s="738"/>
      <c r="C180" s="38">
        <v>0</v>
      </c>
      <c r="D180" s="135" t="s">
        <v>16</v>
      </c>
      <c r="E180" s="39">
        <v>0</v>
      </c>
      <c r="F180" s="136" t="s">
        <v>16</v>
      </c>
      <c r="G180" s="38">
        <v>0</v>
      </c>
      <c r="H180" s="135" t="s">
        <v>16</v>
      </c>
      <c r="I180" s="40">
        <v>0</v>
      </c>
      <c r="J180" s="135" t="s">
        <v>16</v>
      </c>
      <c r="K180" s="39">
        <v>0</v>
      </c>
      <c r="L180" s="136" t="s">
        <v>16</v>
      </c>
      <c r="M180" s="38">
        <v>0</v>
      </c>
      <c r="N180" s="137" t="s">
        <v>16</v>
      </c>
    </row>
    <row r="181" spans="1:15" s="43" customFormat="1" ht="9" customHeight="1">
      <c r="A181" s="698"/>
      <c r="B181" s="699"/>
      <c r="C181" s="139"/>
      <c r="D181" s="138"/>
      <c r="E181" s="140"/>
      <c r="F181" s="138"/>
      <c r="G181" s="140"/>
      <c r="H181" s="138"/>
      <c r="I181" s="140"/>
      <c r="J181" s="138"/>
      <c r="K181" s="140"/>
      <c r="L181" s="138"/>
      <c r="M181" s="140"/>
      <c r="N181" s="141"/>
    </row>
    <row r="182" spans="1:15" s="43" customFormat="1" ht="18.75" customHeight="1">
      <c r="A182" s="698"/>
      <c r="B182" s="699"/>
      <c r="C182" s="878" t="s">
        <v>622</v>
      </c>
      <c r="D182" s="878"/>
      <c r="E182" s="878"/>
      <c r="F182" s="878"/>
      <c r="G182" s="878"/>
      <c r="H182" s="878"/>
      <c r="I182" s="878" t="s">
        <v>80</v>
      </c>
      <c r="J182" s="878"/>
      <c r="K182" s="878"/>
      <c r="L182" s="878"/>
      <c r="M182" s="878"/>
      <c r="N182" s="878"/>
    </row>
    <row r="183" spans="1:15" s="43" customFormat="1" ht="15" customHeight="1">
      <c r="A183" s="698"/>
      <c r="B183" s="699"/>
      <c r="C183" s="879" t="s">
        <v>63</v>
      </c>
      <c r="D183" s="879"/>
      <c r="E183" s="879" t="s">
        <v>62</v>
      </c>
      <c r="F183" s="879"/>
      <c r="G183" s="880" t="s">
        <v>61</v>
      </c>
      <c r="H183" s="880"/>
      <c r="I183" s="879" t="s">
        <v>63</v>
      </c>
      <c r="J183" s="879"/>
      <c r="K183" s="879" t="s">
        <v>62</v>
      </c>
      <c r="L183" s="879"/>
      <c r="M183" s="880" t="s">
        <v>61</v>
      </c>
      <c r="N183" s="880"/>
    </row>
    <row r="184" spans="1:15" s="43" customFormat="1" ht="26.25" customHeight="1">
      <c r="A184" s="692"/>
      <c r="B184" s="693"/>
      <c r="C184" s="40">
        <v>0</v>
      </c>
      <c r="D184" s="135" t="s">
        <v>16</v>
      </c>
      <c r="E184" s="39">
        <v>0</v>
      </c>
      <c r="F184" s="136" t="s">
        <v>16</v>
      </c>
      <c r="G184" s="38">
        <v>0</v>
      </c>
      <c r="H184" s="137" t="s">
        <v>16</v>
      </c>
      <c r="I184" s="38">
        <v>0</v>
      </c>
      <c r="J184" s="135" t="s">
        <v>15</v>
      </c>
      <c r="K184" s="39">
        <v>0</v>
      </c>
      <c r="L184" s="136" t="s">
        <v>15</v>
      </c>
      <c r="M184" s="38">
        <v>0</v>
      </c>
      <c r="N184" s="137" t="s">
        <v>15</v>
      </c>
    </row>
    <row r="185" spans="1:15" s="43" customFormat="1" ht="6.75" customHeight="1">
      <c r="A185" s="78"/>
      <c r="B185" s="78"/>
      <c r="C185" s="142"/>
      <c r="D185" s="143"/>
      <c r="E185" s="142"/>
      <c r="F185" s="143"/>
      <c r="G185" s="142"/>
      <c r="H185" s="143"/>
      <c r="I185" s="142"/>
      <c r="J185" s="143"/>
      <c r="K185" s="142"/>
      <c r="L185" s="143"/>
      <c r="M185" s="142"/>
      <c r="N185" s="143"/>
    </row>
    <row r="186" spans="1:15" s="43" customFormat="1" ht="145.5" customHeight="1">
      <c r="A186" s="875" t="s">
        <v>623</v>
      </c>
      <c r="B186" s="876"/>
      <c r="C186" s="868"/>
      <c r="D186" s="869"/>
      <c r="E186" s="869"/>
      <c r="F186" s="869"/>
      <c r="G186" s="869"/>
      <c r="H186" s="869"/>
      <c r="I186" s="869"/>
      <c r="J186" s="869"/>
      <c r="K186" s="869"/>
      <c r="L186" s="869"/>
      <c r="M186" s="869"/>
      <c r="N186" s="870"/>
      <c r="O186" s="59"/>
    </row>
    <row r="187" spans="1:15" s="43" customFormat="1" ht="145.5" customHeight="1">
      <c r="A187" s="875" t="s">
        <v>69</v>
      </c>
      <c r="B187" s="876"/>
      <c r="C187" s="868"/>
      <c r="D187" s="869"/>
      <c r="E187" s="869"/>
      <c r="F187" s="869"/>
      <c r="G187" s="869"/>
      <c r="H187" s="869"/>
      <c r="I187" s="869"/>
      <c r="J187" s="869"/>
      <c r="K187" s="869"/>
      <c r="L187" s="869"/>
      <c r="M187" s="869"/>
      <c r="N187" s="870"/>
      <c r="O187" s="59"/>
    </row>
    <row r="188" spans="1:15" s="43" customFormat="1" ht="18.75" customHeight="1">
      <c r="A188" s="877" t="s">
        <v>395</v>
      </c>
      <c r="B188" s="877"/>
      <c r="C188" s="877"/>
      <c r="D188" s="877"/>
      <c r="E188" s="877"/>
      <c r="F188" s="877"/>
      <c r="G188" s="877"/>
      <c r="H188" s="877"/>
      <c r="I188" s="877"/>
      <c r="J188" s="877"/>
      <c r="K188" s="877"/>
      <c r="L188" s="877"/>
      <c r="M188" s="877"/>
      <c r="N188" s="877"/>
    </row>
    <row r="189" spans="1:15" s="43" customFormat="1" ht="18.75" customHeight="1">
      <c r="A189" s="986" t="s">
        <v>624</v>
      </c>
      <c r="B189" s="986"/>
      <c r="C189" s="986"/>
      <c r="D189" s="986"/>
      <c r="E189" s="986"/>
      <c r="F189" s="986"/>
      <c r="G189" s="986"/>
      <c r="H189" s="986"/>
      <c r="I189" s="986"/>
      <c r="J189" s="986"/>
      <c r="K189" s="986"/>
      <c r="L189" s="986"/>
      <c r="M189" s="986"/>
      <c r="N189" s="986"/>
    </row>
    <row r="190" spans="1:15" s="43" customFormat="1" ht="18.75" customHeight="1">
      <c r="A190" s="336" t="s">
        <v>625</v>
      </c>
      <c r="B190" s="336"/>
      <c r="C190" s="336"/>
      <c r="D190" s="336"/>
      <c r="E190" s="336"/>
      <c r="F190" s="336"/>
      <c r="G190" s="336"/>
      <c r="H190" s="336"/>
      <c r="I190" s="336"/>
      <c r="J190" s="336"/>
      <c r="K190" s="336"/>
      <c r="L190" s="336"/>
      <c r="M190" s="336"/>
      <c r="N190" s="336"/>
    </row>
    <row r="191" spans="1:15" s="43" customFormat="1" ht="18.75" customHeight="1">
      <c r="A191" s="90"/>
      <c r="B191" s="90"/>
      <c r="C191" s="90"/>
      <c r="D191" s="90"/>
      <c r="E191" s="90"/>
      <c r="F191" s="90"/>
      <c r="G191" s="90"/>
      <c r="H191" s="90"/>
      <c r="I191" s="90"/>
      <c r="J191" s="90"/>
      <c r="K191" s="90"/>
      <c r="L191" s="90"/>
      <c r="M191" s="90"/>
      <c r="N191" s="90"/>
    </row>
    <row r="192" spans="1:15" s="43" customFormat="1" ht="59.25" customHeight="1">
      <c r="A192" s="987" t="s">
        <v>600</v>
      </c>
      <c r="B192" s="987"/>
      <c r="C192" s="987"/>
      <c r="D192" s="987"/>
      <c r="E192" s="987"/>
      <c r="F192" s="987"/>
      <c r="G192" s="987"/>
      <c r="H192" s="987"/>
      <c r="I192" s="987"/>
      <c r="J192" s="987"/>
      <c r="K192" s="987"/>
      <c r="L192" s="987"/>
      <c r="M192" s="987"/>
      <c r="N192" s="987"/>
    </row>
    <row r="193" spans="1:15" s="43" customFormat="1" ht="4.5" customHeight="1">
      <c r="A193" s="337"/>
    </row>
    <row r="194" spans="1:15" s="43" customFormat="1">
      <c r="A194" s="885" t="s">
        <v>31</v>
      </c>
      <c r="B194" s="885"/>
      <c r="C194" s="885"/>
      <c r="D194" s="885"/>
      <c r="E194" s="885"/>
      <c r="F194" s="885"/>
      <c r="G194" s="885"/>
      <c r="H194" s="885"/>
      <c r="I194" s="885"/>
      <c r="J194" s="885"/>
      <c r="K194" s="885"/>
      <c r="L194" s="885"/>
      <c r="M194" s="885"/>
      <c r="N194" s="885"/>
      <c r="O194" s="59"/>
    </row>
    <row r="195" spans="1:15" s="43" customFormat="1" ht="33.75" customHeight="1">
      <c r="A195" s="681" t="s">
        <v>397</v>
      </c>
      <c r="B195" s="717"/>
      <c r="C195" s="824"/>
      <c r="D195" s="825"/>
      <c r="E195" s="825"/>
      <c r="F195" s="825"/>
      <c r="G195" s="825"/>
      <c r="H195" s="825"/>
      <c r="I195" s="825"/>
      <c r="J195" s="825"/>
      <c r="K195" s="825"/>
      <c r="L195" s="825"/>
      <c r="M195" s="825"/>
      <c r="N195" s="826"/>
      <c r="O195" s="59"/>
    </row>
    <row r="196" spans="1:15" s="43" customFormat="1" ht="22.5" customHeight="1">
      <c r="A196" s="681" t="s">
        <v>26</v>
      </c>
      <c r="B196" s="717"/>
      <c r="C196" s="886"/>
      <c r="D196" s="887"/>
      <c r="E196" s="888"/>
      <c r="F196" s="889" t="s">
        <v>51</v>
      </c>
      <c r="G196" s="890"/>
      <c r="H196" s="891"/>
      <c r="I196" s="892"/>
      <c r="J196" s="130" t="s">
        <v>29</v>
      </c>
      <c r="K196" s="893" t="s">
        <v>30</v>
      </c>
      <c r="L196" s="894"/>
      <c r="M196" s="41"/>
      <c r="N196" s="131" t="s">
        <v>28</v>
      </c>
      <c r="O196" s="59"/>
    </row>
    <row r="197" spans="1:15" s="43" customFormat="1" ht="37.5" customHeight="1">
      <c r="A197" s="681" t="s">
        <v>398</v>
      </c>
      <c r="B197" s="717"/>
      <c r="C197" s="824"/>
      <c r="D197" s="825"/>
      <c r="E197" s="825"/>
      <c r="F197" s="825"/>
      <c r="G197" s="825"/>
      <c r="H197" s="825"/>
      <c r="I197" s="825"/>
      <c r="J197" s="825"/>
      <c r="K197" s="825"/>
      <c r="L197" s="825"/>
      <c r="M197" s="825"/>
      <c r="N197" s="826"/>
      <c r="O197" s="59"/>
    </row>
    <row r="198" spans="1:15" s="43" customFormat="1" ht="22.5" customHeight="1">
      <c r="A198" s="681" t="s">
        <v>27</v>
      </c>
      <c r="B198" s="717"/>
      <c r="C198" s="824"/>
      <c r="D198" s="825"/>
      <c r="E198" s="825"/>
      <c r="F198" s="825"/>
      <c r="G198" s="825"/>
      <c r="H198" s="825"/>
      <c r="I198" s="825"/>
      <c r="J198" s="825"/>
      <c r="K198" s="825"/>
      <c r="L198" s="825"/>
      <c r="M198" s="825"/>
      <c r="N198" s="826"/>
      <c r="O198" s="59"/>
    </row>
    <row r="199" spans="1:15" s="43" customFormat="1" ht="27" customHeight="1">
      <c r="A199" s="681" t="s">
        <v>399</v>
      </c>
      <c r="B199" s="717"/>
      <c r="C199" s="824"/>
      <c r="D199" s="825"/>
      <c r="E199" s="825"/>
      <c r="F199" s="825"/>
      <c r="G199" s="825"/>
      <c r="H199" s="825"/>
      <c r="I199" s="825"/>
      <c r="J199" s="825"/>
      <c r="K199" s="825"/>
      <c r="L199" s="825"/>
      <c r="M199" s="825"/>
      <c r="N199" s="826"/>
      <c r="O199" s="59"/>
    </row>
    <row r="200" spans="1:15" s="43" customFormat="1" ht="13.5" customHeight="1">
      <c r="A200" s="670" t="s">
        <v>400</v>
      </c>
      <c r="B200" s="691"/>
      <c r="C200" s="771"/>
      <c r="D200" s="772"/>
      <c r="E200" s="773"/>
      <c r="F200" s="900" t="s">
        <v>401</v>
      </c>
      <c r="G200" s="900"/>
      <c r="H200" s="773"/>
      <c r="I200" s="901" t="s">
        <v>25</v>
      </c>
      <c r="J200" s="900" t="s">
        <v>59</v>
      </c>
      <c r="K200" s="900"/>
      <c r="L200" s="900"/>
      <c r="M200" s="773"/>
      <c r="N200" s="896" t="s">
        <v>15</v>
      </c>
      <c r="O200" s="59"/>
    </row>
    <row r="201" spans="1:15" s="43" customFormat="1" ht="13.5" customHeight="1">
      <c r="A201" s="692"/>
      <c r="B201" s="693"/>
      <c r="C201" s="898"/>
      <c r="D201" s="899"/>
      <c r="E201" s="895"/>
      <c r="F201" s="900"/>
      <c r="G201" s="900"/>
      <c r="H201" s="895"/>
      <c r="I201" s="902"/>
      <c r="J201" s="900"/>
      <c r="K201" s="900"/>
      <c r="L201" s="900"/>
      <c r="M201" s="895"/>
      <c r="N201" s="897"/>
      <c r="O201" s="59"/>
    </row>
    <row r="202" spans="1:15" s="49" customFormat="1" ht="7.5" customHeight="1">
      <c r="A202" s="83"/>
      <c r="B202" s="72"/>
      <c r="C202" s="72"/>
      <c r="D202" s="72"/>
      <c r="E202" s="72"/>
      <c r="F202" s="72"/>
      <c r="G202" s="72"/>
      <c r="H202" s="72"/>
      <c r="I202" s="72"/>
      <c r="J202" s="72"/>
      <c r="K202" s="72"/>
      <c r="L202" s="72"/>
      <c r="M202" s="72"/>
      <c r="N202" s="72"/>
    </row>
    <row r="203" spans="1:15" s="43" customFormat="1" ht="12">
      <c r="A203" s="885" t="s">
        <v>60</v>
      </c>
      <c r="B203" s="885"/>
      <c r="C203" s="885"/>
      <c r="D203" s="885"/>
      <c r="E203" s="885"/>
      <c r="F203" s="885"/>
      <c r="G203" s="885"/>
      <c r="H203" s="885"/>
      <c r="I203" s="885"/>
      <c r="J203" s="885"/>
      <c r="K203" s="885"/>
      <c r="L203" s="885"/>
      <c r="M203" s="885"/>
      <c r="N203" s="885"/>
      <c r="O203" s="335"/>
    </row>
    <row r="204" spans="1:15" s="43" customFormat="1" ht="33.75" customHeight="1">
      <c r="A204" s="681" t="s">
        <v>397</v>
      </c>
      <c r="B204" s="717"/>
      <c r="C204" s="824"/>
      <c r="D204" s="825"/>
      <c r="E204" s="825"/>
      <c r="F204" s="825"/>
      <c r="G204" s="825"/>
      <c r="H204" s="825"/>
      <c r="I204" s="825"/>
      <c r="J204" s="825"/>
      <c r="K204" s="825"/>
      <c r="L204" s="825"/>
      <c r="M204" s="825"/>
      <c r="N204" s="826"/>
      <c r="O204" s="59"/>
    </row>
    <row r="205" spans="1:15" s="43" customFormat="1" ht="22.5" customHeight="1">
      <c r="A205" s="681" t="s">
        <v>26</v>
      </c>
      <c r="B205" s="717"/>
      <c r="C205" s="886"/>
      <c r="D205" s="887"/>
      <c r="E205" s="888"/>
      <c r="F205" s="889" t="s">
        <v>51</v>
      </c>
      <c r="G205" s="890"/>
      <c r="H205" s="891"/>
      <c r="I205" s="892"/>
      <c r="J205" s="130" t="s">
        <v>29</v>
      </c>
      <c r="K205" s="893" t="s">
        <v>30</v>
      </c>
      <c r="L205" s="894"/>
      <c r="M205" s="41"/>
      <c r="N205" s="131" t="s">
        <v>28</v>
      </c>
      <c r="O205" s="59"/>
    </row>
    <row r="206" spans="1:15" s="43" customFormat="1" ht="37.5" customHeight="1">
      <c r="A206" s="681" t="s">
        <v>398</v>
      </c>
      <c r="B206" s="717"/>
      <c r="C206" s="824"/>
      <c r="D206" s="825"/>
      <c r="E206" s="825"/>
      <c r="F206" s="825"/>
      <c r="G206" s="825"/>
      <c r="H206" s="825"/>
      <c r="I206" s="825"/>
      <c r="J206" s="825"/>
      <c r="K206" s="825"/>
      <c r="L206" s="825"/>
      <c r="M206" s="825"/>
      <c r="N206" s="826"/>
      <c r="O206" s="59"/>
    </row>
    <row r="207" spans="1:15" s="43" customFormat="1" ht="22.5" customHeight="1">
      <c r="A207" s="681" t="s">
        <v>27</v>
      </c>
      <c r="B207" s="717"/>
      <c r="C207" s="824"/>
      <c r="D207" s="825"/>
      <c r="E207" s="825"/>
      <c r="F207" s="825"/>
      <c r="G207" s="825"/>
      <c r="H207" s="825"/>
      <c r="I207" s="825"/>
      <c r="J207" s="825"/>
      <c r="K207" s="825"/>
      <c r="L207" s="825"/>
      <c r="M207" s="825"/>
      <c r="N207" s="826"/>
      <c r="O207" s="59"/>
    </row>
    <row r="208" spans="1:15" s="43" customFormat="1" ht="27" customHeight="1">
      <c r="A208" s="681" t="s">
        <v>399</v>
      </c>
      <c r="B208" s="717"/>
      <c r="C208" s="824"/>
      <c r="D208" s="825"/>
      <c r="E208" s="825"/>
      <c r="F208" s="825"/>
      <c r="G208" s="825"/>
      <c r="H208" s="825"/>
      <c r="I208" s="825"/>
      <c r="J208" s="825"/>
      <c r="K208" s="825"/>
      <c r="L208" s="825"/>
      <c r="M208" s="825"/>
      <c r="N208" s="826"/>
      <c r="O208" s="59"/>
    </row>
    <row r="209" spans="1:15" s="43" customFormat="1" ht="13.5" customHeight="1">
      <c r="A209" s="670" t="s">
        <v>400</v>
      </c>
      <c r="B209" s="691"/>
      <c r="C209" s="771"/>
      <c r="D209" s="772"/>
      <c r="E209" s="773"/>
      <c r="F209" s="900" t="s">
        <v>401</v>
      </c>
      <c r="G209" s="900"/>
      <c r="H209" s="773"/>
      <c r="I209" s="901" t="s">
        <v>25</v>
      </c>
      <c r="J209" s="900" t="s">
        <v>59</v>
      </c>
      <c r="K209" s="900"/>
      <c r="L209" s="900"/>
      <c r="M209" s="773"/>
      <c r="N209" s="896" t="s">
        <v>15</v>
      </c>
      <c r="O209" s="59"/>
    </row>
    <row r="210" spans="1:15" s="43" customFormat="1" ht="13.5" customHeight="1">
      <c r="A210" s="692"/>
      <c r="B210" s="693"/>
      <c r="C210" s="898"/>
      <c r="D210" s="899"/>
      <c r="E210" s="895"/>
      <c r="F210" s="900"/>
      <c r="G210" s="900"/>
      <c r="H210" s="895"/>
      <c r="I210" s="902"/>
      <c r="J210" s="900"/>
      <c r="K210" s="900"/>
      <c r="L210" s="900"/>
      <c r="M210" s="895"/>
      <c r="N210" s="897"/>
      <c r="O210" s="59"/>
    </row>
    <row r="211" spans="1:15" s="49" customFormat="1" ht="7.5" customHeight="1">
      <c r="A211" s="83"/>
      <c r="B211" s="72"/>
      <c r="C211" s="72"/>
      <c r="D211" s="72"/>
      <c r="E211" s="72"/>
      <c r="F211" s="72"/>
      <c r="G211" s="72"/>
      <c r="H211" s="72"/>
      <c r="I211" s="72"/>
      <c r="J211" s="72"/>
      <c r="K211" s="72"/>
      <c r="L211" s="72"/>
      <c r="M211" s="72"/>
      <c r="N211" s="72"/>
    </row>
    <row r="212" spans="1:15" s="43" customFormat="1" ht="12">
      <c r="A212" s="885" t="s">
        <v>235</v>
      </c>
      <c r="B212" s="885"/>
      <c r="C212" s="885"/>
      <c r="D212" s="885"/>
      <c r="E212" s="885"/>
      <c r="F212" s="885"/>
      <c r="G212" s="885"/>
      <c r="H212" s="885"/>
      <c r="I212" s="885"/>
      <c r="J212" s="885"/>
      <c r="K212" s="885"/>
      <c r="L212" s="885"/>
      <c r="M212" s="885"/>
      <c r="N212" s="885"/>
      <c r="O212" s="335"/>
    </row>
    <row r="213" spans="1:15" s="43" customFormat="1" ht="33.75" customHeight="1">
      <c r="A213" s="681" t="s">
        <v>397</v>
      </c>
      <c r="B213" s="717"/>
      <c r="C213" s="824"/>
      <c r="D213" s="825"/>
      <c r="E213" s="825"/>
      <c r="F213" s="825"/>
      <c r="G213" s="825"/>
      <c r="H213" s="825"/>
      <c r="I213" s="825"/>
      <c r="J213" s="825"/>
      <c r="K213" s="825"/>
      <c r="L213" s="825"/>
      <c r="M213" s="825"/>
      <c r="N213" s="826"/>
      <c r="O213" s="59"/>
    </row>
    <row r="214" spans="1:15" s="43" customFormat="1" ht="22.5" customHeight="1">
      <c r="A214" s="681" t="s">
        <v>26</v>
      </c>
      <c r="B214" s="717"/>
      <c r="C214" s="886"/>
      <c r="D214" s="887"/>
      <c r="E214" s="888"/>
      <c r="F214" s="889" t="s">
        <v>51</v>
      </c>
      <c r="G214" s="890"/>
      <c r="H214" s="891"/>
      <c r="I214" s="892"/>
      <c r="J214" s="130" t="s">
        <v>29</v>
      </c>
      <c r="K214" s="893" t="s">
        <v>30</v>
      </c>
      <c r="L214" s="894"/>
      <c r="M214" s="41"/>
      <c r="N214" s="131" t="s">
        <v>28</v>
      </c>
      <c r="O214" s="59"/>
    </row>
    <row r="215" spans="1:15" s="43" customFormat="1" ht="37.5" customHeight="1">
      <c r="A215" s="681" t="s">
        <v>398</v>
      </c>
      <c r="B215" s="717"/>
      <c r="C215" s="824"/>
      <c r="D215" s="825"/>
      <c r="E215" s="825"/>
      <c r="F215" s="825"/>
      <c r="G215" s="825"/>
      <c r="H215" s="825"/>
      <c r="I215" s="825"/>
      <c r="J215" s="825"/>
      <c r="K215" s="825"/>
      <c r="L215" s="825"/>
      <c r="M215" s="825"/>
      <c r="N215" s="826"/>
      <c r="O215" s="59"/>
    </row>
    <row r="216" spans="1:15" s="43" customFormat="1" ht="22.5" customHeight="1">
      <c r="A216" s="681" t="s">
        <v>27</v>
      </c>
      <c r="B216" s="717"/>
      <c r="C216" s="824"/>
      <c r="D216" s="825"/>
      <c r="E216" s="825"/>
      <c r="F216" s="825"/>
      <c r="G216" s="825"/>
      <c r="H216" s="825"/>
      <c r="I216" s="825"/>
      <c r="J216" s="825"/>
      <c r="K216" s="825"/>
      <c r="L216" s="825"/>
      <c r="M216" s="825"/>
      <c r="N216" s="826"/>
      <c r="O216" s="59"/>
    </row>
    <row r="217" spans="1:15" s="43" customFormat="1" ht="27" customHeight="1">
      <c r="A217" s="681" t="s">
        <v>399</v>
      </c>
      <c r="B217" s="717"/>
      <c r="C217" s="824"/>
      <c r="D217" s="825"/>
      <c r="E217" s="825"/>
      <c r="F217" s="825"/>
      <c r="G217" s="825"/>
      <c r="H217" s="825"/>
      <c r="I217" s="825"/>
      <c r="J217" s="825"/>
      <c r="K217" s="825"/>
      <c r="L217" s="825"/>
      <c r="M217" s="825"/>
      <c r="N217" s="826"/>
      <c r="O217" s="59"/>
    </row>
    <row r="218" spans="1:15" s="43" customFormat="1" ht="13.5" customHeight="1">
      <c r="A218" s="670" t="s">
        <v>400</v>
      </c>
      <c r="B218" s="691"/>
      <c r="C218" s="771"/>
      <c r="D218" s="772"/>
      <c r="E218" s="773"/>
      <c r="F218" s="900" t="s">
        <v>401</v>
      </c>
      <c r="G218" s="900"/>
      <c r="H218" s="773"/>
      <c r="I218" s="901" t="s">
        <v>25</v>
      </c>
      <c r="J218" s="900" t="s">
        <v>59</v>
      </c>
      <c r="K218" s="900"/>
      <c r="L218" s="900"/>
      <c r="M218" s="773"/>
      <c r="N218" s="896" t="s">
        <v>15</v>
      </c>
      <c r="O218" s="59"/>
    </row>
    <row r="219" spans="1:15" s="43" customFormat="1" ht="13.5" customHeight="1">
      <c r="A219" s="692"/>
      <c r="B219" s="693"/>
      <c r="C219" s="898"/>
      <c r="D219" s="899"/>
      <c r="E219" s="895"/>
      <c r="F219" s="900"/>
      <c r="G219" s="900"/>
      <c r="H219" s="895"/>
      <c r="I219" s="902"/>
      <c r="J219" s="900"/>
      <c r="K219" s="900"/>
      <c r="L219" s="900"/>
      <c r="M219" s="895"/>
      <c r="N219" s="897"/>
      <c r="O219" s="59"/>
    </row>
    <row r="220" spans="1:15" s="49" customFormat="1" ht="7.5" customHeight="1">
      <c r="A220" s="83"/>
      <c r="B220" s="72"/>
      <c r="C220" s="72"/>
      <c r="D220" s="72"/>
      <c r="E220" s="72"/>
      <c r="F220" s="72"/>
      <c r="G220" s="72"/>
      <c r="H220" s="72"/>
      <c r="I220" s="72"/>
      <c r="J220" s="72"/>
      <c r="K220" s="72"/>
      <c r="L220" s="72"/>
      <c r="M220" s="72"/>
      <c r="N220" s="72"/>
    </row>
    <row r="221" spans="1:15" s="43" customFormat="1" ht="12">
      <c r="A221" s="885" t="s">
        <v>236</v>
      </c>
      <c r="B221" s="885"/>
      <c r="C221" s="885"/>
      <c r="D221" s="885"/>
      <c r="E221" s="885"/>
      <c r="F221" s="885"/>
      <c r="G221" s="885"/>
      <c r="H221" s="885"/>
      <c r="I221" s="885"/>
      <c r="J221" s="885"/>
      <c r="K221" s="885"/>
      <c r="L221" s="885"/>
      <c r="M221" s="885"/>
      <c r="N221" s="885"/>
      <c r="O221" s="335"/>
    </row>
    <row r="222" spans="1:15" s="43" customFormat="1" ht="33.75" customHeight="1">
      <c r="A222" s="681" t="s">
        <v>397</v>
      </c>
      <c r="B222" s="717"/>
      <c r="C222" s="824"/>
      <c r="D222" s="825"/>
      <c r="E222" s="825"/>
      <c r="F222" s="825"/>
      <c r="G222" s="825"/>
      <c r="H222" s="825"/>
      <c r="I222" s="825"/>
      <c r="J222" s="825"/>
      <c r="K222" s="825"/>
      <c r="L222" s="825"/>
      <c r="M222" s="825"/>
      <c r="N222" s="826"/>
      <c r="O222" s="59"/>
    </row>
    <row r="223" spans="1:15" s="43" customFormat="1" ht="22.5" customHeight="1">
      <c r="A223" s="681" t="s">
        <v>26</v>
      </c>
      <c r="B223" s="717"/>
      <c r="C223" s="886"/>
      <c r="D223" s="887"/>
      <c r="E223" s="888"/>
      <c r="F223" s="889" t="s">
        <v>51</v>
      </c>
      <c r="G223" s="890"/>
      <c r="H223" s="891"/>
      <c r="I223" s="892"/>
      <c r="J223" s="130" t="s">
        <v>29</v>
      </c>
      <c r="K223" s="893" t="s">
        <v>30</v>
      </c>
      <c r="L223" s="894"/>
      <c r="M223" s="41"/>
      <c r="N223" s="131" t="s">
        <v>28</v>
      </c>
      <c r="O223" s="59"/>
    </row>
    <row r="224" spans="1:15" s="43" customFormat="1" ht="37.5" customHeight="1">
      <c r="A224" s="681" t="s">
        <v>398</v>
      </c>
      <c r="B224" s="717"/>
      <c r="C224" s="824"/>
      <c r="D224" s="825"/>
      <c r="E224" s="825"/>
      <c r="F224" s="825"/>
      <c r="G224" s="825"/>
      <c r="H224" s="825"/>
      <c r="I224" s="825"/>
      <c r="J224" s="825"/>
      <c r="K224" s="825"/>
      <c r="L224" s="825"/>
      <c r="M224" s="825"/>
      <c r="N224" s="826"/>
      <c r="O224" s="59"/>
    </row>
    <row r="225" spans="1:15" s="43" customFormat="1" ht="22.5" customHeight="1">
      <c r="A225" s="681" t="s">
        <v>27</v>
      </c>
      <c r="B225" s="717"/>
      <c r="C225" s="824"/>
      <c r="D225" s="825"/>
      <c r="E225" s="825"/>
      <c r="F225" s="825"/>
      <c r="G225" s="825"/>
      <c r="H225" s="825"/>
      <c r="I225" s="825"/>
      <c r="J225" s="825"/>
      <c r="K225" s="825"/>
      <c r="L225" s="825"/>
      <c r="M225" s="825"/>
      <c r="N225" s="826"/>
      <c r="O225" s="59"/>
    </row>
    <row r="226" spans="1:15" s="43" customFormat="1" ht="27" customHeight="1">
      <c r="A226" s="681" t="s">
        <v>399</v>
      </c>
      <c r="B226" s="717"/>
      <c r="C226" s="824"/>
      <c r="D226" s="825"/>
      <c r="E226" s="825"/>
      <c r="F226" s="825"/>
      <c r="G226" s="825"/>
      <c r="H226" s="825"/>
      <c r="I226" s="825"/>
      <c r="J226" s="825"/>
      <c r="K226" s="825"/>
      <c r="L226" s="825"/>
      <c r="M226" s="825"/>
      <c r="N226" s="826"/>
      <c r="O226" s="59"/>
    </row>
    <row r="227" spans="1:15" s="43" customFormat="1" ht="13.5" customHeight="1">
      <c r="A227" s="670" t="s">
        <v>400</v>
      </c>
      <c r="B227" s="691"/>
      <c r="C227" s="771"/>
      <c r="D227" s="772"/>
      <c r="E227" s="773"/>
      <c r="F227" s="900" t="s">
        <v>401</v>
      </c>
      <c r="G227" s="900"/>
      <c r="H227" s="773"/>
      <c r="I227" s="901" t="s">
        <v>25</v>
      </c>
      <c r="J227" s="900" t="s">
        <v>59</v>
      </c>
      <c r="K227" s="900"/>
      <c r="L227" s="900"/>
      <c r="M227" s="773"/>
      <c r="N227" s="896" t="s">
        <v>15</v>
      </c>
      <c r="O227" s="59"/>
    </row>
    <row r="228" spans="1:15" s="43" customFormat="1" ht="13.5" customHeight="1">
      <c r="A228" s="692"/>
      <c r="B228" s="693"/>
      <c r="C228" s="898"/>
      <c r="D228" s="899"/>
      <c r="E228" s="895"/>
      <c r="F228" s="900"/>
      <c r="G228" s="900"/>
      <c r="H228" s="895"/>
      <c r="I228" s="902"/>
      <c r="J228" s="900"/>
      <c r="K228" s="900"/>
      <c r="L228" s="900"/>
      <c r="M228" s="895"/>
      <c r="N228" s="897"/>
      <c r="O228" s="59"/>
    </row>
    <row r="230" spans="1:15" s="43" customFormat="1" ht="15.75" customHeight="1">
      <c r="A230" s="446" t="s">
        <v>981</v>
      </c>
      <c r="B230" s="3"/>
      <c r="C230" s="3"/>
      <c r="D230" s="3"/>
      <c r="E230" s="3"/>
      <c r="F230" s="3"/>
      <c r="G230" s="3"/>
      <c r="H230" s="3"/>
      <c r="I230" s="3"/>
      <c r="J230" s="3"/>
      <c r="K230" s="3"/>
      <c r="L230" s="3"/>
      <c r="M230" s="3"/>
      <c r="N230" s="3"/>
    </row>
    <row r="231" spans="1:15" s="43" customFormat="1" ht="20.100000000000001" customHeight="1">
      <c r="A231" s="564" t="s">
        <v>134</v>
      </c>
      <c r="B231" s="903" t="s">
        <v>982</v>
      </c>
      <c r="C231" s="904"/>
      <c r="D231" s="903" t="s">
        <v>983</v>
      </c>
      <c r="E231" s="905"/>
      <c r="F231" s="905"/>
      <c r="G231" s="905"/>
      <c r="H231" s="905"/>
      <c r="I231" s="905"/>
      <c r="J231" s="905"/>
      <c r="K231" s="905"/>
      <c r="L231" s="905"/>
      <c r="M231" s="905"/>
      <c r="N231" s="904"/>
    </row>
    <row r="232" spans="1:15" s="43" customFormat="1" ht="20.100000000000001" customHeight="1">
      <c r="A232" s="565">
        <v>2001</v>
      </c>
      <c r="B232" s="661"/>
      <c r="C232" s="662"/>
      <c r="D232" s="663"/>
      <c r="E232" s="664"/>
      <c r="F232" s="664"/>
      <c r="G232" s="664"/>
      <c r="H232" s="664"/>
      <c r="I232" s="664"/>
      <c r="J232" s="664"/>
      <c r="K232" s="664"/>
      <c r="L232" s="664"/>
      <c r="M232" s="664"/>
      <c r="N232" s="665"/>
    </row>
    <row r="233" spans="1:15" s="43" customFormat="1" ht="20.100000000000001" customHeight="1">
      <c r="A233" s="565">
        <v>2002</v>
      </c>
      <c r="B233" s="661"/>
      <c r="C233" s="662"/>
      <c r="D233" s="663"/>
      <c r="E233" s="664"/>
      <c r="F233" s="664"/>
      <c r="G233" s="664"/>
      <c r="H233" s="664"/>
      <c r="I233" s="664"/>
      <c r="J233" s="664"/>
      <c r="K233" s="664"/>
      <c r="L233" s="664"/>
      <c r="M233" s="664"/>
      <c r="N233" s="665"/>
    </row>
    <row r="234" spans="1:15" s="43" customFormat="1" ht="20.100000000000001" customHeight="1">
      <c r="A234" s="565">
        <v>2003</v>
      </c>
      <c r="B234" s="661"/>
      <c r="C234" s="662"/>
      <c r="D234" s="663"/>
      <c r="E234" s="664"/>
      <c r="F234" s="664"/>
      <c r="G234" s="664"/>
      <c r="H234" s="664"/>
      <c r="I234" s="664"/>
      <c r="J234" s="664"/>
      <c r="K234" s="664"/>
      <c r="L234" s="664"/>
      <c r="M234" s="664"/>
      <c r="N234" s="665"/>
    </row>
    <row r="235" spans="1:15" s="43" customFormat="1" ht="20.100000000000001" customHeight="1">
      <c r="A235" s="565">
        <v>2004</v>
      </c>
      <c r="B235" s="661"/>
      <c r="C235" s="662"/>
      <c r="D235" s="663"/>
      <c r="E235" s="664"/>
      <c r="F235" s="664"/>
      <c r="G235" s="664"/>
      <c r="H235" s="664"/>
      <c r="I235" s="664"/>
      <c r="J235" s="664"/>
      <c r="K235" s="664"/>
      <c r="L235" s="664"/>
      <c r="M235" s="664"/>
      <c r="N235" s="665"/>
    </row>
    <row r="236" spans="1:15" s="43" customFormat="1" ht="20.100000000000001" customHeight="1">
      <c r="A236" s="565">
        <v>2005</v>
      </c>
      <c r="B236" s="661"/>
      <c r="C236" s="662"/>
      <c r="D236" s="663"/>
      <c r="E236" s="664"/>
      <c r="F236" s="664"/>
      <c r="G236" s="664"/>
      <c r="H236" s="664"/>
      <c r="I236" s="664"/>
      <c r="J236" s="664"/>
      <c r="K236" s="664"/>
      <c r="L236" s="664"/>
      <c r="M236" s="664"/>
      <c r="N236" s="665"/>
    </row>
    <row r="237" spans="1:15" s="43" customFormat="1" ht="20.100000000000001" customHeight="1">
      <c r="A237" s="565">
        <v>2006</v>
      </c>
      <c r="B237" s="661"/>
      <c r="C237" s="662"/>
      <c r="D237" s="663"/>
      <c r="E237" s="664"/>
      <c r="F237" s="664"/>
      <c r="G237" s="664"/>
      <c r="H237" s="664"/>
      <c r="I237" s="664"/>
      <c r="J237" s="664"/>
      <c r="K237" s="664"/>
      <c r="L237" s="664"/>
      <c r="M237" s="664"/>
      <c r="N237" s="665"/>
    </row>
    <row r="238" spans="1:15" s="43" customFormat="1" ht="20.100000000000001" customHeight="1">
      <c r="A238" s="565">
        <v>2007</v>
      </c>
      <c r="B238" s="661"/>
      <c r="C238" s="662"/>
      <c r="D238" s="663"/>
      <c r="E238" s="664"/>
      <c r="F238" s="664"/>
      <c r="G238" s="664"/>
      <c r="H238" s="664"/>
      <c r="I238" s="664"/>
      <c r="J238" s="664"/>
      <c r="K238" s="664"/>
      <c r="L238" s="664"/>
      <c r="M238" s="664"/>
      <c r="N238" s="665"/>
    </row>
    <row r="239" spans="1:15" s="43" customFormat="1" ht="20.100000000000001" customHeight="1">
      <c r="A239" s="565">
        <v>2008</v>
      </c>
      <c r="B239" s="661"/>
      <c r="C239" s="662"/>
      <c r="D239" s="663"/>
      <c r="E239" s="664"/>
      <c r="F239" s="664"/>
      <c r="G239" s="664"/>
      <c r="H239" s="664"/>
      <c r="I239" s="664"/>
      <c r="J239" s="664"/>
      <c r="K239" s="664"/>
      <c r="L239" s="664"/>
      <c r="M239" s="664"/>
      <c r="N239" s="665"/>
    </row>
    <row r="240" spans="1:15" s="43" customFormat="1" ht="20.100000000000001" customHeight="1">
      <c r="A240" s="565">
        <v>2009</v>
      </c>
      <c r="B240" s="661"/>
      <c r="C240" s="662"/>
      <c r="D240" s="663"/>
      <c r="E240" s="664"/>
      <c r="F240" s="664"/>
      <c r="G240" s="664"/>
      <c r="H240" s="664"/>
      <c r="I240" s="664"/>
      <c r="J240" s="664"/>
      <c r="K240" s="664"/>
      <c r="L240" s="664"/>
      <c r="M240" s="664"/>
      <c r="N240" s="665"/>
    </row>
    <row r="241" spans="1:14" s="43" customFormat="1" ht="20.100000000000001" customHeight="1">
      <c r="A241" s="565">
        <v>2010</v>
      </c>
      <c r="B241" s="661"/>
      <c r="C241" s="662"/>
      <c r="D241" s="663"/>
      <c r="E241" s="664"/>
      <c r="F241" s="664"/>
      <c r="G241" s="664"/>
      <c r="H241" s="664"/>
      <c r="I241" s="664"/>
      <c r="J241" s="664"/>
      <c r="K241" s="664"/>
      <c r="L241" s="664"/>
      <c r="M241" s="664"/>
      <c r="N241" s="665"/>
    </row>
    <row r="242" spans="1:14">
      <c r="A242" s="49"/>
      <c r="B242" s="91"/>
      <c r="C242" s="91"/>
      <c r="D242" s="91"/>
      <c r="E242" s="91"/>
      <c r="F242" s="91"/>
      <c r="G242" s="91"/>
      <c r="H242" s="91"/>
      <c r="I242" s="91"/>
      <c r="J242" s="91"/>
      <c r="K242" s="91"/>
      <c r="L242" s="91"/>
      <c r="M242" s="91"/>
      <c r="N242" s="91"/>
    </row>
    <row r="243" spans="1:14" s="43" customFormat="1">
      <c r="A243" s="906" t="s">
        <v>70</v>
      </c>
      <c r="B243" s="906"/>
      <c r="C243" s="906"/>
      <c r="D243" s="906"/>
      <c r="E243" s="906"/>
      <c r="F243" s="906"/>
      <c r="G243" s="906"/>
      <c r="H243" s="906"/>
      <c r="I243" s="906"/>
      <c r="J243" s="906"/>
      <c r="K243" s="906"/>
      <c r="L243" s="906"/>
      <c r="M243" s="906"/>
      <c r="N243" s="906"/>
    </row>
    <row r="244" spans="1:14" s="43" customFormat="1" ht="4.5" customHeight="1">
      <c r="A244" s="337"/>
    </row>
    <row r="245" spans="1:14" s="43" customFormat="1" ht="65.25" customHeight="1">
      <c r="A245" s="681" t="s">
        <v>402</v>
      </c>
      <c r="B245" s="717"/>
      <c r="C245" s="718"/>
      <c r="D245" s="719"/>
      <c r="E245" s="719"/>
      <c r="F245" s="719"/>
      <c r="G245" s="719"/>
      <c r="H245" s="719"/>
      <c r="I245" s="719"/>
      <c r="J245" s="719"/>
      <c r="K245" s="719"/>
      <c r="L245" s="719"/>
      <c r="M245" s="719"/>
      <c r="N245" s="720"/>
    </row>
    <row r="246" spans="1:14" s="43" customFormat="1" ht="65.25" customHeight="1">
      <c r="A246" s="681" t="s">
        <v>403</v>
      </c>
      <c r="B246" s="717"/>
      <c r="C246" s="718"/>
      <c r="D246" s="719"/>
      <c r="E246" s="719"/>
      <c r="F246" s="719"/>
      <c r="G246" s="719"/>
      <c r="H246" s="719"/>
      <c r="I246" s="719"/>
      <c r="J246" s="719"/>
      <c r="K246" s="719"/>
      <c r="L246" s="719"/>
      <c r="M246" s="719"/>
      <c r="N246" s="720"/>
    </row>
    <row r="247" spans="1:14" s="43" customFormat="1" ht="18.75" customHeight="1">
      <c r="A247" s="78"/>
      <c r="B247" s="78"/>
      <c r="C247" s="63"/>
      <c r="D247" s="63"/>
      <c r="E247" s="63"/>
      <c r="F247" s="63"/>
      <c r="G247" s="63"/>
      <c r="H247" s="63"/>
      <c r="I247" s="63"/>
      <c r="J247" s="63"/>
      <c r="K247" s="63"/>
      <c r="L247" s="63"/>
      <c r="M247" s="63"/>
      <c r="N247" s="63"/>
    </row>
    <row r="248" spans="1:14" s="43" customFormat="1">
      <c r="A248" s="906" t="s">
        <v>71</v>
      </c>
      <c r="B248" s="906"/>
      <c r="C248" s="906"/>
      <c r="D248" s="906"/>
      <c r="E248" s="906"/>
      <c r="F248" s="906"/>
      <c r="G248" s="906"/>
      <c r="H248" s="906"/>
      <c r="I248" s="906"/>
      <c r="J248" s="906"/>
      <c r="K248" s="906"/>
      <c r="L248" s="906"/>
      <c r="M248" s="906"/>
      <c r="N248" s="906"/>
    </row>
    <row r="249" spans="1:14" s="43" customFormat="1" ht="4.5" customHeight="1">
      <c r="A249" s="337"/>
    </row>
    <row r="250" spans="1:14" ht="19.5" customHeight="1">
      <c r="A250" s="670" t="s">
        <v>436</v>
      </c>
      <c r="B250" s="691"/>
      <c r="C250" s="92" t="s">
        <v>0</v>
      </c>
      <c r="D250" s="700"/>
      <c r="E250" s="700"/>
      <c r="F250" s="700"/>
      <c r="G250" s="700"/>
      <c r="H250" s="700"/>
      <c r="I250" s="907"/>
      <c r="J250" s="908" t="s">
        <v>32</v>
      </c>
      <c r="K250" s="909"/>
      <c r="L250" s="909"/>
      <c r="M250" s="909"/>
      <c r="N250" s="910"/>
    </row>
    <row r="251" spans="1:14" s="43" customFormat="1" ht="20.100000000000001" customHeight="1">
      <c r="A251" s="698"/>
      <c r="B251" s="738"/>
      <c r="C251" s="93" t="s">
        <v>7</v>
      </c>
      <c r="D251" s="911"/>
      <c r="E251" s="911"/>
      <c r="F251" s="911"/>
      <c r="G251" s="911"/>
      <c r="H251" s="911"/>
      <c r="I251" s="912"/>
      <c r="J251" s="685"/>
      <c r="K251" s="686"/>
      <c r="L251" s="686"/>
      <c r="M251" s="686"/>
      <c r="N251" s="687"/>
    </row>
    <row r="252" spans="1:14" s="43" customFormat="1" ht="20.100000000000001" customHeight="1">
      <c r="A252" s="692"/>
      <c r="B252" s="693"/>
      <c r="C252" s="94" t="s">
        <v>8</v>
      </c>
      <c r="D252" s="716"/>
      <c r="E252" s="716"/>
      <c r="F252" s="716"/>
      <c r="G252" s="716"/>
      <c r="H252" s="716"/>
      <c r="I252" s="716"/>
      <c r="J252" s="917"/>
      <c r="K252" s="918"/>
      <c r="L252" s="918"/>
      <c r="M252" s="918"/>
      <c r="N252" s="919"/>
    </row>
    <row r="253" spans="1:14" s="43" customFormat="1" ht="9.75" customHeight="1">
      <c r="B253" s="91"/>
      <c r="F253" s="91"/>
      <c r="J253" s="364"/>
      <c r="K253" s="364"/>
      <c r="L253" s="364"/>
      <c r="M253" s="364"/>
      <c r="N253" s="365"/>
    </row>
    <row r="254" spans="1:14" ht="19.5" customHeight="1">
      <c r="A254" s="670" t="s">
        <v>435</v>
      </c>
      <c r="B254" s="691"/>
      <c r="C254" s="92" t="s">
        <v>0</v>
      </c>
      <c r="D254" s="700"/>
      <c r="E254" s="700"/>
      <c r="F254" s="700"/>
      <c r="G254" s="700"/>
      <c r="H254" s="700"/>
      <c r="I254" s="907"/>
      <c r="J254" s="908" t="s">
        <v>32</v>
      </c>
      <c r="K254" s="909"/>
      <c r="L254" s="909"/>
      <c r="M254" s="909"/>
      <c r="N254" s="910"/>
    </row>
    <row r="255" spans="1:14" s="43" customFormat="1" ht="20.100000000000001" customHeight="1">
      <c r="A255" s="698"/>
      <c r="B255" s="738"/>
      <c r="C255" s="93" t="s">
        <v>7</v>
      </c>
      <c r="D255" s="911"/>
      <c r="E255" s="911"/>
      <c r="F255" s="911"/>
      <c r="G255" s="911"/>
      <c r="H255" s="911"/>
      <c r="I255" s="912"/>
      <c r="J255" s="913"/>
      <c r="K255" s="914"/>
      <c r="L255" s="914"/>
      <c r="M255" s="914"/>
      <c r="N255" s="915"/>
    </row>
    <row r="256" spans="1:14" s="43" customFormat="1" ht="20.100000000000001" customHeight="1">
      <c r="A256" s="692"/>
      <c r="B256" s="693"/>
      <c r="C256" s="94" t="s">
        <v>8</v>
      </c>
      <c r="D256" s="716"/>
      <c r="E256" s="716"/>
      <c r="F256" s="716"/>
      <c r="G256" s="716"/>
      <c r="H256" s="716"/>
      <c r="I256" s="716"/>
      <c r="J256" s="920" t="s">
        <v>556</v>
      </c>
      <c r="K256" s="921"/>
      <c r="L256" s="921"/>
      <c r="M256" s="916"/>
      <c r="N256" s="916"/>
    </row>
    <row r="257" spans="1:14" s="43" customFormat="1" ht="12" customHeight="1">
      <c r="B257" s="91"/>
      <c r="F257" s="91"/>
      <c r="J257" s="364"/>
      <c r="K257" s="364"/>
      <c r="L257" s="364"/>
      <c r="M257" s="364"/>
      <c r="N257" s="366"/>
    </row>
    <row r="258" spans="1:14" ht="19.5" customHeight="1">
      <c r="A258" s="670" t="s">
        <v>437</v>
      </c>
      <c r="B258" s="691"/>
      <c r="C258" s="92" t="s">
        <v>0</v>
      </c>
      <c r="D258" s="700"/>
      <c r="E258" s="700"/>
      <c r="F258" s="700"/>
      <c r="G258" s="700"/>
      <c r="H258" s="700"/>
      <c r="I258" s="907"/>
      <c r="J258" s="923" t="s">
        <v>32</v>
      </c>
      <c r="K258" s="924"/>
      <c r="L258" s="924"/>
      <c r="M258" s="924"/>
      <c r="N258" s="925"/>
    </row>
    <row r="259" spans="1:14" s="43" customFormat="1" ht="20.100000000000001" customHeight="1">
      <c r="A259" s="698"/>
      <c r="B259" s="738"/>
      <c r="C259" s="93" t="s">
        <v>7</v>
      </c>
      <c r="D259" s="911"/>
      <c r="E259" s="911"/>
      <c r="F259" s="911"/>
      <c r="G259" s="911"/>
      <c r="H259" s="911"/>
      <c r="I259" s="912"/>
      <c r="J259" s="685"/>
      <c r="K259" s="686"/>
      <c r="L259" s="686"/>
      <c r="M259" s="686"/>
      <c r="N259" s="686"/>
    </row>
    <row r="260" spans="1:14" s="43" customFormat="1" ht="20.100000000000001" customHeight="1">
      <c r="A260" s="692"/>
      <c r="B260" s="693"/>
      <c r="C260" s="94" t="s">
        <v>8</v>
      </c>
      <c r="D260" s="716"/>
      <c r="E260" s="716"/>
      <c r="F260" s="716"/>
      <c r="G260" s="716"/>
      <c r="H260" s="716"/>
      <c r="I260" s="922"/>
      <c r="J260" s="917"/>
      <c r="K260" s="918"/>
      <c r="L260" s="918"/>
      <c r="M260" s="918"/>
      <c r="N260" s="919"/>
    </row>
    <row r="261" spans="1:14" s="43" customFormat="1" ht="9.75" customHeight="1">
      <c r="B261" s="91"/>
      <c r="F261" s="91"/>
      <c r="J261" s="364"/>
      <c r="K261" s="364"/>
      <c r="L261" s="364"/>
      <c r="M261" s="364"/>
      <c r="N261" s="366"/>
    </row>
    <row r="262" spans="1:14" ht="19.5" customHeight="1">
      <c r="A262" s="670" t="s">
        <v>438</v>
      </c>
      <c r="B262" s="691"/>
      <c r="C262" s="92" t="s">
        <v>0</v>
      </c>
      <c r="D262" s="700"/>
      <c r="E262" s="700"/>
      <c r="F262" s="700"/>
      <c r="G262" s="700"/>
      <c r="H262" s="700"/>
      <c r="I262" s="907"/>
      <c r="J262" s="908" t="s">
        <v>32</v>
      </c>
      <c r="K262" s="909"/>
      <c r="L262" s="909"/>
      <c r="M262" s="909"/>
      <c r="N262" s="910"/>
    </row>
    <row r="263" spans="1:14" s="43" customFormat="1" ht="20.100000000000001" customHeight="1">
      <c r="A263" s="698"/>
      <c r="B263" s="738"/>
      <c r="C263" s="93" t="s">
        <v>7</v>
      </c>
      <c r="D263" s="911"/>
      <c r="E263" s="911"/>
      <c r="F263" s="911"/>
      <c r="G263" s="911"/>
      <c r="H263" s="911"/>
      <c r="I263" s="912"/>
      <c r="J263" s="685"/>
      <c r="K263" s="686"/>
      <c r="L263" s="686"/>
      <c r="M263" s="686"/>
      <c r="N263" s="687"/>
    </row>
    <row r="264" spans="1:14" s="43" customFormat="1" ht="20.100000000000001" customHeight="1">
      <c r="A264" s="692"/>
      <c r="B264" s="693"/>
      <c r="C264" s="94" t="s">
        <v>8</v>
      </c>
      <c r="D264" s="716"/>
      <c r="E264" s="716"/>
      <c r="F264" s="716"/>
      <c r="G264" s="716"/>
      <c r="H264" s="716"/>
      <c r="I264" s="922"/>
      <c r="J264" s="917"/>
      <c r="K264" s="918"/>
      <c r="L264" s="918"/>
      <c r="M264" s="918"/>
      <c r="N264" s="919"/>
    </row>
    <row r="265" spans="1:14" s="43" customFormat="1" ht="12" customHeight="1">
      <c r="B265" s="91"/>
      <c r="F265" s="91"/>
      <c r="J265" s="364"/>
      <c r="K265" s="364"/>
      <c r="L265" s="364"/>
      <c r="M265" s="364"/>
      <c r="N265" s="366"/>
    </row>
    <row r="266" spans="1:14" ht="19.5" customHeight="1">
      <c r="A266" s="670" t="s">
        <v>439</v>
      </c>
      <c r="B266" s="691"/>
      <c r="C266" s="92" t="s">
        <v>0</v>
      </c>
      <c r="D266" s="700"/>
      <c r="E266" s="700"/>
      <c r="F266" s="700"/>
      <c r="G266" s="700"/>
      <c r="H266" s="700"/>
      <c r="I266" s="907"/>
      <c r="J266" s="908" t="s">
        <v>32</v>
      </c>
      <c r="K266" s="909"/>
      <c r="L266" s="909"/>
      <c r="M266" s="909"/>
      <c r="N266" s="910"/>
    </row>
    <row r="267" spans="1:14" s="43" customFormat="1" ht="20.100000000000001" customHeight="1">
      <c r="A267" s="698"/>
      <c r="B267" s="738"/>
      <c r="C267" s="93" t="s">
        <v>7</v>
      </c>
      <c r="D267" s="911"/>
      <c r="E267" s="911"/>
      <c r="F267" s="911"/>
      <c r="G267" s="911"/>
      <c r="H267" s="911"/>
      <c r="I267" s="912"/>
      <c r="J267" s="913"/>
      <c r="K267" s="914"/>
      <c r="L267" s="914"/>
      <c r="M267" s="914"/>
      <c r="N267" s="915"/>
    </row>
    <row r="268" spans="1:14" s="43" customFormat="1" ht="20.100000000000001" customHeight="1">
      <c r="A268" s="692"/>
      <c r="B268" s="693"/>
      <c r="C268" s="94" t="s">
        <v>8</v>
      </c>
      <c r="D268" s="716"/>
      <c r="E268" s="716"/>
      <c r="F268" s="716"/>
      <c r="G268" s="716"/>
      <c r="H268" s="716"/>
      <c r="I268" s="922"/>
      <c r="J268" s="132" t="s">
        <v>557</v>
      </c>
      <c r="K268" s="133"/>
      <c r="L268" s="931"/>
      <c r="M268" s="931"/>
      <c r="N268" s="932"/>
    </row>
    <row r="269" spans="1:14" s="43" customFormat="1" ht="20.100000000000001" customHeight="1">
      <c r="A269" s="78"/>
      <c r="B269" s="78"/>
      <c r="C269" s="95"/>
      <c r="D269" s="96"/>
      <c r="E269" s="96"/>
      <c r="F269" s="96"/>
      <c r="G269" s="96"/>
      <c r="H269" s="96"/>
      <c r="I269" s="96"/>
      <c r="J269" s="97"/>
      <c r="K269" s="80"/>
      <c r="L269" s="80"/>
      <c r="M269" s="80"/>
      <c r="N269" s="80"/>
    </row>
    <row r="270" spans="1:14" s="43" customFormat="1">
      <c r="A270" s="906" t="s">
        <v>73</v>
      </c>
      <c r="B270" s="906"/>
      <c r="C270" s="906"/>
      <c r="D270" s="906"/>
      <c r="E270" s="906"/>
      <c r="F270" s="906"/>
      <c r="G270" s="906"/>
      <c r="H270" s="906"/>
      <c r="I270" s="906"/>
      <c r="J270" s="906"/>
      <c r="K270" s="906"/>
      <c r="L270" s="906"/>
      <c r="M270" s="906"/>
      <c r="N270" s="906"/>
    </row>
    <row r="271" spans="1:14" s="43" customFormat="1" ht="20.100000000000001" customHeight="1">
      <c r="A271" s="331" t="s">
        <v>50</v>
      </c>
      <c r="B271" s="824"/>
      <c r="C271" s="825"/>
      <c r="D271" s="825"/>
      <c r="E271" s="825"/>
      <c r="F271" s="825"/>
      <c r="G271" s="825"/>
      <c r="H271" s="926" t="s">
        <v>408</v>
      </c>
      <c r="I271" s="926"/>
      <c r="J271" s="927"/>
      <c r="K271" s="927"/>
      <c r="L271" s="927"/>
      <c r="M271" s="927"/>
      <c r="N271" s="928"/>
    </row>
    <row r="272" spans="1:14" s="43" customFormat="1" ht="18.75" customHeight="1">
      <c r="A272" s="78"/>
      <c r="B272" s="78"/>
      <c r="C272" s="63"/>
      <c r="D272" s="63"/>
      <c r="E272" s="63"/>
      <c r="F272" s="63"/>
      <c r="G272" s="63"/>
      <c r="H272" s="63"/>
      <c r="I272" s="63"/>
      <c r="J272" s="63"/>
      <c r="K272" s="63"/>
      <c r="L272" s="63"/>
      <c r="M272" s="63"/>
      <c r="N272" s="63"/>
    </row>
    <row r="273" spans="1:15" s="43" customFormat="1">
      <c r="A273" s="906" t="s">
        <v>72</v>
      </c>
      <c r="B273" s="906"/>
      <c r="C273" s="906"/>
      <c r="D273" s="906"/>
      <c r="E273" s="906"/>
      <c r="F273" s="906"/>
      <c r="G273" s="906"/>
      <c r="H273" s="906"/>
      <c r="I273" s="906"/>
      <c r="J273" s="906"/>
      <c r="K273" s="906"/>
      <c r="L273" s="906"/>
      <c r="M273" s="906"/>
      <c r="N273" s="906"/>
    </row>
    <row r="274" spans="1:15" s="43" customFormat="1">
      <c r="A274" s="929" t="s">
        <v>348</v>
      </c>
      <c r="B274" s="930"/>
      <c r="C274" s="930"/>
      <c r="D274" s="930"/>
      <c r="E274" s="930"/>
      <c r="F274" s="930"/>
      <c r="G274" s="930"/>
      <c r="H274" s="930"/>
      <c r="I274" s="930"/>
      <c r="J274" s="930"/>
      <c r="K274" s="930"/>
      <c r="L274" s="930"/>
      <c r="M274" s="930"/>
      <c r="N274" s="930"/>
    </row>
    <row r="275" spans="1:15" s="43" customFormat="1">
      <c r="A275" s="933" t="s">
        <v>347</v>
      </c>
      <c r="B275" s="933"/>
      <c r="C275" s="933"/>
      <c r="D275" s="933"/>
      <c r="E275" s="933"/>
      <c r="F275" s="933"/>
      <c r="G275" s="933"/>
      <c r="H275" s="933"/>
      <c r="I275" s="933"/>
      <c r="J275" s="933"/>
      <c r="K275" s="933"/>
      <c r="L275" s="933"/>
      <c r="M275" s="933"/>
      <c r="N275" s="933"/>
    </row>
    <row r="276" spans="1:15" ht="19.5" customHeight="1">
      <c r="A276" s="934" t="s">
        <v>404</v>
      </c>
      <c r="B276" s="935"/>
      <c r="C276" s="940" t="s">
        <v>33</v>
      </c>
      <c r="D276" s="941"/>
      <c r="E276" s="942"/>
      <c r="F276" s="942"/>
      <c r="G276" s="942"/>
      <c r="H276" s="942"/>
      <c r="I276" s="942"/>
      <c r="J276" s="942"/>
      <c r="K276" s="942"/>
      <c r="L276" s="942"/>
      <c r="M276" s="942"/>
      <c r="N276" s="943"/>
      <c r="O276" s="98"/>
    </row>
    <row r="277" spans="1:15" s="43" customFormat="1" ht="20.100000000000001" customHeight="1">
      <c r="A277" s="936"/>
      <c r="B277" s="937"/>
      <c r="C277" s="944" t="s">
        <v>34</v>
      </c>
      <c r="D277" s="945"/>
      <c r="E277" s="946"/>
      <c r="F277" s="946"/>
      <c r="G277" s="946"/>
      <c r="H277" s="945" t="s">
        <v>37</v>
      </c>
      <c r="I277" s="945"/>
      <c r="J277" s="945"/>
      <c r="K277" s="946"/>
      <c r="L277" s="946"/>
      <c r="M277" s="946"/>
      <c r="N277" s="947"/>
    </row>
    <row r="278" spans="1:15" s="43" customFormat="1" ht="20.100000000000001" customHeight="1">
      <c r="A278" s="938"/>
      <c r="B278" s="939"/>
      <c r="C278" s="948" t="s">
        <v>36</v>
      </c>
      <c r="D278" s="949"/>
      <c r="E278" s="950"/>
      <c r="F278" s="950"/>
      <c r="G278" s="950"/>
      <c r="H278" s="951" t="s">
        <v>35</v>
      </c>
      <c r="I278" s="951"/>
      <c r="J278" s="951"/>
      <c r="K278" s="952"/>
      <c r="L278" s="952"/>
      <c r="M278" s="952"/>
      <c r="N278" s="953"/>
    </row>
    <row r="279" spans="1:15" ht="19.5" customHeight="1">
      <c r="A279" s="934" t="s">
        <v>405</v>
      </c>
      <c r="B279" s="935"/>
      <c r="C279" s="940" t="s">
        <v>38</v>
      </c>
      <c r="D279" s="941"/>
      <c r="E279" s="958"/>
      <c r="F279" s="958"/>
      <c r="G279" s="958"/>
      <c r="H279" s="958"/>
      <c r="I279" s="958"/>
      <c r="J279" s="964" t="s">
        <v>39</v>
      </c>
      <c r="K279" s="964"/>
      <c r="L279" s="958"/>
      <c r="M279" s="958"/>
      <c r="N279" s="959"/>
    </row>
    <row r="280" spans="1:15" s="43" customFormat="1" ht="20.100000000000001" customHeight="1">
      <c r="A280" s="936"/>
      <c r="B280" s="937"/>
      <c r="C280" s="944" t="s">
        <v>40</v>
      </c>
      <c r="D280" s="945"/>
      <c r="E280" s="946"/>
      <c r="F280" s="946"/>
      <c r="G280" s="946"/>
      <c r="H280" s="945" t="s">
        <v>43</v>
      </c>
      <c r="I280" s="945"/>
      <c r="J280" s="945"/>
      <c r="K280" s="954"/>
      <c r="L280" s="954"/>
      <c r="M280" s="954"/>
      <c r="N280" s="955"/>
    </row>
    <row r="281" spans="1:15" s="43" customFormat="1" ht="20.100000000000001" customHeight="1">
      <c r="A281" s="938"/>
      <c r="B281" s="939"/>
      <c r="C281" s="956" t="s">
        <v>56</v>
      </c>
      <c r="D281" s="957"/>
      <c r="E281" s="957"/>
      <c r="F281" s="950"/>
      <c r="G281" s="950"/>
      <c r="H281" s="950"/>
      <c r="I281" s="950"/>
      <c r="J281" s="950"/>
      <c r="K281" s="695"/>
      <c r="L281" s="695"/>
      <c r="M281" s="695"/>
      <c r="N281" s="696"/>
    </row>
    <row r="282" spans="1:15" ht="19.5" customHeight="1">
      <c r="A282" s="934" t="s">
        <v>406</v>
      </c>
      <c r="B282" s="935"/>
      <c r="C282" s="940" t="s">
        <v>41</v>
      </c>
      <c r="D282" s="941"/>
      <c r="E282" s="958"/>
      <c r="F282" s="958"/>
      <c r="G282" s="958"/>
      <c r="H282" s="958"/>
      <c r="I282" s="958"/>
      <c r="J282" s="958"/>
      <c r="K282" s="958"/>
      <c r="L282" s="958"/>
      <c r="M282" s="958"/>
      <c r="N282" s="959"/>
    </row>
    <row r="283" spans="1:15" s="43" customFormat="1" ht="20.100000000000001" customHeight="1">
      <c r="A283" s="936"/>
      <c r="B283" s="937"/>
      <c r="C283" s="944" t="s">
        <v>42</v>
      </c>
      <c r="D283" s="945"/>
      <c r="E283" s="960"/>
      <c r="F283" s="960"/>
      <c r="G283" s="960"/>
      <c r="H283" s="960"/>
      <c r="I283" s="960"/>
      <c r="J283" s="960"/>
      <c r="K283" s="960"/>
      <c r="L283" s="960"/>
      <c r="M283" s="960"/>
      <c r="N283" s="961"/>
    </row>
    <row r="284" spans="1:15" s="43" customFormat="1" ht="20.100000000000001" customHeight="1">
      <c r="A284" s="936"/>
      <c r="B284" s="937"/>
      <c r="C284" s="944" t="s">
        <v>44</v>
      </c>
      <c r="D284" s="945"/>
      <c r="E284" s="962"/>
      <c r="F284" s="962"/>
      <c r="G284" s="962"/>
      <c r="H284" s="962"/>
      <c r="I284" s="962"/>
      <c r="J284" s="962"/>
      <c r="K284" s="962"/>
      <c r="L284" s="962"/>
      <c r="M284" s="962"/>
      <c r="N284" s="963"/>
    </row>
    <row r="285" spans="1:15" s="43" customFormat="1" ht="20.100000000000001" customHeight="1">
      <c r="A285" s="938"/>
      <c r="B285" s="939"/>
      <c r="C285" s="965" t="s">
        <v>57</v>
      </c>
      <c r="D285" s="966"/>
      <c r="E285" s="966"/>
      <c r="F285" s="967"/>
      <c r="G285" s="967"/>
      <c r="H285" s="967"/>
      <c r="I285" s="967"/>
      <c r="J285" s="967"/>
      <c r="K285" s="967"/>
      <c r="L285" s="967"/>
      <c r="M285" s="967"/>
      <c r="N285" s="968"/>
    </row>
    <row r="286" spans="1:15" s="43" customFormat="1" ht="7.5" customHeight="1">
      <c r="A286" s="78"/>
      <c r="B286" s="78"/>
      <c r="C286" s="63"/>
      <c r="D286" s="63"/>
      <c r="E286" s="63"/>
      <c r="F286" s="63"/>
      <c r="G286" s="63"/>
      <c r="H286" s="63"/>
      <c r="I286" s="63"/>
      <c r="J286" s="63"/>
      <c r="K286" s="63"/>
      <c r="L286" s="63"/>
      <c r="M286" s="63"/>
      <c r="N286" s="63"/>
    </row>
    <row r="287" spans="1:15" s="43" customFormat="1" ht="18.75" customHeight="1">
      <c r="A287" s="906" t="s">
        <v>458</v>
      </c>
      <c r="B287" s="906"/>
      <c r="C287" s="906"/>
      <c r="D287" s="906"/>
      <c r="E287" s="906"/>
      <c r="F287" s="906"/>
      <c r="G287" s="906"/>
      <c r="H287" s="906"/>
      <c r="I287" s="906"/>
      <c r="J287" s="906"/>
      <c r="K287" s="906"/>
      <c r="L287" s="906"/>
      <c r="M287" s="906"/>
      <c r="N287" s="906"/>
    </row>
    <row r="288" spans="1:15" s="43" customFormat="1" ht="4.5" customHeight="1">
      <c r="A288" s="337"/>
    </row>
    <row r="289" spans="1:18" s="43" customFormat="1" ht="45" customHeight="1">
      <c r="A289" s="875" t="s">
        <v>647</v>
      </c>
      <c r="B289" s="969"/>
      <c r="C289" s="969"/>
      <c r="D289" s="969"/>
      <c r="E289" s="969"/>
      <c r="F289" s="969"/>
      <c r="G289" s="969"/>
      <c r="H289" s="969"/>
      <c r="I289" s="969"/>
      <c r="J289" s="969"/>
      <c r="K289" s="876"/>
      <c r="L289" s="970"/>
      <c r="M289" s="970"/>
      <c r="N289" s="970"/>
      <c r="R289" s="99"/>
    </row>
    <row r="290" spans="1:18" s="43" customFormat="1" ht="17.25" customHeight="1">
      <c r="A290" s="100"/>
      <c r="B290" s="100"/>
      <c r="C290" s="100"/>
      <c r="D290" s="100"/>
      <c r="E290" s="100"/>
      <c r="F290" s="100"/>
      <c r="G290" s="100"/>
      <c r="H290" s="100"/>
      <c r="I290" s="100"/>
      <c r="J290" s="100"/>
      <c r="K290" s="100"/>
      <c r="L290" s="101"/>
      <c r="M290" s="101"/>
      <c r="N290" s="101"/>
    </row>
    <row r="291" spans="1:18" s="43" customFormat="1" ht="19.5" customHeight="1">
      <c r="A291" s="906" t="s">
        <v>459</v>
      </c>
      <c r="B291" s="906"/>
      <c r="C291" s="906"/>
      <c r="D291" s="906"/>
      <c r="E291" s="906"/>
      <c r="F291" s="906"/>
      <c r="G291" s="906"/>
      <c r="H291" s="906"/>
      <c r="I291" s="906"/>
      <c r="J291" s="906"/>
      <c r="K291" s="906"/>
      <c r="L291" s="906"/>
      <c r="M291" s="906"/>
      <c r="N291" s="906"/>
    </row>
    <row r="292" spans="1:18" s="43" customFormat="1" ht="4.5" customHeight="1">
      <c r="A292" s="337"/>
    </row>
    <row r="293" spans="1:18" s="43" customFormat="1" ht="70.349999999999994" customHeight="1">
      <c r="A293" s="875" t="s">
        <v>440</v>
      </c>
      <c r="B293" s="969"/>
      <c r="C293" s="969"/>
      <c r="D293" s="969"/>
      <c r="E293" s="969"/>
      <c r="F293" s="969"/>
      <c r="G293" s="969"/>
      <c r="H293" s="969"/>
      <c r="I293" s="969"/>
      <c r="J293" s="969"/>
      <c r="K293" s="876"/>
      <c r="L293" s="970"/>
      <c r="M293" s="970"/>
      <c r="N293" s="970"/>
    </row>
    <row r="294" spans="1:18" s="43" customFormat="1" ht="70.349999999999994" customHeight="1">
      <c r="A294" s="875" t="s">
        <v>441</v>
      </c>
      <c r="B294" s="969"/>
      <c r="C294" s="969"/>
      <c r="D294" s="969"/>
      <c r="E294" s="969"/>
      <c r="F294" s="969"/>
      <c r="G294" s="969"/>
      <c r="H294" s="969"/>
      <c r="I294" s="969"/>
      <c r="J294" s="969"/>
      <c r="K294" s="876"/>
      <c r="L294" s="970"/>
      <c r="M294" s="970"/>
      <c r="N294" s="970"/>
    </row>
    <row r="295" spans="1:18" s="43" customFormat="1" ht="70.349999999999994" customHeight="1">
      <c r="A295" s="875" t="s">
        <v>442</v>
      </c>
      <c r="B295" s="969"/>
      <c r="C295" s="969"/>
      <c r="D295" s="969"/>
      <c r="E295" s="969"/>
      <c r="F295" s="969"/>
      <c r="G295" s="969"/>
      <c r="H295" s="969"/>
      <c r="I295" s="969"/>
      <c r="J295" s="969"/>
      <c r="K295" s="876"/>
      <c r="L295" s="970"/>
      <c r="M295" s="970"/>
      <c r="N295" s="970"/>
    </row>
    <row r="296" spans="1:18" s="43" customFormat="1" ht="70.349999999999994" customHeight="1">
      <c r="A296" s="875" t="s">
        <v>443</v>
      </c>
      <c r="B296" s="969"/>
      <c r="C296" s="969"/>
      <c r="D296" s="969"/>
      <c r="E296" s="969"/>
      <c r="F296" s="969"/>
      <c r="G296" s="969"/>
      <c r="H296" s="969"/>
      <c r="I296" s="969"/>
      <c r="J296" s="969"/>
      <c r="K296" s="876"/>
      <c r="L296" s="970"/>
      <c r="M296" s="970"/>
      <c r="N296" s="970"/>
    </row>
    <row r="297" spans="1:18" s="43" customFormat="1" ht="70.349999999999994" customHeight="1">
      <c r="A297" s="875" t="s">
        <v>648</v>
      </c>
      <c r="B297" s="969"/>
      <c r="C297" s="969"/>
      <c r="D297" s="969"/>
      <c r="E297" s="969"/>
      <c r="F297" s="969"/>
      <c r="G297" s="969"/>
      <c r="H297" s="969"/>
      <c r="I297" s="969"/>
      <c r="J297" s="969"/>
      <c r="K297" s="876"/>
      <c r="L297" s="970"/>
      <c r="M297" s="970"/>
      <c r="N297" s="970"/>
    </row>
    <row r="298" spans="1:18" s="43" customFormat="1" ht="134.1" customHeight="1">
      <c r="A298" s="875" t="s">
        <v>649</v>
      </c>
      <c r="B298" s="969"/>
      <c r="C298" s="969"/>
      <c r="D298" s="969"/>
      <c r="E298" s="969"/>
      <c r="F298" s="969"/>
      <c r="G298" s="969"/>
      <c r="H298" s="969"/>
      <c r="I298" s="969"/>
      <c r="J298" s="969"/>
      <c r="K298" s="876"/>
      <c r="L298" s="970"/>
      <c r="M298" s="970"/>
      <c r="N298" s="970"/>
    </row>
    <row r="299" spans="1:18" s="43" customFormat="1" ht="70.349999999999994" customHeight="1">
      <c r="A299" s="875" t="s">
        <v>444</v>
      </c>
      <c r="B299" s="969"/>
      <c r="C299" s="969"/>
      <c r="D299" s="969"/>
      <c r="E299" s="969"/>
      <c r="F299" s="969"/>
      <c r="G299" s="969"/>
      <c r="H299" s="969"/>
      <c r="I299" s="969"/>
      <c r="J299" s="969"/>
      <c r="K299" s="876"/>
      <c r="L299" s="970"/>
      <c r="M299" s="970"/>
      <c r="N299" s="970"/>
    </row>
    <row r="300" spans="1:18" s="43" customFormat="1" ht="12"/>
    <row r="301" spans="1:18" s="43" customFormat="1" ht="18.75" customHeight="1">
      <c r="A301" s="906" t="s">
        <v>74</v>
      </c>
      <c r="B301" s="906"/>
      <c r="C301" s="906"/>
      <c r="D301" s="906"/>
      <c r="E301" s="906"/>
      <c r="F301" s="906"/>
      <c r="G301" s="906"/>
      <c r="H301" s="906"/>
      <c r="I301" s="906"/>
      <c r="J301" s="906"/>
      <c r="K301" s="906"/>
      <c r="L301" s="906"/>
      <c r="M301" s="906"/>
      <c r="N301" s="906"/>
    </row>
    <row r="302" spans="1:18" s="43" customFormat="1" ht="4.5" customHeight="1">
      <c r="A302" s="337"/>
    </row>
    <row r="303" spans="1:18" s="43" customFormat="1" ht="44.25" customHeight="1">
      <c r="A303" s="974" t="s">
        <v>12</v>
      </c>
      <c r="B303" s="975"/>
      <c r="C303" s="975"/>
      <c r="D303" s="975"/>
      <c r="E303" s="975"/>
      <c r="F303" s="975"/>
      <c r="G303" s="975"/>
      <c r="H303" s="975"/>
      <c r="I303" s="975"/>
      <c r="J303" s="975"/>
      <c r="K303" s="975"/>
      <c r="L303" s="975"/>
      <c r="M303" s="975"/>
      <c r="N303" s="975"/>
    </row>
    <row r="304" spans="1:18" s="43" customFormat="1" ht="21" customHeight="1">
      <c r="A304" s="976" t="s">
        <v>45</v>
      </c>
      <c r="B304" s="977"/>
      <c r="C304" s="977"/>
      <c r="D304" s="977"/>
      <c r="E304" s="977"/>
      <c r="F304" s="977"/>
      <c r="G304" s="977"/>
      <c r="H304" s="978"/>
      <c r="I304" s="979"/>
      <c r="J304" s="980"/>
      <c r="K304" s="980"/>
      <c r="L304" s="980"/>
      <c r="M304" s="980"/>
      <c r="N304" s="981"/>
    </row>
    <row r="305" spans="1:14" s="43" customFormat="1" ht="45" customHeight="1">
      <c r="A305" s="1001" t="s">
        <v>46</v>
      </c>
      <c r="B305" s="1002"/>
      <c r="C305" s="1002"/>
      <c r="D305" s="1003"/>
      <c r="E305" s="971"/>
      <c r="F305" s="972"/>
      <c r="G305" s="972"/>
      <c r="H305" s="972"/>
      <c r="I305" s="972"/>
      <c r="J305" s="972"/>
      <c r="K305" s="972"/>
      <c r="L305" s="972"/>
      <c r="M305" s="972"/>
      <c r="N305" s="973"/>
    </row>
    <row r="306" spans="1:14" s="43" customFormat="1" ht="45" customHeight="1">
      <c r="A306" s="875" t="s">
        <v>409</v>
      </c>
      <c r="B306" s="969"/>
      <c r="C306" s="969"/>
      <c r="D306" s="876"/>
      <c r="E306" s="971"/>
      <c r="F306" s="972"/>
      <c r="G306" s="972"/>
      <c r="H306" s="972"/>
      <c r="I306" s="972"/>
      <c r="J306" s="972"/>
      <c r="K306" s="972"/>
      <c r="L306" s="972"/>
      <c r="M306" s="972"/>
      <c r="N306" s="973"/>
    </row>
    <row r="307" spans="1:14" s="43" customFormat="1" ht="45" customHeight="1">
      <c r="A307" s="875" t="s">
        <v>410</v>
      </c>
      <c r="B307" s="969"/>
      <c r="C307" s="969"/>
      <c r="D307" s="876"/>
      <c r="E307" s="971"/>
      <c r="F307" s="972"/>
      <c r="G307" s="972"/>
      <c r="H307" s="972"/>
      <c r="I307" s="972"/>
      <c r="J307" s="972"/>
      <c r="K307" s="972"/>
      <c r="L307" s="972"/>
      <c r="M307" s="972"/>
      <c r="N307" s="973"/>
    </row>
    <row r="308" spans="1:14" s="43" customFormat="1" ht="12"/>
    <row r="309" spans="1:14" s="43" customFormat="1" ht="24" customHeight="1">
      <c r="A309" s="906" t="s">
        <v>75</v>
      </c>
      <c r="B309" s="906"/>
      <c r="C309" s="906"/>
      <c r="D309" s="906"/>
      <c r="E309" s="906"/>
      <c r="F309" s="906"/>
      <c r="G309" s="906"/>
      <c r="H309" s="906"/>
      <c r="I309" s="906"/>
      <c r="J309" s="906"/>
      <c r="K309" s="906"/>
      <c r="L309" s="906"/>
      <c r="M309" s="906"/>
      <c r="N309" s="906"/>
    </row>
    <row r="310" spans="1:14" s="43" customFormat="1" ht="53.25" customHeight="1">
      <c r="A310" s="993" t="s">
        <v>58</v>
      </c>
      <c r="B310" s="906"/>
      <c r="C310" s="906"/>
      <c r="D310" s="906"/>
      <c r="E310" s="906"/>
      <c r="F310" s="906"/>
      <c r="G310" s="906"/>
      <c r="H310" s="906"/>
      <c r="I310" s="906"/>
      <c r="J310" s="906"/>
      <c r="K310" s="906"/>
      <c r="L310" s="906"/>
      <c r="M310" s="906"/>
      <c r="N310" s="906"/>
    </row>
    <row r="311" spans="1:14" s="43" customFormat="1" ht="21" customHeight="1">
      <c r="A311" s="102" t="s">
        <v>49</v>
      </c>
      <c r="B311" s="103"/>
      <c r="C311" s="103"/>
      <c r="D311" s="104"/>
      <c r="E311" s="104"/>
      <c r="F311" s="104"/>
      <c r="G311" s="104"/>
      <c r="H311" s="105"/>
      <c r="I311" s="979"/>
      <c r="J311" s="980"/>
      <c r="K311" s="980"/>
      <c r="L311" s="980"/>
      <c r="M311" s="980"/>
      <c r="N311" s="981"/>
    </row>
    <row r="312" spans="1:14" s="107" customFormat="1" ht="33.75" customHeight="1">
      <c r="A312" s="994" t="s">
        <v>411</v>
      </c>
      <c r="B312" s="995"/>
      <c r="C312" s="106" t="s">
        <v>4</v>
      </c>
      <c r="D312" s="1000"/>
      <c r="E312" s="1000"/>
      <c r="F312" s="1000"/>
      <c r="G312" s="1000"/>
      <c r="H312" s="1000"/>
      <c r="I312" s="1000"/>
      <c r="J312" s="1000"/>
      <c r="K312" s="1000"/>
      <c r="L312" s="1000"/>
      <c r="M312" s="1000"/>
      <c r="N312" s="1000"/>
    </row>
    <row r="313" spans="1:14" s="107" customFormat="1" ht="33.75" customHeight="1">
      <c r="A313" s="996"/>
      <c r="B313" s="997"/>
      <c r="C313" s="106" t="s">
        <v>5</v>
      </c>
      <c r="D313" s="1000"/>
      <c r="E313" s="1000"/>
      <c r="F313" s="1000"/>
      <c r="G313" s="1000"/>
      <c r="H313" s="1000"/>
      <c r="I313" s="1000"/>
      <c r="J313" s="1000"/>
      <c r="K313" s="1000"/>
      <c r="L313" s="1000"/>
      <c r="M313" s="1000"/>
      <c r="N313" s="1000"/>
    </row>
    <row r="314" spans="1:14" s="107" customFormat="1" ht="33.75" customHeight="1">
      <c r="A314" s="998"/>
      <c r="B314" s="999"/>
      <c r="C314" s="108" t="s">
        <v>6</v>
      </c>
      <c r="D314" s="1000"/>
      <c r="E314" s="1000"/>
      <c r="F314" s="1000"/>
      <c r="G314" s="1000"/>
      <c r="H314" s="1000"/>
      <c r="I314" s="1000"/>
      <c r="J314" s="1000"/>
      <c r="K314" s="1000"/>
      <c r="L314" s="1000"/>
      <c r="M314" s="1000"/>
      <c r="N314" s="1000"/>
    </row>
    <row r="316" spans="1:14" s="43" customFormat="1" ht="24" customHeight="1">
      <c r="A316" s="988" t="s">
        <v>457</v>
      </c>
      <c r="B316" s="906"/>
      <c r="C316" s="906"/>
      <c r="D316" s="906"/>
      <c r="E316" s="906"/>
      <c r="F316" s="906"/>
      <c r="G316" s="906"/>
      <c r="H316" s="906"/>
      <c r="I316" s="906"/>
      <c r="J316" s="906"/>
      <c r="K316" s="906"/>
      <c r="L316" s="906"/>
      <c r="M316" s="906"/>
      <c r="N316" s="906"/>
    </row>
    <row r="317" spans="1:14" s="43" customFormat="1" ht="75" customHeight="1">
      <c r="A317" s="875" t="s">
        <v>412</v>
      </c>
      <c r="B317" s="969"/>
      <c r="C317" s="969"/>
      <c r="D317" s="969"/>
      <c r="E317" s="969"/>
      <c r="F317" s="969"/>
      <c r="G317" s="969"/>
      <c r="H317" s="969"/>
      <c r="I317" s="969"/>
      <c r="J317" s="969"/>
      <c r="K317" s="876"/>
      <c r="L317" s="989"/>
      <c r="M317" s="990"/>
      <c r="N317" s="991"/>
    </row>
    <row r="318" spans="1:14" s="43" customFormat="1" ht="75" customHeight="1">
      <c r="A318" s="875" t="s">
        <v>413</v>
      </c>
      <c r="B318" s="969"/>
      <c r="C318" s="969"/>
      <c r="D318" s="969"/>
      <c r="E318" s="969"/>
      <c r="F318" s="969"/>
      <c r="G318" s="969"/>
      <c r="H318" s="969"/>
      <c r="I318" s="969"/>
      <c r="J318" s="969"/>
      <c r="K318" s="876"/>
      <c r="L318" s="989"/>
      <c r="M318" s="990"/>
      <c r="N318" s="991"/>
    </row>
    <row r="319" spans="1:14" ht="13.35" customHeight="1"/>
    <row r="320" spans="1:14" ht="18.75" customHeight="1">
      <c r="A320" s="992" t="s">
        <v>456</v>
      </c>
      <c r="B320" s="992"/>
      <c r="C320" s="992"/>
      <c r="D320" s="992"/>
      <c r="E320" s="992"/>
      <c r="F320" s="992"/>
      <c r="G320" s="992"/>
      <c r="H320" s="992"/>
      <c r="I320" s="992"/>
      <c r="J320" s="992"/>
      <c r="K320" s="992"/>
      <c r="L320" s="992"/>
      <c r="M320" s="992"/>
      <c r="N320" s="992"/>
    </row>
    <row r="321" spans="1:14" ht="90" customHeight="1">
      <c r="A321" s="982" t="s">
        <v>455</v>
      </c>
      <c r="B321" s="983"/>
      <c r="C321" s="983"/>
      <c r="D321" s="983"/>
      <c r="E321" s="983"/>
      <c r="F321" s="983"/>
      <c r="G321" s="983"/>
      <c r="H321" s="983"/>
      <c r="I321" s="983"/>
      <c r="J321" s="983"/>
      <c r="K321" s="983"/>
      <c r="L321" s="970"/>
      <c r="M321" s="970"/>
      <c r="N321" s="970"/>
    </row>
    <row r="322" spans="1:14" ht="15" customHeight="1"/>
    <row r="323" spans="1:14" ht="15.95" customHeight="1">
      <c r="A323" s="109"/>
      <c r="B323" s="984"/>
      <c r="C323" s="984"/>
      <c r="D323" s="984"/>
      <c r="E323" s="984"/>
      <c r="F323" s="984"/>
      <c r="G323" s="984"/>
      <c r="H323" s="984"/>
      <c r="I323" s="984"/>
      <c r="J323" s="984"/>
      <c r="K323" s="984"/>
      <c r="L323" s="984"/>
      <c r="M323" s="984"/>
      <c r="N323" s="984"/>
    </row>
    <row r="324" spans="1:14" ht="15.95" customHeight="1">
      <c r="B324" s="984"/>
      <c r="C324" s="984"/>
      <c r="D324" s="984"/>
      <c r="E324" s="984"/>
      <c r="F324" s="984"/>
      <c r="G324" s="984"/>
      <c r="H324" s="984"/>
      <c r="I324" s="984"/>
      <c r="J324" s="984"/>
      <c r="K324" s="984"/>
      <c r="L324" s="984"/>
      <c r="M324" s="984"/>
      <c r="N324" s="984"/>
    </row>
    <row r="325" spans="1:14" ht="15.95" customHeight="1">
      <c r="B325" s="984"/>
      <c r="C325" s="984"/>
      <c r="D325" s="984"/>
      <c r="E325" s="984"/>
      <c r="F325" s="984"/>
      <c r="G325" s="984"/>
      <c r="H325" s="984"/>
      <c r="I325" s="984"/>
      <c r="J325" s="984"/>
      <c r="K325" s="984"/>
      <c r="L325" s="984"/>
      <c r="M325" s="984"/>
      <c r="N325" s="984"/>
    </row>
    <row r="326" spans="1:14" ht="15.95" customHeight="1">
      <c r="B326" s="984"/>
      <c r="C326" s="984"/>
      <c r="D326" s="984"/>
      <c r="E326" s="984"/>
      <c r="F326" s="984"/>
      <c r="G326" s="984"/>
      <c r="H326" s="984"/>
      <c r="I326" s="984"/>
      <c r="J326" s="984"/>
      <c r="K326" s="984"/>
      <c r="L326" s="984"/>
      <c r="M326" s="984"/>
      <c r="N326" s="984"/>
    </row>
    <row r="327" spans="1:14" ht="15.95" customHeight="1">
      <c r="B327" s="984"/>
      <c r="C327" s="984"/>
      <c r="D327" s="984"/>
      <c r="E327" s="984"/>
      <c r="F327" s="984"/>
      <c r="G327" s="984"/>
      <c r="H327" s="984"/>
      <c r="I327" s="984"/>
      <c r="J327" s="984"/>
      <c r="K327" s="984"/>
      <c r="L327" s="984"/>
      <c r="M327" s="984"/>
      <c r="N327" s="984"/>
    </row>
    <row r="328" spans="1:14" ht="15.95" customHeight="1">
      <c r="B328" s="984"/>
      <c r="C328" s="984"/>
      <c r="D328" s="984"/>
      <c r="E328" s="984"/>
      <c r="F328" s="984"/>
      <c r="G328" s="984"/>
      <c r="H328" s="984"/>
      <c r="I328" s="984"/>
      <c r="J328" s="984"/>
      <c r="K328" s="984"/>
      <c r="L328" s="984"/>
      <c r="M328" s="984"/>
      <c r="N328" s="984"/>
    </row>
    <row r="329" spans="1:14" ht="15.95" customHeight="1">
      <c r="B329" s="984"/>
      <c r="C329" s="984"/>
      <c r="D329" s="984"/>
      <c r="E329" s="984"/>
      <c r="F329" s="984"/>
      <c r="G329" s="984"/>
      <c r="H329" s="984"/>
      <c r="I329" s="984"/>
      <c r="J329" s="984"/>
      <c r="K329" s="984"/>
      <c r="L329" s="984"/>
      <c r="M329" s="984"/>
      <c r="N329" s="984"/>
    </row>
    <row r="330" spans="1:14" ht="15.95" customHeight="1">
      <c r="B330" s="984"/>
      <c r="C330" s="984"/>
      <c r="D330" s="984"/>
      <c r="E330" s="984"/>
      <c r="F330" s="984"/>
      <c r="G330" s="984"/>
      <c r="H330" s="984"/>
      <c r="I330" s="984"/>
      <c r="J330" s="984"/>
      <c r="K330" s="984"/>
      <c r="L330" s="984"/>
      <c r="M330" s="984"/>
      <c r="N330" s="984"/>
    </row>
    <row r="331" spans="1:14" ht="15.95" customHeight="1">
      <c r="B331" s="984"/>
      <c r="C331" s="984"/>
      <c r="D331" s="984"/>
      <c r="E331" s="984"/>
      <c r="F331" s="984"/>
      <c r="G331" s="984"/>
      <c r="H331" s="984"/>
      <c r="I331" s="984"/>
      <c r="J331" s="984"/>
      <c r="K331" s="984"/>
      <c r="L331" s="984"/>
      <c r="M331" s="984"/>
      <c r="N331" s="984"/>
    </row>
    <row r="332" spans="1:14" ht="15.95" customHeight="1">
      <c r="B332" s="984"/>
      <c r="C332" s="984"/>
      <c r="D332" s="984"/>
      <c r="E332" s="984"/>
      <c r="F332" s="984"/>
      <c r="G332" s="984"/>
      <c r="H332" s="984"/>
      <c r="I332" s="984"/>
      <c r="J332" s="984"/>
      <c r="K332" s="984"/>
      <c r="L332" s="984"/>
      <c r="M332" s="984"/>
      <c r="N332" s="984"/>
    </row>
    <row r="333" spans="1:14" ht="15.95" customHeight="1">
      <c r="B333" s="984"/>
      <c r="C333" s="984"/>
      <c r="D333" s="984"/>
      <c r="E333" s="984"/>
      <c r="F333" s="984"/>
      <c r="G333" s="984"/>
      <c r="H333" s="984"/>
      <c r="I333" s="984"/>
      <c r="J333" s="984"/>
      <c r="K333" s="984"/>
      <c r="L333" s="984"/>
      <c r="M333" s="984"/>
      <c r="N333" s="984"/>
    </row>
  </sheetData>
  <sheetProtection formatRows="0" selectLockedCells="1"/>
  <mergeCells count="559">
    <mergeCell ref="A321:K321"/>
    <mergeCell ref="L321:N321"/>
    <mergeCell ref="B323:N333"/>
    <mergeCell ref="A72:N74"/>
    <mergeCell ref="A189:N189"/>
    <mergeCell ref="A192:N192"/>
    <mergeCell ref="A316:N316"/>
    <mergeCell ref="A317:K317"/>
    <mergeCell ref="L317:N317"/>
    <mergeCell ref="A318:K318"/>
    <mergeCell ref="L318:N318"/>
    <mergeCell ref="A320:N320"/>
    <mergeCell ref="A309:N309"/>
    <mergeCell ref="A310:N310"/>
    <mergeCell ref="I311:N311"/>
    <mergeCell ref="A312:B314"/>
    <mergeCell ref="D312:N312"/>
    <mergeCell ref="D313:N313"/>
    <mergeCell ref="D314:N314"/>
    <mergeCell ref="A305:D305"/>
    <mergeCell ref="E305:N305"/>
    <mergeCell ref="A306:D306"/>
    <mergeCell ref="E306:N306"/>
    <mergeCell ref="A307:D307"/>
    <mergeCell ref="E307:N307"/>
    <mergeCell ref="A299:K299"/>
    <mergeCell ref="L299:N299"/>
    <mergeCell ref="A301:N301"/>
    <mergeCell ref="A303:N303"/>
    <mergeCell ref="A304:H304"/>
    <mergeCell ref="I304:N304"/>
    <mergeCell ref="A296:K296"/>
    <mergeCell ref="L296:N296"/>
    <mergeCell ref="A297:K297"/>
    <mergeCell ref="L297:N297"/>
    <mergeCell ref="A298:K298"/>
    <mergeCell ref="L298:N298"/>
    <mergeCell ref="A293:K293"/>
    <mergeCell ref="L293:N293"/>
    <mergeCell ref="A294:K294"/>
    <mergeCell ref="L294:N294"/>
    <mergeCell ref="A295:K295"/>
    <mergeCell ref="L295:N295"/>
    <mergeCell ref="A287:N287"/>
    <mergeCell ref="A289:K289"/>
    <mergeCell ref="L289:N289"/>
    <mergeCell ref="A291:N291"/>
    <mergeCell ref="K280:N280"/>
    <mergeCell ref="C281:E281"/>
    <mergeCell ref="F281:N281"/>
    <mergeCell ref="A282:B285"/>
    <mergeCell ref="C282:D282"/>
    <mergeCell ref="E282:N282"/>
    <mergeCell ref="C283:D283"/>
    <mergeCell ref="E283:N283"/>
    <mergeCell ref="C284:D284"/>
    <mergeCell ref="E284:N284"/>
    <mergeCell ref="A279:B281"/>
    <mergeCell ref="C279:D279"/>
    <mergeCell ref="E279:I279"/>
    <mergeCell ref="J279:K279"/>
    <mergeCell ref="L279:N279"/>
    <mergeCell ref="C280:D280"/>
    <mergeCell ref="E280:G280"/>
    <mergeCell ref="H280:J280"/>
    <mergeCell ref="C285:E285"/>
    <mergeCell ref="F285:N285"/>
    <mergeCell ref="A275:N275"/>
    <mergeCell ref="A276:B278"/>
    <mergeCell ref="C276:D276"/>
    <mergeCell ref="E276:N276"/>
    <mergeCell ref="C277:D277"/>
    <mergeCell ref="E277:G277"/>
    <mergeCell ref="H277:J277"/>
    <mergeCell ref="K277:N277"/>
    <mergeCell ref="C278:D278"/>
    <mergeCell ref="E278:G278"/>
    <mergeCell ref="H278:J278"/>
    <mergeCell ref="K278:N278"/>
    <mergeCell ref="A270:N270"/>
    <mergeCell ref="B271:G271"/>
    <mergeCell ref="H271:I271"/>
    <mergeCell ref="J271:N271"/>
    <mergeCell ref="A273:N273"/>
    <mergeCell ref="A274:N274"/>
    <mergeCell ref="A266:B268"/>
    <mergeCell ref="D266:I266"/>
    <mergeCell ref="J266:N266"/>
    <mergeCell ref="D267:I267"/>
    <mergeCell ref="J267:N267"/>
    <mergeCell ref="D268:I268"/>
    <mergeCell ref="L268:N268"/>
    <mergeCell ref="J256:L256"/>
    <mergeCell ref="A262:B264"/>
    <mergeCell ref="D262:I262"/>
    <mergeCell ref="J262:N262"/>
    <mergeCell ref="D263:I263"/>
    <mergeCell ref="J263:N263"/>
    <mergeCell ref="D264:I264"/>
    <mergeCell ref="A258:B260"/>
    <mergeCell ref="D258:I258"/>
    <mergeCell ref="J258:N258"/>
    <mergeCell ref="D259:I259"/>
    <mergeCell ref="J259:N259"/>
    <mergeCell ref="D260:I260"/>
    <mergeCell ref="J260:N260"/>
    <mergeCell ref="J264:N264"/>
    <mergeCell ref="B232:C232"/>
    <mergeCell ref="D232:N232"/>
    <mergeCell ref="B233:C233"/>
    <mergeCell ref="D233:N233"/>
    <mergeCell ref="A243:N243"/>
    <mergeCell ref="A245:B245"/>
    <mergeCell ref="C245:N245"/>
    <mergeCell ref="A254:B256"/>
    <mergeCell ref="D254:I254"/>
    <mergeCell ref="J254:N254"/>
    <mergeCell ref="D255:I255"/>
    <mergeCell ref="J255:N255"/>
    <mergeCell ref="D256:I256"/>
    <mergeCell ref="M256:N256"/>
    <mergeCell ref="A246:B246"/>
    <mergeCell ref="C246:N246"/>
    <mergeCell ref="A248:N248"/>
    <mergeCell ref="A250:B252"/>
    <mergeCell ref="D250:I250"/>
    <mergeCell ref="J250:N250"/>
    <mergeCell ref="D251:I251"/>
    <mergeCell ref="J251:N251"/>
    <mergeCell ref="D252:I252"/>
    <mergeCell ref="J252:N252"/>
    <mergeCell ref="M227:M228"/>
    <mergeCell ref="N227:N228"/>
    <mergeCell ref="A227:B228"/>
    <mergeCell ref="C227:E228"/>
    <mergeCell ref="F227:G228"/>
    <mergeCell ref="H227:H228"/>
    <mergeCell ref="I227:I228"/>
    <mergeCell ref="J227:L228"/>
    <mergeCell ref="B231:C231"/>
    <mergeCell ref="D231:N231"/>
    <mergeCell ref="A224:B224"/>
    <mergeCell ref="C224:N224"/>
    <mergeCell ref="A225:B225"/>
    <mergeCell ref="C225:N225"/>
    <mergeCell ref="A226:B226"/>
    <mergeCell ref="C226:N226"/>
    <mergeCell ref="M218:M219"/>
    <mergeCell ref="N218:N219"/>
    <mergeCell ref="A221:N221"/>
    <mergeCell ref="A222:B222"/>
    <mergeCell ref="C222:N222"/>
    <mergeCell ref="A223:B223"/>
    <mergeCell ref="C223:E223"/>
    <mergeCell ref="F223:G223"/>
    <mergeCell ref="H223:I223"/>
    <mergeCell ref="K223:L223"/>
    <mergeCell ref="A218:B219"/>
    <mergeCell ref="C218:E219"/>
    <mergeCell ref="F218:G219"/>
    <mergeCell ref="H218:H219"/>
    <mergeCell ref="I218:I219"/>
    <mergeCell ref="J218:L219"/>
    <mergeCell ref="A215:B215"/>
    <mergeCell ref="C215:N215"/>
    <mergeCell ref="A216:B216"/>
    <mergeCell ref="C216:N216"/>
    <mergeCell ref="A217:B217"/>
    <mergeCell ref="C217:N217"/>
    <mergeCell ref="M209:M210"/>
    <mergeCell ref="N209:N210"/>
    <mergeCell ref="A212:N212"/>
    <mergeCell ref="A213:B213"/>
    <mergeCell ref="C213:N213"/>
    <mergeCell ref="A214:B214"/>
    <mergeCell ref="C214:E214"/>
    <mergeCell ref="F214:G214"/>
    <mergeCell ref="H214:I214"/>
    <mergeCell ref="K214:L214"/>
    <mergeCell ref="A209:B210"/>
    <mergeCell ref="C209:E210"/>
    <mergeCell ref="F209:G210"/>
    <mergeCell ref="H209:H210"/>
    <mergeCell ref="I209:I210"/>
    <mergeCell ref="J209:L210"/>
    <mergeCell ref="A206:B206"/>
    <mergeCell ref="C206:N206"/>
    <mergeCell ref="A207:B207"/>
    <mergeCell ref="C207:N207"/>
    <mergeCell ref="A208:B208"/>
    <mergeCell ref="C208:N208"/>
    <mergeCell ref="M200:M201"/>
    <mergeCell ref="N200:N201"/>
    <mergeCell ref="A203:N203"/>
    <mergeCell ref="A204:B204"/>
    <mergeCell ref="C204:N204"/>
    <mergeCell ref="A205:B205"/>
    <mergeCell ref="C205:E205"/>
    <mergeCell ref="F205:G205"/>
    <mergeCell ref="H205:I205"/>
    <mergeCell ref="K205:L205"/>
    <mergeCell ref="A200:B201"/>
    <mergeCell ref="C200:E201"/>
    <mergeCell ref="F200:G201"/>
    <mergeCell ref="H200:H201"/>
    <mergeCell ref="I200:I201"/>
    <mergeCell ref="J200:L201"/>
    <mergeCell ref="A197:B197"/>
    <mergeCell ref="C197:N197"/>
    <mergeCell ref="A198:B198"/>
    <mergeCell ref="C198:N198"/>
    <mergeCell ref="A199:B199"/>
    <mergeCell ref="C199:N199"/>
    <mergeCell ref="A194:N194"/>
    <mergeCell ref="A195:B195"/>
    <mergeCell ref="C195:N195"/>
    <mergeCell ref="A196:B196"/>
    <mergeCell ref="C196:E196"/>
    <mergeCell ref="F196:G196"/>
    <mergeCell ref="H196:I196"/>
    <mergeCell ref="K196:L196"/>
    <mergeCell ref="A186:B186"/>
    <mergeCell ref="C186:N186"/>
    <mergeCell ref="A187:B187"/>
    <mergeCell ref="C187:N187"/>
    <mergeCell ref="A188:N188"/>
    <mergeCell ref="I182:N182"/>
    <mergeCell ref="C183:D183"/>
    <mergeCell ref="E183:F183"/>
    <mergeCell ref="G183:H183"/>
    <mergeCell ref="I183:J183"/>
    <mergeCell ref="K183:L183"/>
    <mergeCell ref="M183:N183"/>
    <mergeCell ref="A178:B184"/>
    <mergeCell ref="C178:H178"/>
    <mergeCell ref="I178:N178"/>
    <mergeCell ref="C179:D179"/>
    <mergeCell ref="E179:F179"/>
    <mergeCell ref="G179:H179"/>
    <mergeCell ref="I179:J179"/>
    <mergeCell ref="K179:L179"/>
    <mergeCell ref="M179:N179"/>
    <mergeCell ref="C182:H182"/>
    <mergeCell ref="G171:N171"/>
    <mergeCell ref="C172:F172"/>
    <mergeCell ref="G172:N172"/>
    <mergeCell ref="C173:F173"/>
    <mergeCell ref="G173:N173"/>
    <mergeCell ref="C174:F174"/>
    <mergeCell ref="G174:N174"/>
    <mergeCell ref="A167:B167"/>
    <mergeCell ref="C167:N167"/>
    <mergeCell ref="A168:B168"/>
    <mergeCell ref="C168:N168"/>
    <mergeCell ref="A169:B174"/>
    <mergeCell ref="C169:F169"/>
    <mergeCell ref="G169:N169"/>
    <mergeCell ref="C170:F170"/>
    <mergeCell ref="G170:N170"/>
    <mergeCell ref="C171:F171"/>
    <mergeCell ref="A165:B165"/>
    <mergeCell ref="C165:F165"/>
    <mergeCell ref="G165:J165"/>
    <mergeCell ref="K165:N165"/>
    <mergeCell ref="A166:B166"/>
    <mergeCell ref="C166:G166"/>
    <mergeCell ref="I166:N166"/>
    <mergeCell ref="A162:B163"/>
    <mergeCell ref="D162:E162"/>
    <mergeCell ref="J162:M162"/>
    <mergeCell ref="C163:N163"/>
    <mergeCell ref="A164:B164"/>
    <mergeCell ref="D164:N164"/>
    <mergeCell ref="A158:B159"/>
    <mergeCell ref="D158:I158"/>
    <mergeCell ref="J158:K161"/>
    <mergeCell ref="L158:N159"/>
    <mergeCell ref="C159:I159"/>
    <mergeCell ref="A160:B161"/>
    <mergeCell ref="D160:I160"/>
    <mergeCell ref="L160:N161"/>
    <mergeCell ref="C161:I161"/>
    <mergeCell ref="G151:N151"/>
    <mergeCell ref="C152:F152"/>
    <mergeCell ref="G152:N152"/>
    <mergeCell ref="C153:F153"/>
    <mergeCell ref="G153:N153"/>
    <mergeCell ref="C154:F154"/>
    <mergeCell ref="G154:N154"/>
    <mergeCell ref="A147:B147"/>
    <mergeCell ref="C147:N147"/>
    <mergeCell ref="A148:B148"/>
    <mergeCell ref="C148:N148"/>
    <mergeCell ref="A149:B154"/>
    <mergeCell ref="C149:F149"/>
    <mergeCell ref="G149:N149"/>
    <mergeCell ref="C150:F150"/>
    <mergeCell ref="G150:N150"/>
    <mergeCell ref="C151:F151"/>
    <mergeCell ref="A145:B145"/>
    <mergeCell ref="C145:F145"/>
    <mergeCell ref="G145:J145"/>
    <mergeCell ref="K145:N145"/>
    <mergeCell ref="A146:B146"/>
    <mergeCell ref="C146:G146"/>
    <mergeCell ref="I146:N146"/>
    <mergeCell ref="A142:B143"/>
    <mergeCell ref="D142:E142"/>
    <mergeCell ref="J142:M142"/>
    <mergeCell ref="C143:N143"/>
    <mergeCell ref="A144:B144"/>
    <mergeCell ref="D144:N144"/>
    <mergeCell ref="A138:B139"/>
    <mergeCell ref="D138:I138"/>
    <mergeCell ref="J138:K141"/>
    <mergeCell ref="L138:N139"/>
    <mergeCell ref="C139:I139"/>
    <mergeCell ref="A140:B141"/>
    <mergeCell ref="D140:I140"/>
    <mergeCell ref="L140:N141"/>
    <mergeCell ref="C141:I141"/>
    <mergeCell ref="G131:N131"/>
    <mergeCell ref="C132:F132"/>
    <mergeCell ref="G132:N132"/>
    <mergeCell ref="C133:F133"/>
    <mergeCell ref="G133:N133"/>
    <mergeCell ref="C134:F134"/>
    <mergeCell ref="G134:N134"/>
    <mergeCell ref="A127:B127"/>
    <mergeCell ref="C127:N127"/>
    <mergeCell ref="A128:B128"/>
    <mergeCell ref="C128:N128"/>
    <mergeCell ref="A129:B134"/>
    <mergeCell ref="C129:F129"/>
    <mergeCell ref="G129:N129"/>
    <mergeCell ref="C130:F130"/>
    <mergeCell ref="G130:N130"/>
    <mergeCell ref="C131:F131"/>
    <mergeCell ref="A125:B125"/>
    <mergeCell ref="C125:F125"/>
    <mergeCell ref="G125:J125"/>
    <mergeCell ref="K125:N125"/>
    <mergeCell ref="A126:B126"/>
    <mergeCell ref="C126:G126"/>
    <mergeCell ref="I126:N126"/>
    <mergeCell ref="A122:B123"/>
    <mergeCell ref="D122:E122"/>
    <mergeCell ref="J122:M122"/>
    <mergeCell ref="C123:N123"/>
    <mergeCell ref="A124:B124"/>
    <mergeCell ref="D124:N124"/>
    <mergeCell ref="A118:B119"/>
    <mergeCell ref="D118:I118"/>
    <mergeCell ref="J118:K121"/>
    <mergeCell ref="L118:N119"/>
    <mergeCell ref="C119:I119"/>
    <mergeCell ref="A120:B121"/>
    <mergeCell ref="D120:I120"/>
    <mergeCell ref="L120:N121"/>
    <mergeCell ref="C121:I121"/>
    <mergeCell ref="G111:N111"/>
    <mergeCell ref="C112:F112"/>
    <mergeCell ref="G112:N112"/>
    <mergeCell ref="C113:F113"/>
    <mergeCell ref="G113:N113"/>
    <mergeCell ref="C114:F114"/>
    <mergeCell ref="G114:N114"/>
    <mergeCell ref="A107:B107"/>
    <mergeCell ref="C107:N107"/>
    <mergeCell ref="A108:B108"/>
    <mergeCell ref="C108:N108"/>
    <mergeCell ref="A109:B114"/>
    <mergeCell ref="C109:F109"/>
    <mergeCell ref="G109:N109"/>
    <mergeCell ref="C110:F110"/>
    <mergeCell ref="G110:N110"/>
    <mergeCell ref="C111:F111"/>
    <mergeCell ref="A105:B105"/>
    <mergeCell ref="C105:F105"/>
    <mergeCell ref="G105:J105"/>
    <mergeCell ref="K105:N105"/>
    <mergeCell ref="A106:B106"/>
    <mergeCell ref="C106:G106"/>
    <mergeCell ref="I106:N106"/>
    <mergeCell ref="A102:B103"/>
    <mergeCell ref="D102:E102"/>
    <mergeCell ref="J102:M102"/>
    <mergeCell ref="C103:N103"/>
    <mergeCell ref="A104:B104"/>
    <mergeCell ref="D104:N104"/>
    <mergeCell ref="A98:B99"/>
    <mergeCell ref="D98:I98"/>
    <mergeCell ref="J98:K101"/>
    <mergeCell ref="L98:N99"/>
    <mergeCell ref="C99:I99"/>
    <mergeCell ref="A100:B101"/>
    <mergeCell ref="D100:I100"/>
    <mergeCell ref="L100:N101"/>
    <mergeCell ref="C101:I101"/>
    <mergeCell ref="G91:N91"/>
    <mergeCell ref="C92:F92"/>
    <mergeCell ref="G92:N92"/>
    <mergeCell ref="C93:F93"/>
    <mergeCell ref="G93:N93"/>
    <mergeCell ref="C94:F94"/>
    <mergeCell ref="G94:N94"/>
    <mergeCell ref="A87:B87"/>
    <mergeCell ref="C87:N87"/>
    <mergeCell ref="A88:B88"/>
    <mergeCell ref="C88:N88"/>
    <mergeCell ref="A89:B94"/>
    <mergeCell ref="C89:F89"/>
    <mergeCell ref="G89:N89"/>
    <mergeCell ref="C90:F90"/>
    <mergeCell ref="G90:N90"/>
    <mergeCell ref="C91:F91"/>
    <mergeCell ref="A85:B85"/>
    <mergeCell ref="C85:F85"/>
    <mergeCell ref="G85:J85"/>
    <mergeCell ref="K85:N85"/>
    <mergeCell ref="A86:B86"/>
    <mergeCell ref="C86:G86"/>
    <mergeCell ref="I86:N86"/>
    <mergeCell ref="A82:B83"/>
    <mergeCell ref="D82:E82"/>
    <mergeCell ref="J82:M82"/>
    <mergeCell ref="C83:N83"/>
    <mergeCell ref="A84:B84"/>
    <mergeCell ref="D84:N84"/>
    <mergeCell ref="A78:B79"/>
    <mergeCell ref="D78:I78"/>
    <mergeCell ref="J78:K81"/>
    <mergeCell ref="L78:N79"/>
    <mergeCell ref="C79:I79"/>
    <mergeCell ref="A80:B81"/>
    <mergeCell ref="D80:I80"/>
    <mergeCell ref="L80:N81"/>
    <mergeCell ref="C81:I81"/>
    <mergeCell ref="G67:N67"/>
    <mergeCell ref="C68:F68"/>
    <mergeCell ref="G68:N68"/>
    <mergeCell ref="C69:F69"/>
    <mergeCell ref="G69:N69"/>
    <mergeCell ref="C70:F70"/>
    <mergeCell ref="G70:N70"/>
    <mergeCell ref="A63:B63"/>
    <mergeCell ref="C63:N63"/>
    <mergeCell ref="A64:B64"/>
    <mergeCell ref="C64:N64"/>
    <mergeCell ref="A65:B70"/>
    <mergeCell ref="C65:F65"/>
    <mergeCell ref="G65:N65"/>
    <mergeCell ref="C66:F66"/>
    <mergeCell ref="G66:N66"/>
    <mergeCell ref="C67:F67"/>
    <mergeCell ref="A61:B61"/>
    <mergeCell ref="C61:F61"/>
    <mergeCell ref="G61:J61"/>
    <mergeCell ref="K61:N61"/>
    <mergeCell ref="A62:B62"/>
    <mergeCell ref="C62:G62"/>
    <mergeCell ref="I62:N62"/>
    <mergeCell ref="A58:B59"/>
    <mergeCell ref="D58:E58"/>
    <mergeCell ref="J58:M58"/>
    <mergeCell ref="C59:N59"/>
    <mergeCell ref="A60:B60"/>
    <mergeCell ref="D60:N60"/>
    <mergeCell ref="B50:N50"/>
    <mergeCell ref="A54:B55"/>
    <mergeCell ref="D54:I54"/>
    <mergeCell ref="J54:K57"/>
    <mergeCell ref="L54:N55"/>
    <mergeCell ref="C55:I55"/>
    <mergeCell ref="A56:B57"/>
    <mergeCell ref="D56:I56"/>
    <mergeCell ref="L56:N57"/>
    <mergeCell ref="C57:I57"/>
    <mergeCell ref="I45:N45"/>
    <mergeCell ref="C46:H46"/>
    <mergeCell ref="I46:N46"/>
    <mergeCell ref="C47:H47"/>
    <mergeCell ref="I47:N47"/>
    <mergeCell ref="C48:H48"/>
    <mergeCell ref="I48:N48"/>
    <mergeCell ref="A41:B48"/>
    <mergeCell ref="C41:H41"/>
    <mergeCell ref="I41:N41"/>
    <mergeCell ref="C42:H42"/>
    <mergeCell ref="I42:N42"/>
    <mergeCell ref="C43:H43"/>
    <mergeCell ref="I43:N43"/>
    <mergeCell ref="C44:H44"/>
    <mergeCell ref="I44:N44"/>
    <mergeCell ref="C45:H45"/>
    <mergeCell ref="B33:N33"/>
    <mergeCell ref="B34:N34"/>
    <mergeCell ref="B35:N35"/>
    <mergeCell ref="A39:B39"/>
    <mergeCell ref="A40:B40"/>
    <mergeCell ref="C40:N40"/>
    <mergeCell ref="A30:B32"/>
    <mergeCell ref="C30:D30"/>
    <mergeCell ref="E30:H30"/>
    <mergeCell ref="J30:N30"/>
    <mergeCell ref="C31:D31"/>
    <mergeCell ref="E31:H31"/>
    <mergeCell ref="J31:N31"/>
    <mergeCell ref="C32:D32"/>
    <mergeCell ref="E32:H32"/>
    <mergeCell ref="J32:N32"/>
    <mergeCell ref="A26:B26"/>
    <mergeCell ref="C26:N26"/>
    <mergeCell ref="A27:B27"/>
    <mergeCell ref="E27:F27"/>
    <mergeCell ref="H27:N27"/>
    <mergeCell ref="A28:B28"/>
    <mergeCell ref="E28:F28"/>
    <mergeCell ref="G28:H28"/>
    <mergeCell ref="K28:L28"/>
    <mergeCell ref="A24:B25"/>
    <mergeCell ref="D24:E24"/>
    <mergeCell ref="C25:N25"/>
    <mergeCell ref="A20:B21"/>
    <mergeCell ref="D20:G20"/>
    <mergeCell ref="H20:H21"/>
    <mergeCell ref="I20:J21"/>
    <mergeCell ref="K20:K21"/>
    <mergeCell ref="L20:N21"/>
    <mergeCell ref="C21:G21"/>
    <mergeCell ref="L1:N1"/>
    <mergeCell ref="L3:N3"/>
    <mergeCell ref="A18:B19"/>
    <mergeCell ref="C18:D18"/>
    <mergeCell ref="E18:N18"/>
    <mergeCell ref="C19:N19"/>
    <mergeCell ref="A22:B23"/>
    <mergeCell ref="D22:E22"/>
    <mergeCell ref="J22:M22"/>
    <mergeCell ref="C23:N23"/>
    <mergeCell ref="A5:N6"/>
    <mergeCell ref="L2:N2"/>
    <mergeCell ref="A7:N15"/>
    <mergeCell ref="B239:C239"/>
    <mergeCell ref="D239:N239"/>
    <mergeCell ref="B240:C240"/>
    <mergeCell ref="D240:N240"/>
    <mergeCell ref="B241:C241"/>
    <mergeCell ref="D241:N241"/>
    <mergeCell ref="B234:C234"/>
    <mergeCell ref="D234:N234"/>
    <mergeCell ref="B235:C235"/>
    <mergeCell ref="D235:N235"/>
    <mergeCell ref="B236:C236"/>
    <mergeCell ref="D236:N236"/>
    <mergeCell ref="B237:C237"/>
    <mergeCell ref="D237:N237"/>
    <mergeCell ref="B238:C238"/>
    <mergeCell ref="D238:N238"/>
  </mergeCells>
  <phoneticPr fontId="20"/>
  <conditionalFormatting sqref="H27">
    <cfRule type="expression" dxfId="349" priority="16">
      <formula>$G$27="有"</formula>
    </cfRule>
  </conditionalFormatting>
  <conditionalFormatting sqref="L56:N57">
    <cfRule type="expression" dxfId="348" priority="15">
      <formula>$L$54="その他法人"</formula>
    </cfRule>
  </conditionalFormatting>
  <conditionalFormatting sqref="L80:N81">
    <cfRule type="expression" dxfId="347" priority="14">
      <formula>$L$78="その他法人"</formula>
    </cfRule>
  </conditionalFormatting>
  <conditionalFormatting sqref="D84:N84">
    <cfRule type="expression" dxfId="346" priority="13">
      <formula>$C$84="有"</formula>
    </cfRule>
  </conditionalFormatting>
  <conditionalFormatting sqref="L100:N101">
    <cfRule type="expression" dxfId="345" priority="12">
      <formula>$L$98="その他法人"</formula>
    </cfRule>
  </conditionalFormatting>
  <conditionalFormatting sqref="D104:N104">
    <cfRule type="expression" dxfId="344" priority="11">
      <formula>$C$104="有"</formula>
    </cfRule>
  </conditionalFormatting>
  <conditionalFormatting sqref="L120:N121">
    <cfRule type="expression" dxfId="343" priority="10">
      <formula>$L$118="その他法人"</formula>
    </cfRule>
  </conditionalFormatting>
  <conditionalFormatting sqref="D124:N124">
    <cfRule type="expression" dxfId="342" priority="9">
      <formula>$C$124="有"</formula>
    </cfRule>
  </conditionalFormatting>
  <conditionalFormatting sqref="L140:N141">
    <cfRule type="expression" dxfId="341" priority="8">
      <formula>$L$138="その他法人"</formula>
    </cfRule>
  </conditionalFormatting>
  <conditionalFormatting sqref="D144:N144">
    <cfRule type="expression" dxfId="340" priority="7">
      <formula>$C$144="有"</formula>
    </cfRule>
  </conditionalFormatting>
  <conditionalFormatting sqref="L160:N161">
    <cfRule type="expression" dxfId="339" priority="6">
      <formula>$L$158="その他法人"</formula>
    </cfRule>
  </conditionalFormatting>
  <conditionalFormatting sqref="D164:N164">
    <cfRule type="expression" dxfId="338" priority="5">
      <formula>$C$164="有"</formula>
    </cfRule>
  </conditionalFormatting>
  <conditionalFormatting sqref="D312:N314">
    <cfRule type="expression" priority="4">
      <formula>$I$311="いる*"</formula>
    </cfRule>
  </conditionalFormatting>
  <conditionalFormatting sqref="C55 C57:I57 C59:N59 D58:E58 J58:M58 C79:I79 C99:I99 C119:I119 C139:I139 C159:I159">
    <cfRule type="cellIs" dxfId="337" priority="3" operator="equal">
      <formula>0</formula>
    </cfRule>
  </conditionalFormatting>
  <conditionalFormatting sqref="D56:I56 D54:I54">
    <cfRule type="cellIs" dxfId="336" priority="2" operator="equal">
      <formula>0</formula>
    </cfRule>
  </conditionalFormatting>
  <conditionalFormatting sqref="C60">
    <cfRule type="cellIs" dxfId="335" priority="1" operator="equal">
      <formula>0</formula>
    </cfRule>
  </conditionalFormatting>
  <dataValidations count="9">
    <dataValidation type="list" allowBlank="1" showInputMessage="1" showErrorMessage="1" sqref="L268:N268 M256:N256" xr:uid="{00000000-0002-0000-0200-000000000000}">
      <formula1>"あり,なし"</formula1>
    </dataValidation>
    <dataValidation imeMode="off" allowBlank="1" showInputMessage="1" showErrorMessage="1" sqref="D22:E22 J22:M22 C27:C28 I28 M28 D24:E24 D39 D58:E58 J58:M58 H196:I196 M196 M200:M201 H200:H201 H205:I205 M205 M209:M210 H209:H210 H214:I214 M214 H218:H219 M218:M219 M223 H223:I223 H227:H228 M227:M228 J30:N31" xr:uid="{00000000-0002-0000-0200-000001000000}"/>
    <dataValidation allowBlank="1" showInputMessage="1" showErrorMessage="1" prompt="申請日の前年度における実施実績の主な４件を記載。_x000a_今回申請する講座と類似のものがある場合は、優先して記載。_x000a_前年度の実施実績が４件に満たない場合は、全ての講座を記載。" sqref="C222:N222 C204:N204 C213:N213" xr:uid="{00000000-0002-0000-0200-000002000000}"/>
    <dataValidation allowBlank="1" showInputMessage="1" showErrorMessage="1" prompt="直近３期の純利益が、特別な理由により赤字となっている場合には、その理由を具体的に記載。" sqref="C186:N186" xr:uid="{00000000-0002-0000-0200-000003000000}"/>
    <dataValidation allowBlank="1" showInputMessage="1" showErrorMessage="1" prompt="教育訓練事業だけの売上高を算出していない場合は、「－（ハイフン）」を記載。" sqref="C184 E184 G184" xr:uid="{00000000-0002-0000-0200-000004000000}"/>
    <dataValidation allowBlank="1" showInputMessage="1" showErrorMessage="1" promptTitle="1営業年度以上の事業実績" prompt="申請する教育訓練に限らず、申請者が教育訓練事業を開始した日以降、申請の日までに定款で定める１営業年度以上の事業実績を有し、かつ、その間安定して運営されている実績が必要。_x000a_ただし、申請日において教育訓練事業を既に実施しており、審査期間中に１営業年度以上の実績が確実に見込まれる場合など、例外的に実績があるものとして取り扱う場合があります。個々の事案による判断が必要となるため、具体的には事務局に相談ください。" sqref="K61:N61 K165:N165 K145:N145 K125:N125 K105:N105 K85:N85" xr:uid="{00000000-0002-0000-0200-000005000000}"/>
    <dataValidation type="list" allowBlank="1" showInputMessage="1" showErrorMessage="1" sqref="G27" xr:uid="{00000000-0002-0000-0200-000006000000}">
      <formula1>"有,無"</formula1>
    </dataValidation>
    <dataValidation allowBlank="1" showInputMessage="1" showErrorMessage="1" prompt="申請日を記入してください。" sqref="L3:N3" xr:uid="{6179E6E7-FABF-4088-B9CB-90C079C90137}"/>
    <dataValidation type="list" allowBlank="1" showInputMessage="1" showErrorMessage="1" sqref="L321:N321" xr:uid="{F386A8BA-CBBD-487B-9C42-AA19EECEFB69}">
      <formula1>"はい,既に掲載済み"</formula1>
    </dataValidation>
  </dataValidations>
  <pageMargins left="0.78740157480314965" right="0.78740157480314965" top="0.47244094488188981" bottom="0.15748031496062992" header="0.31496062992125984" footer="0.15748031496062992"/>
  <pageSetup paperSize="9" scale="93" fitToHeight="0" orientation="portrait" cellComments="asDisplayed" r:id="rId1"/>
  <rowBreaks count="12" manualBreakCount="12">
    <brk id="36" max="13" man="1"/>
    <brk id="75" max="13" man="1"/>
    <brk id="95" max="13" man="1"/>
    <brk id="115" max="13" man="1"/>
    <brk id="135" max="13" man="1"/>
    <brk id="155" max="13" man="1"/>
    <brk id="175" max="13" man="1"/>
    <brk id="191" max="13" man="1"/>
    <brk id="229" max="13" man="1"/>
    <brk id="247" max="13" man="1"/>
    <brk id="290" max="13" man="1"/>
    <brk id="307" max="13" man="1"/>
  </rowBreaks>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200-000007000000}">
          <x14:formula1>
            <xm:f>リスト!$AF$1:$AF$2</xm:f>
          </x14:formula1>
          <xm:sqref>L317:N318</xm:sqref>
        </x14:dataValidation>
        <x14:dataValidation type="list" allowBlank="1" showInputMessage="1" showErrorMessage="1" xr:uid="{00000000-0002-0000-0200-000008000000}">
          <x14:formula1>
            <xm:f>リスト!$AF$1</xm:f>
          </x14:formula1>
          <xm:sqref>L289:N289 L293:N299</xm:sqref>
        </x14:dataValidation>
        <x14:dataValidation type="list" allowBlank="1" showInputMessage="1" showErrorMessage="1" xr:uid="{00000000-0002-0000-0200-000009000000}">
          <x14:formula1>
            <xm:f>リスト!$AL$1:$AL$2</xm:f>
          </x14:formula1>
          <xm:sqref>C200:E201 C218:E219 C209:E210 C227:E228</xm:sqref>
        </x14:dataValidation>
        <x14:dataValidation type="list" allowBlank="1" showInputMessage="1" showErrorMessage="1" xr:uid="{00000000-0002-0000-0200-00000A000000}">
          <x14:formula1>
            <xm:f>リスト!$AK$1:$AK$3</xm:f>
          </x14:formula1>
          <xm:sqref>B271:G271</xm:sqref>
        </x14:dataValidation>
        <x14:dataValidation type="list" allowBlank="1" showInputMessage="1" showErrorMessage="1" xr:uid="{00000000-0002-0000-0200-00000B000000}">
          <x14:formula1>
            <xm:f>リスト!$AJ$1:$AJ$2</xm:f>
          </x14:formula1>
          <xm:sqref>E283:N283</xm:sqref>
        </x14:dataValidation>
        <x14:dataValidation type="list" allowBlank="1" showInputMessage="1" showErrorMessage="1" xr:uid="{00000000-0002-0000-0200-00000C000000}">
          <x14:formula1>
            <xm:f>リスト!$AI$1:$AI$2</xm:f>
          </x14:formula1>
          <xm:sqref>E282:N282</xm:sqref>
        </x14:dataValidation>
        <x14:dataValidation type="list" allowBlank="1" showInputMessage="1" showErrorMessage="1" xr:uid="{00000000-0002-0000-0200-00000D000000}">
          <x14:formula1>
            <xm:f>リスト!$AH$1:$AH$2</xm:f>
          </x14:formula1>
          <xm:sqref>E279:I279</xm:sqref>
        </x14:dataValidation>
        <x14:dataValidation type="list" allowBlank="1" showInputMessage="1" showErrorMessage="1" xr:uid="{00000000-0002-0000-0200-00000E000000}">
          <x14:formula1>
            <xm:f>リスト!$AE$1:$AE$2</xm:f>
          </x14:formula1>
          <xm:sqref>E276:N276</xm:sqref>
        </x14:dataValidation>
        <x14:dataValidation type="list" allowBlank="1" showInputMessage="1" showErrorMessage="1" xr:uid="{00000000-0002-0000-0200-00000F000000}">
          <x14:formula1>
            <xm:f>リスト!$AG$1:$AG$2</xm:f>
          </x14:formula1>
          <xm:sqref>I304:N304 I311:N311</xm:sqref>
        </x14:dataValidation>
        <x14:dataValidation type="list" allowBlank="1" showInputMessage="1" showErrorMessage="1" xr:uid="{00000000-0002-0000-0200-000010000000}">
          <x14:formula1>
            <xm:f>リスト!$AD$1:$AD$2</xm:f>
          </x14:formula1>
          <xm:sqref>J251 J255 J259 J263 J267</xm:sqref>
        </x14:dataValidation>
        <x14:dataValidation type="list" allowBlank="1" showInputMessage="1" showErrorMessage="1" xr:uid="{00000000-0002-0000-0200-000011000000}">
          <x14:formula1>
            <xm:f>リスト!$B$2:$B$7</xm:f>
          </x14:formula1>
          <xm:sqref>L78:N79 L54:N55 L98:N99 L118:N119 L138:N139 L158:N159</xm:sqref>
        </x14:dataValidation>
        <x14:dataValidation type="list" allowBlank="1" showInputMessage="1" showErrorMessage="1" xr:uid="{00000000-0002-0000-0200-000012000000}">
          <x14:formula1>
            <xm:f>リスト!$F$2:$F$3</xm:f>
          </x14:formula1>
          <xm:sqref>C84 C104 C124 C144 C164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DM82"/>
  <sheetViews>
    <sheetView showGridLines="0" view="pageBreakPreview" zoomScaleNormal="100" zoomScaleSheetLayoutView="100" workbookViewId="0">
      <selection activeCell="A60" sqref="A60:DL60"/>
    </sheetView>
  </sheetViews>
  <sheetFormatPr defaultColWidth="9" defaultRowHeight="17.25" customHeight="1"/>
  <cols>
    <col min="1" max="116" width="1.125" style="145" customWidth="1"/>
    <col min="117" max="16384" width="9" style="145"/>
  </cols>
  <sheetData>
    <row r="1" spans="1:117" ht="17.25" customHeight="1">
      <c r="CN1" s="146"/>
      <c r="CO1" s="146"/>
      <c r="CP1" s="146"/>
      <c r="CQ1" s="146"/>
      <c r="CR1" s="146"/>
      <c r="CS1" s="146"/>
      <c r="CT1" s="1064" t="s">
        <v>646</v>
      </c>
      <c r="CU1" s="1064"/>
      <c r="CV1" s="1064"/>
      <c r="CW1" s="1064"/>
      <c r="CX1" s="1064"/>
      <c r="CY1" s="1064"/>
      <c r="CZ1" s="1064"/>
      <c r="DA1" s="1064"/>
      <c r="DB1" s="1064"/>
      <c r="DC1" s="1064"/>
      <c r="DD1" s="1064"/>
      <c r="DE1" s="1064"/>
      <c r="DF1" s="1064"/>
      <c r="DG1" s="1064"/>
      <c r="DH1" s="1064"/>
      <c r="DI1" s="1064"/>
      <c r="DJ1" s="1064"/>
      <c r="DK1" s="1064"/>
      <c r="DL1" s="1064"/>
    </row>
    <row r="2" spans="1:117" s="147" customFormat="1" ht="17.25" customHeight="1">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8"/>
      <c r="AC2" s="148"/>
      <c r="AD2" s="148"/>
      <c r="AE2" s="148"/>
      <c r="AF2" s="148"/>
      <c r="AG2" s="148"/>
      <c r="AH2" s="148"/>
      <c r="AI2" s="148"/>
      <c r="AJ2" s="148"/>
      <c r="AK2" s="148"/>
      <c r="AL2" s="148"/>
      <c r="AM2" s="148"/>
      <c r="AN2" s="148"/>
      <c r="AO2" s="148"/>
      <c r="AP2" s="148"/>
      <c r="AQ2" s="148"/>
      <c r="AR2" s="148"/>
      <c r="AS2" s="148"/>
      <c r="AT2" s="149"/>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065" t="s">
        <v>691</v>
      </c>
      <c r="CU2" s="1065"/>
      <c r="CV2" s="1065"/>
      <c r="CW2" s="1065"/>
      <c r="CX2" s="1065"/>
      <c r="CY2" s="1065"/>
      <c r="CZ2" s="1065"/>
      <c r="DA2" s="1065"/>
      <c r="DB2" s="1065"/>
      <c r="DC2" s="1065"/>
      <c r="DD2" s="1065"/>
      <c r="DE2" s="1065"/>
      <c r="DF2" s="1065"/>
      <c r="DG2" s="1065"/>
      <c r="DH2" s="1065"/>
      <c r="DI2" s="1065"/>
      <c r="DJ2" s="1065"/>
      <c r="DK2" s="1065"/>
      <c r="DL2" s="1065"/>
    </row>
    <row r="3" spans="1:117" s="338" customFormat="1" ht="17.25" customHeight="1">
      <c r="A3" s="1088" t="s">
        <v>675</v>
      </c>
      <c r="B3" s="1088"/>
      <c r="C3" s="1088"/>
      <c r="D3" s="1088"/>
      <c r="E3" s="1088"/>
      <c r="F3" s="1088"/>
      <c r="G3" s="1088"/>
      <c r="H3" s="1088"/>
      <c r="I3" s="1088"/>
      <c r="J3" s="1088"/>
      <c r="K3" s="1088"/>
      <c r="L3" s="1088"/>
      <c r="M3" s="1088"/>
      <c r="N3" s="1088"/>
      <c r="O3" s="1088"/>
      <c r="P3" s="1088"/>
      <c r="Q3" s="1088"/>
      <c r="R3" s="1088"/>
      <c r="S3" s="1088"/>
      <c r="T3" s="1088"/>
      <c r="U3" s="1088"/>
      <c r="V3" s="1088"/>
      <c r="W3" s="1088"/>
      <c r="X3" s="1088"/>
      <c r="Y3" s="1088"/>
      <c r="Z3" s="1088"/>
      <c r="AA3" s="1088"/>
      <c r="AB3" s="1088"/>
      <c r="AC3" s="1088"/>
      <c r="AD3" s="1088"/>
      <c r="AE3" s="1088"/>
      <c r="AF3" s="1088"/>
      <c r="AG3" s="1088"/>
      <c r="AH3" s="1088"/>
      <c r="AI3" s="1088"/>
      <c r="AJ3" s="1088"/>
      <c r="AK3" s="1088"/>
      <c r="AL3" s="1088"/>
      <c r="AM3" s="1088"/>
      <c r="AN3" s="1088"/>
      <c r="AO3" s="1088"/>
      <c r="AP3" s="1088"/>
      <c r="AQ3" s="1088"/>
      <c r="AR3" s="1088"/>
      <c r="AS3" s="1088"/>
      <c r="AT3" s="1088"/>
      <c r="AU3" s="1088"/>
      <c r="AV3" s="1088"/>
      <c r="AW3" s="1088"/>
      <c r="AX3" s="1088"/>
      <c r="AY3" s="1088"/>
      <c r="AZ3" s="1088"/>
      <c r="BA3" s="1088"/>
      <c r="BB3" s="1088"/>
      <c r="BC3" s="1088"/>
      <c r="BD3" s="1088"/>
      <c r="BE3" s="1088"/>
      <c r="BF3" s="1088"/>
      <c r="BG3" s="1088"/>
      <c r="BH3" s="1088"/>
      <c r="BI3" s="1088"/>
      <c r="BJ3" s="1088"/>
      <c r="BK3" s="1088"/>
      <c r="BL3" s="1088"/>
      <c r="BM3" s="1088"/>
      <c r="BN3" s="1088"/>
      <c r="BO3" s="1088"/>
      <c r="BP3" s="1088"/>
      <c r="BQ3" s="1088"/>
      <c r="BR3" s="1088"/>
      <c r="BS3" s="1088"/>
      <c r="BT3" s="1088"/>
      <c r="BU3" s="1088"/>
      <c r="BV3" s="1088"/>
      <c r="BW3" s="1088"/>
      <c r="BX3" s="1088"/>
      <c r="BY3" s="1088"/>
      <c r="BZ3" s="1088"/>
      <c r="CA3" s="1088"/>
      <c r="CB3" s="1088"/>
      <c r="CC3" s="1088"/>
      <c r="CD3" s="1088"/>
      <c r="CE3" s="1088"/>
      <c r="CF3" s="1088"/>
      <c r="CG3" s="1088"/>
      <c r="CH3" s="1088"/>
      <c r="CI3" s="1088"/>
      <c r="CJ3" s="1088"/>
      <c r="CK3" s="1088"/>
      <c r="CL3" s="1088"/>
      <c r="CM3" s="1088"/>
      <c r="CN3" s="1088"/>
      <c r="CO3" s="1088"/>
      <c r="CP3" s="1088"/>
      <c r="CQ3" s="1088"/>
      <c r="CR3" s="1088"/>
      <c r="CS3" s="1088"/>
      <c r="CT3" s="1088"/>
      <c r="CU3" s="1088"/>
      <c r="CV3" s="1088"/>
      <c r="CW3" s="1088"/>
      <c r="CX3" s="1088"/>
      <c r="CY3" s="1088"/>
      <c r="CZ3" s="1088"/>
      <c r="DA3" s="1088"/>
      <c r="DB3" s="1088"/>
      <c r="DC3" s="1088"/>
      <c r="DD3" s="1088"/>
      <c r="DE3" s="1088"/>
      <c r="DF3" s="1088"/>
      <c r="DG3" s="1088"/>
      <c r="DH3" s="1088"/>
      <c r="DI3" s="1088"/>
      <c r="DJ3" s="1088"/>
      <c r="DK3" s="1088"/>
      <c r="DL3" s="1088"/>
    </row>
    <row r="4" spans="1:117" ht="17.25" customHeight="1">
      <c r="B4" s="146" t="s">
        <v>513</v>
      </c>
      <c r="C4" s="146"/>
      <c r="D4" s="146"/>
      <c r="E4" s="146"/>
      <c r="F4" s="146"/>
      <c r="G4" s="146"/>
      <c r="H4" s="146"/>
      <c r="I4" s="1119" t="str">
        <f>IF('申請書・総括票（共通）'!L3=0,"自動で入力されます",'申請書・総括票（共通）'!L3)</f>
        <v>自動で入力されます</v>
      </c>
      <c r="J4" s="1119"/>
      <c r="K4" s="1119"/>
      <c r="L4" s="1119"/>
      <c r="M4" s="1119"/>
      <c r="N4" s="1119"/>
      <c r="O4" s="1119"/>
      <c r="P4" s="1119"/>
      <c r="Q4" s="1119"/>
      <c r="R4" s="1119"/>
      <c r="S4" s="1119"/>
      <c r="T4" s="1119"/>
      <c r="U4" s="1119"/>
      <c r="V4" s="1119"/>
      <c r="W4" s="1119"/>
      <c r="X4" s="1119"/>
      <c r="Y4" s="1119"/>
      <c r="Z4" s="1119"/>
      <c r="AA4" s="1119"/>
      <c r="AB4" s="1119"/>
      <c r="AC4" s="1119"/>
      <c r="AD4" s="1119"/>
      <c r="AE4" s="1119"/>
      <c r="AF4" s="1119"/>
      <c r="AQ4" s="150"/>
    </row>
    <row r="6" spans="1:117" ht="17.25" customHeight="1" thickBot="1">
      <c r="A6" s="151" t="s">
        <v>469</v>
      </c>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3"/>
    </row>
    <row r="7" spans="1:117" ht="17.25" customHeight="1">
      <c r="A7" s="1238" t="s">
        <v>497</v>
      </c>
      <c r="B7" s="1239"/>
      <c r="C7" s="1239"/>
      <c r="D7" s="1239"/>
      <c r="E7" s="1239"/>
      <c r="F7" s="1239"/>
      <c r="G7" s="1239"/>
      <c r="H7" s="1239"/>
      <c r="I7" s="1239"/>
      <c r="J7" s="1239"/>
      <c r="K7" s="1239"/>
      <c r="L7" s="1239"/>
      <c r="M7" s="1239"/>
      <c r="N7" s="1239"/>
      <c r="O7" s="1239"/>
      <c r="P7" s="1239"/>
      <c r="Q7" s="1242" t="s">
        <v>470</v>
      </c>
      <c r="R7" s="1242"/>
      <c r="S7" s="1242"/>
      <c r="T7" s="1242"/>
      <c r="U7" s="1242"/>
      <c r="V7" s="1242"/>
      <c r="W7" s="1242"/>
      <c r="X7" s="1242"/>
      <c r="Y7" s="1242"/>
      <c r="Z7" s="1242"/>
      <c r="AA7" s="1242"/>
      <c r="AB7" s="1242"/>
      <c r="AC7" s="1242"/>
      <c r="AD7" s="1242"/>
      <c r="AE7" s="1097"/>
      <c r="AF7" s="1097"/>
      <c r="AG7" s="1097"/>
      <c r="AH7" s="1097"/>
      <c r="AI7" s="1097"/>
      <c r="AJ7" s="1097"/>
      <c r="AK7" s="1097"/>
      <c r="AL7" s="1097"/>
      <c r="AM7" s="1097"/>
      <c r="AN7" s="1097"/>
      <c r="AO7" s="1097"/>
      <c r="AP7" s="1097"/>
      <c r="AQ7" s="1097"/>
      <c r="AR7" s="1097"/>
      <c r="AS7" s="1142" t="s">
        <v>498</v>
      </c>
      <c r="AT7" s="1089"/>
      <c r="AU7" s="1089"/>
      <c r="AV7" s="1089"/>
      <c r="AW7" s="1089"/>
      <c r="AX7" s="1089"/>
      <c r="AY7" s="1089"/>
      <c r="AZ7" s="1089"/>
      <c r="BA7" s="1089"/>
      <c r="BB7" s="1089"/>
      <c r="BC7" s="1089"/>
      <c r="BD7" s="1089"/>
      <c r="BE7" s="1089"/>
      <c r="BF7" s="1089"/>
      <c r="BG7" s="1089"/>
      <c r="BH7" s="1089"/>
      <c r="BI7" s="1090"/>
      <c r="BJ7" s="1140" t="s">
        <v>471</v>
      </c>
      <c r="BK7" s="1141"/>
      <c r="BL7" s="1141"/>
      <c r="BM7" s="1141"/>
      <c r="BN7" s="1141"/>
      <c r="BO7" s="1141"/>
      <c r="BP7" s="1141"/>
      <c r="BQ7" s="1141"/>
      <c r="BR7" s="1141"/>
      <c r="BS7" s="1209"/>
      <c r="BT7" s="1209"/>
      <c r="BU7" s="1209"/>
      <c r="BV7" s="1209"/>
      <c r="BW7" s="1209"/>
      <c r="BX7" s="1209"/>
      <c r="BY7" s="1209"/>
      <c r="BZ7" s="1209"/>
      <c r="CA7" s="1209"/>
      <c r="CB7" s="1209"/>
      <c r="CC7" s="1209"/>
      <c r="CD7" s="1209"/>
      <c r="CE7" s="1209"/>
      <c r="CF7" s="1209"/>
      <c r="CG7" s="1209"/>
      <c r="CH7" s="1209"/>
      <c r="CI7" s="1209"/>
      <c r="CJ7" s="1209"/>
      <c r="CK7" s="1209"/>
      <c r="CL7" s="1209"/>
      <c r="CM7" s="1209"/>
      <c r="CN7" s="1209"/>
      <c r="CO7" s="1209"/>
      <c r="CP7" s="1209"/>
      <c r="CQ7" s="1209"/>
      <c r="CR7" s="1209"/>
      <c r="CS7" s="1209"/>
      <c r="CT7" s="1209"/>
      <c r="CU7" s="1209"/>
      <c r="CV7" s="1209"/>
      <c r="CW7" s="1209"/>
      <c r="CX7" s="1209"/>
      <c r="CY7" s="1209"/>
      <c r="CZ7" s="1209"/>
      <c r="DA7" s="1209"/>
      <c r="DB7" s="1209"/>
      <c r="DC7" s="1209"/>
      <c r="DD7" s="1209"/>
      <c r="DE7" s="1209"/>
      <c r="DF7" s="1209"/>
      <c r="DG7" s="1209"/>
      <c r="DH7" s="1209"/>
      <c r="DI7" s="1209"/>
      <c r="DJ7" s="1209"/>
      <c r="DK7" s="1209"/>
      <c r="DL7" s="1210"/>
    </row>
    <row r="8" spans="1:117" ht="17.25" customHeight="1">
      <c r="A8" s="1240"/>
      <c r="B8" s="1241"/>
      <c r="C8" s="1241"/>
      <c r="D8" s="1241"/>
      <c r="E8" s="1241"/>
      <c r="F8" s="1241"/>
      <c r="G8" s="1241"/>
      <c r="H8" s="1241"/>
      <c r="I8" s="1241"/>
      <c r="J8" s="1241"/>
      <c r="K8" s="1241"/>
      <c r="L8" s="1241"/>
      <c r="M8" s="1241"/>
      <c r="N8" s="1241"/>
      <c r="O8" s="1241"/>
      <c r="P8" s="1241"/>
      <c r="Q8" s="1214"/>
      <c r="R8" s="1214"/>
      <c r="S8" s="1214"/>
      <c r="T8" s="1214"/>
      <c r="U8" s="1214"/>
      <c r="V8" s="1214"/>
      <c r="W8" s="1214"/>
      <c r="X8" s="1214"/>
      <c r="Y8" s="1214"/>
      <c r="Z8" s="1214"/>
      <c r="AA8" s="1214"/>
      <c r="AB8" s="1214"/>
      <c r="AC8" s="1214"/>
      <c r="AD8" s="1214"/>
      <c r="AE8" s="1098"/>
      <c r="AF8" s="1098"/>
      <c r="AG8" s="1098"/>
      <c r="AH8" s="1098"/>
      <c r="AI8" s="1098"/>
      <c r="AJ8" s="1098"/>
      <c r="AK8" s="1098"/>
      <c r="AL8" s="1098"/>
      <c r="AM8" s="1098"/>
      <c r="AN8" s="1098"/>
      <c r="AO8" s="1098"/>
      <c r="AP8" s="1098"/>
      <c r="AQ8" s="1098"/>
      <c r="AR8" s="1098"/>
      <c r="AS8" s="1143"/>
      <c r="AT8" s="1092"/>
      <c r="AU8" s="1092"/>
      <c r="AV8" s="1092"/>
      <c r="AW8" s="1092"/>
      <c r="AX8" s="1092"/>
      <c r="AY8" s="1092"/>
      <c r="AZ8" s="1092"/>
      <c r="BA8" s="1092"/>
      <c r="BB8" s="1092"/>
      <c r="BC8" s="1092"/>
      <c r="BD8" s="1092"/>
      <c r="BE8" s="1092"/>
      <c r="BF8" s="1092"/>
      <c r="BG8" s="1092"/>
      <c r="BH8" s="1092"/>
      <c r="BI8" s="1093"/>
      <c r="BJ8" s="1211" t="str">
        <f>IF(施設別教育訓練講座票!C16=0,"自動で入力されます",施設別教育訓練講座票!C16)</f>
        <v>自動で入力されます</v>
      </c>
      <c r="BK8" s="1212"/>
      <c r="BL8" s="1212"/>
      <c r="BM8" s="1212"/>
      <c r="BN8" s="1212"/>
      <c r="BO8" s="1212"/>
      <c r="BP8" s="1212"/>
      <c r="BQ8" s="1212"/>
      <c r="BR8" s="1212"/>
      <c r="BS8" s="1212"/>
      <c r="BT8" s="1212"/>
      <c r="BU8" s="1212"/>
      <c r="BV8" s="1212"/>
      <c r="BW8" s="1212"/>
      <c r="BX8" s="1212"/>
      <c r="BY8" s="1212"/>
      <c r="BZ8" s="1212"/>
      <c r="CA8" s="1212"/>
      <c r="CB8" s="1212"/>
      <c r="CC8" s="1212"/>
      <c r="CD8" s="1212"/>
      <c r="CE8" s="1212"/>
      <c r="CF8" s="1212"/>
      <c r="CG8" s="1212"/>
      <c r="CH8" s="1212"/>
      <c r="CI8" s="1212"/>
      <c r="CJ8" s="1212"/>
      <c r="CK8" s="1212"/>
      <c r="CL8" s="1212"/>
      <c r="CM8" s="1212"/>
      <c r="CN8" s="1212"/>
      <c r="CO8" s="1212"/>
      <c r="CP8" s="1212"/>
      <c r="CQ8" s="1212"/>
      <c r="CR8" s="1212"/>
      <c r="CS8" s="1212"/>
      <c r="CT8" s="1212"/>
      <c r="CU8" s="1212"/>
      <c r="CV8" s="1212"/>
      <c r="CW8" s="1212"/>
      <c r="CX8" s="1212"/>
      <c r="CY8" s="1212"/>
      <c r="CZ8" s="1212"/>
      <c r="DA8" s="1212"/>
      <c r="DB8" s="1212"/>
      <c r="DC8" s="1212"/>
      <c r="DD8" s="1212"/>
      <c r="DE8" s="1212"/>
      <c r="DF8" s="1212"/>
      <c r="DG8" s="1212"/>
      <c r="DH8" s="1212"/>
      <c r="DI8" s="1212"/>
      <c r="DJ8" s="1212"/>
      <c r="DK8" s="1212"/>
      <c r="DL8" s="1213"/>
    </row>
    <row r="9" spans="1:117" ht="17.25" customHeight="1">
      <c r="A9" s="1240"/>
      <c r="B9" s="1241"/>
      <c r="C9" s="1241"/>
      <c r="D9" s="1241"/>
      <c r="E9" s="1241"/>
      <c r="F9" s="1241"/>
      <c r="G9" s="1241"/>
      <c r="H9" s="1241"/>
      <c r="I9" s="1241"/>
      <c r="J9" s="1241"/>
      <c r="K9" s="1241"/>
      <c r="L9" s="1241"/>
      <c r="M9" s="1241"/>
      <c r="N9" s="1241"/>
      <c r="O9" s="1241"/>
      <c r="P9" s="1241"/>
      <c r="Q9" s="1214" t="s">
        <v>472</v>
      </c>
      <c r="R9" s="1215"/>
      <c r="S9" s="1215"/>
      <c r="T9" s="1215"/>
      <c r="U9" s="1215"/>
      <c r="V9" s="1215"/>
      <c r="W9" s="1215"/>
      <c r="X9" s="1215"/>
      <c r="Y9" s="1215"/>
      <c r="Z9" s="1215"/>
      <c r="AA9" s="1215"/>
      <c r="AB9" s="1215"/>
      <c r="AC9" s="1215"/>
      <c r="AD9" s="1215"/>
      <c r="AE9" s="1098"/>
      <c r="AF9" s="1098"/>
      <c r="AG9" s="1098"/>
      <c r="AH9" s="1098"/>
      <c r="AI9" s="1098"/>
      <c r="AJ9" s="1098"/>
      <c r="AK9" s="1098"/>
      <c r="AL9" s="1098"/>
      <c r="AM9" s="1098"/>
      <c r="AN9" s="1098"/>
      <c r="AO9" s="1098"/>
      <c r="AP9" s="1098"/>
      <c r="AQ9" s="1098"/>
      <c r="AR9" s="1098"/>
      <c r="AS9" s="1143"/>
      <c r="AT9" s="1092"/>
      <c r="AU9" s="1092"/>
      <c r="AV9" s="1092"/>
      <c r="AW9" s="1092"/>
      <c r="AX9" s="1092"/>
      <c r="AY9" s="1092"/>
      <c r="AZ9" s="1092"/>
      <c r="BA9" s="1092"/>
      <c r="BB9" s="1092"/>
      <c r="BC9" s="1092"/>
      <c r="BD9" s="1092"/>
      <c r="BE9" s="1092"/>
      <c r="BF9" s="1092"/>
      <c r="BG9" s="1092"/>
      <c r="BH9" s="1092"/>
      <c r="BI9" s="1093"/>
      <c r="BJ9" s="1211"/>
      <c r="BK9" s="1212"/>
      <c r="BL9" s="1212"/>
      <c r="BM9" s="1212"/>
      <c r="BN9" s="1212"/>
      <c r="BO9" s="1212"/>
      <c r="BP9" s="1212"/>
      <c r="BQ9" s="1212"/>
      <c r="BR9" s="1212"/>
      <c r="BS9" s="1212"/>
      <c r="BT9" s="1212"/>
      <c r="BU9" s="1212"/>
      <c r="BV9" s="1212"/>
      <c r="BW9" s="1212"/>
      <c r="BX9" s="1212"/>
      <c r="BY9" s="1212"/>
      <c r="BZ9" s="1212"/>
      <c r="CA9" s="1212"/>
      <c r="CB9" s="1212"/>
      <c r="CC9" s="1212"/>
      <c r="CD9" s="1212"/>
      <c r="CE9" s="1212"/>
      <c r="CF9" s="1212"/>
      <c r="CG9" s="1212"/>
      <c r="CH9" s="1212"/>
      <c r="CI9" s="1212"/>
      <c r="CJ9" s="1212"/>
      <c r="CK9" s="1212"/>
      <c r="CL9" s="1212"/>
      <c r="CM9" s="1212"/>
      <c r="CN9" s="1212"/>
      <c r="CO9" s="1212"/>
      <c r="CP9" s="1212"/>
      <c r="CQ9" s="1212"/>
      <c r="CR9" s="1212"/>
      <c r="CS9" s="1212"/>
      <c r="CT9" s="1212"/>
      <c r="CU9" s="1212"/>
      <c r="CV9" s="1212"/>
      <c r="CW9" s="1212"/>
      <c r="CX9" s="1212"/>
      <c r="CY9" s="1212"/>
      <c r="CZ9" s="1212"/>
      <c r="DA9" s="1212"/>
      <c r="DB9" s="1212"/>
      <c r="DC9" s="1212"/>
      <c r="DD9" s="1212"/>
      <c r="DE9" s="1212"/>
      <c r="DF9" s="1212"/>
      <c r="DG9" s="1212"/>
      <c r="DH9" s="1212"/>
      <c r="DI9" s="1212"/>
      <c r="DJ9" s="1212"/>
      <c r="DK9" s="1212"/>
      <c r="DL9" s="1213"/>
    </row>
    <row r="10" spans="1:117" ht="17.25" customHeight="1">
      <c r="A10" s="1240"/>
      <c r="B10" s="1241"/>
      <c r="C10" s="1241"/>
      <c r="D10" s="1241"/>
      <c r="E10" s="1241"/>
      <c r="F10" s="1241"/>
      <c r="G10" s="1241"/>
      <c r="H10" s="1241"/>
      <c r="I10" s="1241"/>
      <c r="J10" s="1241"/>
      <c r="K10" s="1241"/>
      <c r="L10" s="1241"/>
      <c r="M10" s="1241"/>
      <c r="N10" s="1241"/>
      <c r="O10" s="1241"/>
      <c r="P10" s="1241"/>
      <c r="Q10" s="1215"/>
      <c r="R10" s="1215"/>
      <c r="S10" s="1215"/>
      <c r="T10" s="1215"/>
      <c r="U10" s="1215"/>
      <c r="V10" s="1215"/>
      <c r="W10" s="1215"/>
      <c r="X10" s="1215"/>
      <c r="Y10" s="1215"/>
      <c r="Z10" s="1215"/>
      <c r="AA10" s="1215"/>
      <c r="AB10" s="1215"/>
      <c r="AC10" s="1215"/>
      <c r="AD10" s="1215"/>
      <c r="AE10" s="1098"/>
      <c r="AF10" s="1098"/>
      <c r="AG10" s="1098"/>
      <c r="AH10" s="1098"/>
      <c r="AI10" s="1098"/>
      <c r="AJ10" s="1098"/>
      <c r="AK10" s="1098"/>
      <c r="AL10" s="1098"/>
      <c r="AM10" s="1098"/>
      <c r="AN10" s="1098"/>
      <c r="AO10" s="1098"/>
      <c r="AP10" s="1098"/>
      <c r="AQ10" s="1098"/>
      <c r="AR10" s="1098"/>
      <c r="AS10" s="1144"/>
      <c r="AT10" s="1095"/>
      <c r="AU10" s="1095"/>
      <c r="AV10" s="1095"/>
      <c r="AW10" s="1095"/>
      <c r="AX10" s="1095"/>
      <c r="AY10" s="1095"/>
      <c r="AZ10" s="1095"/>
      <c r="BA10" s="1095"/>
      <c r="BB10" s="1095"/>
      <c r="BC10" s="1095"/>
      <c r="BD10" s="1095"/>
      <c r="BE10" s="1095"/>
      <c r="BF10" s="1095"/>
      <c r="BG10" s="1095"/>
      <c r="BH10" s="1095"/>
      <c r="BI10" s="1095"/>
      <c r="BJ10" s="155"/>
      <c r="BK10" s="154"/>
      <c r="BL10" s="154"/>
      <c r="BM10" s="156"/>
      <c r="BN10" s="156"/>
      <c r="BO10" s="156"/>
      <c r="BP10" s="156"/>
      <c r="BQ10" s="156"/>
      <c r="BR10" s="156"/>
      <c r="BS10" s="156"/>
      <c r="BT10" s="156"/>
      <c r="BU10" s="156"/>
      <c r="BV10" s="156"/>
      <c r="BW10" s="156"/>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4"/>
      <c r="CW10" s="154"/>
      <c r="CX10" s="154"/>
      <c r="CY10" s="154"/>
      <c r="CZ10" s="154"/>
      <c r="DA10" s="154"/>
      <c r="DB10" s="154"/>
      <c r="DC10" s="154"/>
      <c r="DD10" s="154"/>
      <c r="DE10" s="154"/>
      <c r="DF10" s="154"/>
      <c r="DG10" s="154"/>
      <c r="DH10" s="154"/>
      <c r="DI10" s="154"/>
      <c r="DJ10" s="154"/>
      <c r="DK10" s="154"/>
      <c r="DL10" s="157"/>
    </row>
    <row r="11" spans="1:117" ht="20.25" customHeight="1">
      <c r="A11" s="1139" t="s">
        <v>495</v>
      </c>
      <c r="B11" s="1205"/>
      <c r="C11" s="1205"/>
      <c r="D11" s="1205"/>
      <c r="E11" s="1205"/>
      <c r="F11" s="1205"/>
      <c r="G11" s="1205"/>
      <c r="H11" s="1205"/>
      <c r="I11" s="1205"/>
      <c r="J11" s="1205"/>
      <c r="K11" s="1205"/>
      <c r="L11" s="1205"/>
      <c r="M11" s="1205"/>
      <c r="N11" s="1205"/>
      <c r="O11" s="1205"/>
      <c r="P11" s="1216"/>
      <c r="Q11" s="1098"/>
      <c r="R11" s="1098"/>
      <c r="S11" s="1098"/>
      <c r="T11" s="1098"/>
      <c r="U11" s="1098"/>
      <c r="V11" s="1098"/>
      <c r="W11" s="1098"/>
      <c r="X11" s="1098"/>
      <c r="Y11" s="1098"/>
      <c r="Z11" s="1098"/>
      <c r="AA11" s="1098"/>
      <c r="AB11" s="1098"/>
      <c r="AC11" s="1098"/>
      <c r="AD11" s="1098"/>
      <c r="AE11" s="1098"/>
      <c r="AF11" s="1098"/>
      <c r="AG11" s="1098"/>
      <c r="AH11" s="1098"/>
      <c r="AI11" s="1098"/>
      <c r="AJ11" s="1098"/>
      <c r="AK11" s="1098"/>
      <c r="AL11" s="1098"/>
      <c r="AM11" s="1098"/>
      <c r="AN11" s="1098"/>
      <c r="AO11" s="1098"/>
      <c r="AP11" s="1098"/>
      <c r="AQ11" s="1098"/>
      <c r="AR11" s="1098"/>
      <c r="AS11" s="1219" t="s">
        <v>499</v>
      </c>
      <c r="AT11" s="1220"/>
      <c r="AU11" s="1220"/>
      <c r="AV11" s="1220"/>
      <c r="AW11" s="1220"/>
      <c r="AX11" s="1220"/>
      <c r="AY11" s="1220"/>
      <c r="AZ11" s="1220"/>
      <c r="BA11" s="1220"/>
      <c r="BB11" s="1220"/>
      <c r="BC11" s="1220"/>
      <c r="BD11" s="1220"/>
      <c r="BE11" s="1220"/>
      <c r="BF11" s="1220"/>
      <c r="BG11" s="1220"/>
      <c r="BH11" s="1220"/>
      <c r="BI11" s="1221"/>
      <c r="BJ11" s="1228" t="s">
        <v>471</v>
      </c>
      <c r="BK11" s="1229"/>
      <c r="BL11" s="1229"/>
      <c r="BM11" s="1229"/>
      <c r="BN11" s="1229"/>
      <c r="BO11" s="1229"/>
      <c r="BP11" s="1229"/>
      <c r="BQ11" s="1229"/>
      <c r="BR11" s="1229"/>
      <c r="BS11" s="1230"/>
      <c r="BT11" s="1230"/>
      <c r="BU11" s="1230"/>
      <c r="BV11" s="1230"/>
      <c r="BW11" s="1230"/>
      <c r="BX11" s="1230"/>
      <c r="BY11" s="1230"/>
      <c r="BZ11" s="1230"/>
      <c r="CA11" s="1230"/>
      <c r="CB11" s="1230"/>
      <c r="CC11" s="1230"/>
      <c r="CD11" s="1230"/>
      <c r="CE11" s="1230"/>
      <c r="CF11" s="1230"/>
      <c r="CG11" s="1230"/>
      <c r="CH11" s="1230"/>
      <c r="CI11" s="1230"/>
      <c r="CJ11" s="1230"/>
      <c r="CK11" s="1230"/>
      <c r="CL11" s="1230"/>
      <c r="CM11" s="1230"/>
      <c r="CN11" s="1230"/>
      <c r="CO11" s="1230"/>
      <c r="CP11" s="1230"/>
      <c r="CQ11" s="1230"/>
      <c r="CR11" s="1230"/>
      <c r="CS11" s="1230"/>
      <c r="CT11" s="1230"/>
      <c r="CU11" s="1230"/>
      <c r="CV11" s="1230"/>
      <c r="CW11" s="1230"/>
      <c r="CX11" s="1230"/>
      <c r="CY11" s="1230"/>
      <c r="CZ11" s="1230"/>
      <c r="DA11" s="1230"/>
      <c r="DB11" s="1230"/>
      <c r="DC11" s="1230"/>
      <c r="DD11" s="1230"/>
      <c r="DE11" s="1230"/>
      <c r="DF11" s="1230"/>
      <c r="DG11" s="1230"/>
      <c r="DH11" s="1230"/>
      <c r="DI11" s="1230"/>
      <c r="DJ11" s="1230"/>
      <c r="DK11" s="1230"/>
      <c r="DL11" s="1231"/>
    </row>
    <row r="12" spans="1:117" ht="17.25" hidden="1" customHeight="1">
      <c r="A12" s="1084"/>
      <c r="B12" s="1217"/>
      <c r="C12" s="1217"/>
      <c r="D12" s="1217"/>
      <c r="E12" s="1217"/>
      <c r="F12" s="1217"/>
      <c r="G12" s="1217"/>
      <c r="H12" s="1217"/>
      <c r="I12" s="1217"/>
      <c r="J12" s="1217"/>
      <c r="K12" s="1217"/>
      <c r="L12" s="1217"/>
      <c r="M12" s="1217"/>
      <c r="N12" s="1217"/>
      <c r="O12" s="1217"/>
      <c r="P12" s="1218"/>
      <c r="Q12" s="1098"/>
      <c r="R12" s="1098"/>
      <c r="S12" s="1098"/>
      <c r="T12" s="1098"/>
      <c r="U12" s="1098"/>
      <c r="V12" s="1098"/>
      <c r="W12" s="1098"/>
      <c r="X12" s="1098"/>
      <c r="Y12" s="1098"/>
      <c r="Z12" s="1098"/>
      <c r="AA12" s="1098"/>
      <c r="AB12" s="1098"/>
      <c r="AC12" s="1098"/>
      <c r="AD12" s="1098"/>
      <c r="AE12" s="1098"/>
      <c r="AF12" s="1098"/>
      <c r="AG12" s="1098"/>
      <c r="AH12" s="1098"/>
      <c r="AI12" s="1098"/>
      <c r="AJ12" s="1098"/>
      <c r="AK12" s="1098"/>
      <c r="AL12" s="1098"/>
      <c r="AM12" s="1098"/>
      <c r="AN12" s="1098"/>
      <c r="AO12" s="1098"/>
      <c r="AP12" s="1098"/>
      <c r="AQ12" s="1098"/>
      <c r="AR12" s="1098"/>
      <c r="AS12" s="1222"/>
      <c r="AT12" s="1223"/>
      <c r="AU12" s="1223"/>
      <c r="AV12" s="1223"/>
      <c r="AW12" s="1223"/>
      <c r="AX12" s="1223"/>
      <c r="AY12" s="1223"/>
      <c r="AZ12" s="1223"/>
      <c r="BA12" s="1223"/>
      <c r="BB12" s="1223"/>
      <c r="BC12" s="1223"/>
      <c r="BD12" s="1223"/>
      <c r="BE12" s="1223"/>
      <c r="BF12" s="1223"/>
      <c r="BG12" s="1223"/>
      <c r="BH12" s="1223"/>
      <c r="BI12" s="1224"/>
      <c r="BJ12" s="1232"/>
      <c r="BK12" s="1233"/>
      <c r="BL12" s="1233"/>
      <c r="BM12" s="1233"/>
      <c r="BN12" s="1233"/>
      <c r="BO12" s="1233"/>
      <c r="BP12" s="1233"/>
      <c r="BQ12" s="1233"/>
      <c r="BR12" s="1233"/>
      <c r="BS12" s="1233"/>
      <c r="BT12" s="1233"/>
      <c r="BU12" s="1233"/>
      <c r="BV12" s="1233"/>
      <c r="BW12" s="1233"/>
      <c r="BX12" s="1233"/>
      <c r="BY12" s="1233"/>
      <c r="BZ12" s="1233"/>
      <c r="CA12" s="1233"/>
      <c r="CB12" s="1233"/>
      <c r="CC12" s="1233"/>
      <c r="CD12" s="1233"/>
      <c r="CE12" s="1233"/>
      <c r="CF12" s="1233"/>
      <c r="CG12" s="1233"/>
      <c r="CH12" s="1233"/>
      <c r="CI12" s="1233"/>
      <c r="CJ12" s="1233"/>
      <c r="CK12" s="1233"/>
      <c r="CL12" s="1233"/>
      <c r="CM12" s="1233"/>
      <c r="CN12" s="1233"/>
      <c r="CO12" s="1233"/>
      <c r="CP12" s="1233"/>
      <c r="CQ12" s="1233"/>
      <c r="CR12" s="1233"/>
      <c r="CS12" s="1233"/>
      <c r="CT12" s="1233"/>
      <c r="CU12" s="1233"/>
      <c r="CV12" s="1233"/>
      <c r="CW12" s="1233"/>
      <c r="CX12" s="1233"/>
      <c r="CY12" s="1233"/>
      <c r="CZ12" s="1233"/>
      <c r="DA12" s="1233"/>
      <c r="DB12" s="1233"/>
      <c r="DC12" s="1233"/>
      <c r="DD12" s="1233"/>
      <c r="DE12" s="1233"/>
      <c r="DF12" s="1233"/>
      <c r="DG12" s="1233"/>
      <c r="DH12" s="1233"/>
      <c r="DI12" s="1233"/>
      <c r="DJ12" s="1233"/>
      <c r="DK12" s="1233"/>
      <c r="DL12" s="1234"/>
    </row>
    <row r="13" spans="1:117" ht="36.75" customHeight="1">
      <c r="A13" s="1109"/>
      <c r="B13" s="1110"/>
      <c r="C13" s="1110"/>
      <c r="D13" s="1110"/>
      <c r="E13" s="1110"/>
      <c r="F13" s="1110"/>
      <c r="G13" s="1110"/>
      <c r="H13" s="1110"/>
      <c r="I13" s="1110"/>
      <c r="J13" s="1110"/>
      <c r="K13" s="1110"/>
      <c r="L13" s="1110"/>
      <c r="M13" s="1110"/>
      <c r="N13" s="1110"/>
      <c r="O13" s="1110"/>
      <c r="P13" s="1111"/>
      <c r="Q13" s="1098"/>
      <c r="R13" s="1098"/>
      <c r="S13" s="1098"/>
      <c r="T13" s="1098"/>
      <c r="U13" s="1098"/>
      <c r="V13" s="1098"/>
      <c r="W13" s="1098"/>
      <c r="X13" s="1098"/>
      <c r="Y13" s="1098"/>
      <c r="Z13" s="1098"/>
      <c r="AA13" s="1098"/>
      <c r="AB13" s="1098"/>
      <c r="AC13" s="1098"/>
      <c r="AD13" s="1098"/>
      <c r="AE13" s="1098"/>
      <c r="AF13" s="1098"/>
      <c r="AG13" s="1098"/>
      <c r="AH13" s="1098"/>
      <c r="AI13" s="1098"/>
      <c r="AJ13" s="1098"/>
      <c r="AK13" s="1098"/>
      <c r="AL13" s="1098"/>
      <c r="AM13" s="1098"/>
      <c r="AN13" s="1098"/>
      <c r="AO13" s="1098"/>
      <c r="AP13" s="1098"/>
      <c r="AQ13" s="1098"/>
      <c r="AR13" s="1098"/>
      <c r="AS13" s="1225"/>
      <c r="AT13" s="1226"/>
      <c r="AU13" s="1226"/>
      <c r="AV13" s="1226"/>
      <c r="AW13" s="1226"/>
      <c r="AX13" s="1226"/>
      <c r="AY13" s="1226"/>
      <c r="AZ13" s="1226"/>
      <c r="BA13" s="1226"/>
      <c r="BB13" s="1226"/>
      <c r="BC13" s="1226"/>
      <c r="BD13" s="1226"/>
      <c r="BE13" s="1226"/>
      <c r="BF13" s="1226"/>
      <c r="BG13" s="1226"/>
      <c r="BH13" s="1226"/>
      <c r="BI13" s="1227"/>
      <c r="BJ13" s="1235"/>
      <c r="BK13" s="1236"/>
      <c r="BL13" s="1236"/>
      <c r="BM13" s="1236"/>
      <c r="BN13" s="1236"/>
      <c r="BO13" s="1236"/>
      <c r="BP13" s="1236"/>
      <c r="BQ13" s="1236"/>
      <c r="BR13" s="1236"/>
      <c r="BS13" s="1236"/>
      <c r="BT13" s="1236"/>
      <c r="BU13" s="1236"/>
      <c r="BV13" s="1236"/>
      <c r="BW13" s="1236"/>
      <c r="BX13" s="1236"/>
      <c r="BY13" s="1236"/>
      <c r="BZ13" s="1236"/>
      <c r="CA13" s="1236"/>
      <c r="CB13" s="1236"/>
      <c r="CC13" s="1236"/>
      <c r="CD13" s="1236"/>
      <c r="CE13" s="1236"/>
      <c r="CF13" s="1236"/>
      <c r="CG13" s="1236"/>
      <c r="CH13" s="1236"/>
      <c r="CI13" s="1236"/>
      <c r="CJ13" s="1236"/>
      <c r="CK13" s="1236"/>
      <c r="CL13" s="1236"/>
      <c r="CM13" s="1236"/>
      <c r="CN13" s="1236"/>
      <c r="CO13" s="1236"/>
      <c r="CP13" s="1236"/>
      <c r="CQ13" s="1236"/>
      <c r="CR13" s="1236"/>
      <c r="CS13" s="1236"/>
      <c r="CT13" s="1236"/>
      <c r="CU13" s="1236"/>
      <c r="CV13" s="1236"/>
      <c r="CW13" s="1236"/>
      <c r="CX13" s="1236"/>
      <c r="CY13" s="1236"/>
      <c r="CZ13" s="1236"/>
      <c r="DA13" s="1236"/>
      <c r="DB13" s="1236"/>
      <c r="DC13" s="1236"/>
      <c r="DD13" s="1236"/>
      <c r="DE13" s="1236"/>
      <c r="DF13" s="1236"/>
      <c r="DG13" s="1236"/>
      <c r="DH13" s="1236"/>
      <c r="DI13" s="1236"/>
      <c r="DJ13" s="1236"/>
      <c r="DK13" s="1236"/>
      <c r="DL13" s="1237"/>
    </row>
    <row r="14" spans="1:117" ht="17.25" customHeight="1">
      <c r="A14" s="1024" t="s">
        <v>496</v>
      </c>
      <c r="B14" s="1005"/>
      <c r="C14" s="1005"/>
      <c r="D14" s="1005"/>
      <c r="E14" s="1005"/>
      <c r="F14" s="1005"/>
      <c r="G14" s="1005"/>
      <c r="H14" s="1005"/>
      <c r="I14" s="1005"/>
      <c r="J14" s="1005"/>
      <c r="K14" s="1005"/>
      <c r="L14" s="1005"/>
      <c r="M14" s="1005"/>
      <c r="N14" s="1005"/>
      <c r="O14" s="1005"/>
      <c r="P14" s="1005"/>
      <c r="Q14" s="1026" t="s">
        <v>473</v>
      </c>
      <c r="R14" s="1027"/>
      <c r="S14" s="1027"/>
      <c r="T14" s="158" t="s">
        <v>467</v>
      </c>
      <c r="U14" s="1014" t="str">
        <f>IF(施設別教育訓練講座票!C18=0,"自動で入力されます",施設別教育訓練講座票!C18)</f>
        <v>自動で入力されます</v>
      </c>
      <c r="V14" s="1014"/>
      <c r="W14" s="1014"/>
      <c r="X14" s="1014"/>
      <c r="Y14" s="1014"/>
      <c r="Z14" s="1014"/>
      <c r="AA14" s="1014"/>
      <c r="AB14" s="1014"/>
      <c r="AC14" s="1014"/>
      <c r="AD14" s="1014"/>
      <c r="AE14" s="1014"/>
      <c r="AF14" s="1014"/>
      <c r="AG14" s="1014"/>
      <c r="AH14" s="1014"/>
      <c r="AI14" s="1014"/>
      <c r="AJ14" s="1014"/>
      <c r="AK14" s="1014"/>
      <c r="AL14" s="1014"/>
      <c r="AM14" s="1014"/>
      <c r="AN14" s="1014"/>
      <c r="AO14" s="1014"/>
      <c r="AP14" s="1014"/>
      <c r="AQ14" s="1014"/>
      <c r="AR14" s="158" t="s">
        <v>468</v>
      </c>
      <c r="AS14" s="339"/>
      <c r="AT14" s="339"/>
      <c r="AU14" s="339"/>
      <c r="AV14" s="339"/>
      <c r="AW14" s="339"/>
      <c r="AX14" s="339"/>
      <c r="AY14" s="339"/>
      <c r="AZ14" s="339"/>
      <c r="BA14" s="339"/>
      <c r="BB14" s="339"/>
      <c r="BC14" s="339"/>
      <c r="BD14" s="339"/>
      <c r="BE14" s="339"/>
      <c r="BF14" s="339"/>
      <c r="BG14" s="339"/>
      <c r="BH14" s="339"/>
      <c r="BI14" s="339"/>
      <c r="BJ14" s="339"/>
      <c r="BK14" s="339"/>
      <c r="BL14" s="339"/>
      <c r="BM14" s="1023" t="s">
        <v>474</v>
      </c>
      <c r="BN14" s="1023"/>
      <c r="BO14" s="1023"/>
      <c r="BP14" s="1023"/>
      <c r="BQ14" s="1023"/>
      <c r="BR14" s="1014" t="str">
        <f>IF(施設別教育訓練講座票!L18=0,"自動で入力されます",施設別教育訓練講座票!L18)</f>
        <v>自動で入力されます</v>
      </c>
      <c r="BS14" s="1014"/>
      <c r="BT14" s="1014"/>
      <c r="BU14" s="1014"/>
      <c r="BV14" s="1014"/>
      <c r="BW14" s="1014"/>
      <c r="BX14" s="1014"/>
      <c r="BY14" s="1014"/>
      <c r="BZ14" s="1014"/>
      <c r="CA14" s="1014"/>
      <c r="CB14" s="1014"/>
      <c r="CC14" s="1014"/>
      <c r="CD14" s="1014"/>
      <c r="CE14" s="1014"/>
      <c r="CF14" s="1014"/>
      <c r="CG14" s="1014"/>
      <c r="CH14" s="1014"/>
      <c r="CI14" s="1014"/>
      <c r="CJ14" s="1014"/>
      <c r="CK14" s="1014"/>
      <c r="CL14" s="1014"/>
      <c r="CM14" s="1014"/>
      <c r="CN14" s="1014"/>
      <c r="CO14" s="1014"/>
      <c r="CP14" s="1014"/>
      <c r="CQ14" s="1014"/>
      <c r="CR14" s="1014"/>
      <c r="CS14" s="1014"/>
      <c r="CT14" s="1014"/>
      <c r="CU14" s="1014"/>
      <c r="CV14" s="1014"/>
      <c r="CW14" s="1014"/>
      <c r="CX14" s="1014"/>
      <c r="CY14" s="1014"/>
      <c r="CZ14" s="1014"/>
      <c r="DA14" s="1014"/>
      <c r="DB14" s="1014"/>
      <c r="DC14" s="1014"/>
      <c r="DD14" s="1014"/>
      <c r="DE14" s="339"/>
      <c r="DF14" s="339"/>
      <c r="DG14" s="339"/>
      <c r="DH14" s="339"/>
      <c r="DI14" s="339"/>
      <c r="DJ14" s="339"/>
      <c r="DK14" s="339"/>
      <c r="DL14" s="159"/>
    </row>
    <row r="15" spans="1:117" ht="17.25" customHeight="1">
      <c r="A15" s="1004"/>
      <c r="B15" s="1005"/>
      <c r="C15" s="1005"/>
      <c r="D15" s="1005"/>
      <c r="E15" s="1005"/>
      <c r="F15" s="1005"/>
      <c r="G15" s="1005"/>
      <c r="H15" s="1005"/>
      <c r="I15" s="1005"/>
      <c r="J15" s="1005"/>
      <c r="K15" s="1005"/>
      <c r="L15" s="1005"/>
      <c r="M15" s="1005"/>
      <c r="N15" s="1005"/>
      <c r="O15" s="1005"/>
      <c r="P15" s="1025"/>
      <c r="Q15" s="160"/>
      <c r="R15" s="161"/>
      <c r="S15" s="161"/>
      <c r="T15" s="1120" t="str">
        <f>IF(施設別教育訓練講座票!B19=0,"自動で入力されます",施設別教育訓練講座票!B19)</f>
        <v>自動で入力されます</v>
      </c>
      <c r="U15" s="1120"/>
      <c r="V15" s="1120"/>
      <c r="W15" s="1120"/>
      <c r="X15" s="1120"/>
      <c r="Y15" s="1120"/>
      <c r="Z15" s="1120"/>
      <c r="AA15" s="1120"/>
      <c r="AB15" s="1120"/>
      <c r="AC15" s="1120"/>
      <c r="AD15" s="1120"/>
      <c r="AE15" s="1120"/>
      <c r="AF15" s="1120"/>
      <c r="AG15" s="1120"/>
      <c r="AH15" s="1120"/>
      <c r="AI15" s="1120"/>
      <c r="AJ15" s="1120"/>
      <c r="AK15" s="1120"/>
      <c r="AL15" s="1120"/>
      <c r="AM15" s="1120"/>
      <c r="AN15" s="1120"/>
      <c r="AO15" s="1120"/>
      <c r="AP15" s="1120"/>
      <c r="AQ15" s="1120"/>
      <c r="AR15" s="1120"/>
      <c r="AS15" s="1120"/>
      <c r="AT15" s="1120"/>
      <c r="AU15" s="1120"/>
      <c r="AV15" s="1120"/>
      <c r="AW15" s="1120"/>
      <c r="AX15" s="1120"/>
      <c r="AY15" s="1120"/>
      <c r="AZ15" s="1120"/>
      <c r="BA15" s="1120"/>
      <c r="BB15" s="1120"/>
      <c r="BC15" s="1120"/>
      <c r="BD15" s="1120"/>
      <c r="BE15" s="1120"/>
      <c r="BF15" s="1120"/>
      <c r="BG15" s="1120"/>
      <c r="BH15" s="1120"/>
      <c r="BI15" s="1120"/>
      <c r="BJ15" s="1120"/>
      <c r="BK15" s="1120"/>
      <c r="BL15" s="1120"/>
      <c r="BM15" s="1120"/>
      <c r="BN15" s="1120"/>
      <c r="BO15" s="1120"/>
      <c r="BP15" s="1120"/>
      <c r="BQ15" s="1120"/>
      <c r="BR15" s="1120"/>
      <c r="BS15" s="1120"/>
      <c r="BT15" s="1120"/>
      <c r="BU15" s="1120"/>
      <c r="BV15" s="1120"/>
      <c r="BW15" s="1120"/>
      <c r="BX15" s="1120"/>
      <c r="BY15" s="1120"/>
      <c r="BZ15" s="1120"/>
      <c r="CA15" s="1120"/>
      <c r="CB15" s="1120"/>
      <c r="CC15" s="1120"/>
      <c r="CD15" s="1120"/>
      <c r="CE15" s="1120"/>
      <c r="CF15" s="1120"/>
      <c r="CG15" s="1120"/>
      <c r="CH15" s="1120"/>
      <c r="CI15" s="1120"/>
      <c r="CJ15" s="1120"/>
      <c r="CK15" s="1120"/>
      <c r="CL15" s="1120"/>
      <c r="CM15" s="1120"/>
      <c r="CN15" s="1120"/>
      <c r="CO15" s="1120"/>
      <c r="CP15" s="1120"/>
      <c r="CQ15" s="1120"/>
      <c r="CR15" s="1120"/>
      <c r="CS15" s="1120"/>
      <c r="CT15" s="1120"/>
      <c r="CU15" s="1120"/>
      <c r="CV15" s="1120"/>
      <c r="CW15" s="1120"/>
      <c r="CX15" s="1120"/>
      <c r="CY15" s="1120"/>
      <c r="CZ15" s="1120"/>
      <c r="DA15" s="1120"/>
      <c r="DB15" s="1120"/>
      <c r="DC15" s="1120"/>
      <c r="DD15" s="1120"/>
      <c r="DE15" s="1120"/>
      <c r="DF15" s="1120"/>
      <c r="DG15" s="1120"/>
      <c r="DH15" s="1120"/>
      <c r="DI15" s="1120"/>
      <c r="DJ15" s="162"/>
      <c r="DK15" s="162"/>
      <c r="DL15" s="163"/>
      <c r="DM15" s="367"/>
    </row>
    <row r="16" spans="1:117" ht="17.25" customHeight="1">
      <c r="A16" s="1004"/>
      <c r="B16" s="1005"/>
      <c r="C16" s="1005"/>
      <c r="D16" s="1005"/>
      <c r="E16" s="1005"/>
      <c r="F16" s="1005"/>
      <c r="G16" s="1005"/>
      <c r="H16" s="1005"/>
      <c r="I16" s="1005"/>
      <c r="J16" s="1005"/>
      <c r="K16" s="1005"/>
      <c r="L16" s="1005"/>
      <c r="M16" s="1005"/>
      <c r="N16" s="1005"/>
      <c r="O16" s="1005"/>
      <c r="P16" s="1025"/>
      <c r="Q16" s="160"/>
      <c r="R16" s="161"/>
      <c r="S16" s="161"/>
      <c r="T16" s="1120"/>
      <c r="U16" s="1120"/>
      <c r="V16" s="1120"/>
      <c r="W16" s="1120"/>
      <c r="X16" s="1120"/>
      <c r="Y16" s="1120"/>
      <c r="Z16" s="1120"/>
      <c r="AA16" s="1120"/>
      <c r="AB16" s="1120"/>
      <c r="AC16" s="1120"/>
      <c r="AD16" s="1120"/>
      <c r="AE16" s="1120"/>
      <c r="AF16" s="1120"/>
      <c r="AG16" s="1120"/>
      <c r="AH16" s="1120"/>
      <c r="AI16" s="1120"/>
      <c r="AJ16" s="1120"/>
      <c r="AK16" s="1120"/>
      <c r="AL16" s="1120"/>
      <c r="AM16" s="1120"/>
      <c r="AN16" s="1120"/>
      <c r="AO16" s="1120"/>
      <c r="AP16" s="1120"/>
      <c r="AQ16" s="1120"/>
      <c r="AR16" s="1120"/>
      <c r="AS16" s="1120"/>
      <c r="AT16" s="1120"/>
      <c r="AU16" s="1120"/>
      <c r="AV16" s="1120"/>
      <c r="AW16" s="1120"/>
      <c r="AX16" s="1120"/>
      <c r="AY16" s="1120"/>
      <c r="AZ16" s="1120"/>
      <c r="BA16" s="1120"/>
      <c r="BB16" s="1120"/>
      <c r="BC16" s="1120"/>
      <c r="BD16" s="1120"/>
      <c r="BE16" s="1120"/>
      <c r="BF16" s="1120"/>
      <c r="BG16" s="1120"/>
      <c r="BH16" s="1120"/>
      <c r="BI16" s="1120"/>
      <c r="BJ16" s="1120"/>
      <c r="BK16" s="1120"/>
      <c r="BL16" s="1120"/>
      <c r="BM16" s="1120"/>
      <c r="BN16" s="1120"/>
      <c r="BO16" s="1120"/>
      <c r="BP16" s="1120"/>
      <c r="BQ16" s="1120"/>
      <c r="BR16" s="1120"/>
      <c r="BS16" s="1120"/>
      <c r="BT16" s="1120"/>
      <c r="BU16" s="1120"/>
      <c r="BV16" s="1120"/>
      <c r="BW16" s="1120"/>
      <c r="BX16" s="1120"/>
      <c r="BY16" s="1120"/>
      <c r="BZ16" s="1120"/>
      <c r="CA16" s="1120"/>
      <c r="CB16" s="1120"/>
      <c r="CC16" s="1120"/>
      <c r="CD16" s="1120"/>
      <c r="CE16" s="1120"/>
      <c r="CF16" s="1120"/>
      <c r="CG16" s="1120"/>
      <c r="CH16" s="1120"/>
      <c r="CI16" s="1120"/>
      <c r="CJ16" s="1120"/>
      <c r="CK16" s="1120"/>
      <c r="CL16" s="1120"/>
      <c r="CM16" s="1120"/>
      <c r="CN16" s="1120"/>
      <c r="CO16" s="1120"/>
      <c r="CP16" s="1120"/>
      <c r="CQ16" s="1120"/>
      <c r="CR16" s="1120"/>
      <c r="CS16" s="1120"/>
      <c r="CT16" s="1120"/>
      <c r="CU16" s="1120"/>
      <c r="CV16" s="1120"/>
      <c r="CW16" s="1120"/>
      <c r="CX16" s="1120"/>
      <c r="CY16" s="1120"/>
      <c r="CZ16" s="1120"/>
      <c r="DA16" s="1120"/>
      <c r="DB16" s="1120"/>
      <c r="DC16" s="1120"/>
      <c r="DD16" s="1120"/>
      <c r="DE16" s="1120"/>
      <c r="DF16" s="1120"/>
      <c r="DG16" s="1120"/>
      <c r="DH16" s="1120"/>
      <c r="DI16" s="1120"/>
      <c r="DJ16" s="162"/>
      <c r="DK16" s="162"/>
      <c r="DL16" s="164"/>
      <c r="DM16" s="367"/>
    </row>
    <row r="17" spans="1:117" ht="17.25" customHeight="1">
      <c r="A17" s="1004"/>
      <c r="B17" s="1005"/>
      <c r="C17" s="1005"/>
      <c r="D17" s="1005"/>
      <c r="E17" s="1005"/>
      <c r="F17" s="1005"/>
      <c r="G17" s="1005"/>
      <c r="H17" s="1005"/>
      <c r="I17" s="1005"/>
      <c r="J17" s="1005"/>
      <c r="K17" s="1005"/>
      <c r="L17" s="1005"/>
      <c r="M17" s="1005"/>
      <c r="N17" s="1005"/>
      <c r="O17" s="1005"/>
      <c r="P17" s="1005"/>
      <c r="Q17" s="165"/>
      <c r="R17" s="156"/>
      <c r="S17" s="156"/>
      <c r="T17" s="1121"/>
      <c r="U17" s="1121"/>
      <c r="V17" s="1121"/>
      <c r="W17" s="1121"/>
      <c r="X17" s="1121"/>
      <c r="Y17" s="1121"/>
      <c r="Z17" s="1121"/>
      <c r="AA17" s="1121"/>
      <c r="AB17" s="1121"/>
      <c r="AC17" s="1121"/>
      <c r="AD17" s="1121"/>
      <c r="AE17" s="1121"/>
      <c r="AF17" s="1121"/>
      <c r="AG17" s="1121"/>
      <c r="AH17" s="1121"/>
      <c r="AI17" s="1121"/>
      <c r="AJ17" s="1121"/>
      <c r="AK17" s="1121"/>
      <c r="AL17" s="1121"/>
      <c r="AM17" s="1121"/>
      <c r="AN17" s="1121"/>
      <c r="AO17" s="1121"/>
      <c r="AP17" s="1121"/>
      <c r="AQ17" s="1121"/>
      <c r="AR17" s="1121"/>
      <c r="AS17" s="1121"/>
      <c r="AT17" s="1121"/>
      <c r="AU17" s="1121"/>
      <c r="AV17" s="1121"/>
      <c r="AW17" s="1121"/>
      <c r="AX17" s="1121"/>
      <c r="AY17" s="1121"/>
      <c r="AZ17" s="1121"/>
      <c r="BA17" s="1121"/>
      <c r="BB17" s="1121"/>
      <c r="BC17" s="1121"/>
      <c r="BD17" s="1121"/>
      <c r="BE17" s="1121"/>
      <c r="BF17" s="1121"/>
      <c r="BG17" s="1121"/>
      <c r="BH17" s="1121"/>
      <c r="BI17" s="1121"/>
      <c r="BJ17" s="1121"/>
      <c r="BK17" s="1121"/>
      <c r="BL17" s="1121"/>
      <c r="BM17" s="1121"/>
      <c r="BN17" s="1121"/>
      <c r="BO17" s="1121"/>
      <c r="BP17" s="1121"/>
      <c r="BQ17" s="1121"/>
      <c r="BR17" s="1121"/>
      <c r="BS17" s="1121"/>
      <c r="BT17" s="1121"/>
      <c r="BU17" s="1121"/>
      <c r="BV17" s="1121"/>
      <c r="BW17" s="1121"/>
      <c r="BX17" s="1121"/>
      <c r="BY17" s="1121"/>
      <c r="BZ17" s="1121"/>
      <c r="CA17" s="1121"/>
      <c r="CB17" s="1121"/>
      <c r="CC17" s="1121"/>
      <c r="CD17" s="1121"/>
      <c r="CE17" s="1121"/>
      <c r="CF17" s="1121"/>
      <c r="CG17" s="1121"/>
      <c r="CH17" s="1121"/>
      <c r="CI17" s="1121"/>
      <c r="CJ17" s="1121"/>
      <c r="CK17" s="1121"/>
      <c r="CL17" s="1121"/>
      <c r="CM17" s="1121"/>
      <c r="CN17" s="1121"/>
      <c r="CO17" s="1121"/>
      <c r="CP17" s="1121"/>
      <c r="CQ17" s="1121"/>
      <c r="CR17" s="1121"/>
      <c r="CS17" s="1121"/>
      <c r="CT17" s="1121"/>
      <c r="CU17" s="1121"/>
      <c r="CV17" s="1121"/>
      <c r="CW17" s="1121"/>
      <c r="CX17" s="1121"/>
      <c r="CY17" s="1121"/>
      <c r="CZ17" s="1121"/>
      <c r="DA17" s="1121"/>
      <c r="DB17" s="1121"/>
      <c r="DC17" s="1121"/>
      <c r="DD17" s="1121"/>
      <c r="DE17" s="1121"/>
      <c r="DF17" s="1121"/>
      <c r="DG17" s="1121"/>
      <c r="DH17" s="1121"/>
      <c r="DI17" s="1121"/>
      <c r="DJ17" s="162"/>
      <c r="DK17" s="162"/>
      <c r="DL17" s="156"/>
      <c r="DM17" s="367"/>
    </row>
    <row r="18" spans="1:117" ht="17.25" customHeight="1">
      <c r="A18" s="1004" t="s">
        <v>500</v>
      </c>
      <c r="B18" s="1005"/>
      <c r="C18" s="1005"/>
      <c r="D18" s="1005"/>
      <c r="E18" s="1005"/>
      <c r="F18" s="1005"/>
      <c r="G18" s="1005"/>
      <c r="H18" s="1005"/>
      <c r="I18" s="1005"/>
      <c r="J18" s="1005"/>
      <c r="K18" s="1005"/>
      <c r="L18" s="1005"/>
      <c r="M18" s="1005"/>
      <c r="N18" s="1005"/>
      <c r="O18" s="1005"/>
      <c r="P18" s="1005"/>
      <c r="Q18" s="1192"/>
      <c r="R18" s="1193"/>
      <c r="S18" s="1193"/>
      <c r="T18" s="1193"/>
      <c r="U18" s="1193"/>
      <c r="V18" s="1193"/>
      <c r="W18" s="1193"/>
      <c r="X18" s="1193"/>
      <c r="Y18" s="1193"/>
      <c r="Z18" s="1196" t="s">
        <v>91</v>
      </c>
      <c r="AA18" s="1196"/>
      <c r="AB18" s="1196"/>
      <c r="AC18" s="1196"/>
      <c r="AD18" s="1197"/>
      <c r="AE18" s="1143" t="s">
        <v>494</v>
      </c>
      <c r="AF18" s="1200"/>
      <c r="AG18" s="1200"/>
      <c r="AH18" s="1200"/>
      <c r="AI18" s="1200"/>
      <c r="AJ18" s="1200"/>
      <c r="AK18" s="1200"/>
      <c r="AL18" s="1200"/>
      <c r="AM18" s="1200"/>
      <c r="AN18" s="1200"/>
      <c r="AO18" s="1200"/>
      <c r="AP18" s="1200"/>
      <c r="AQ18" s="1200"/>
      <c r="AR18" s="1200"/>
      <c r="AS18" s="1200"/>
      <c r="AT18" s="1200"/>
      <c r="AU18" s="1200"/>
      <c r="AV18" s="1200"/>
      <c r="AW18" s="1200"/>
      <c r="AX18" s="1201"/>
      <c r="AY18" s="1202"/>
      <c r="AZ18" s="1202"/>
      <c r="BA18" s="1202"/>
      <c r="BB18" s="1202"/>
      <c r="BC18" s="1202"/>
      <c r="BD18" s="1202"/>
      <c r="BE18" s="1202"/>
      <c r="BF18" s="1202"/>
      <c r="BG18" s="1202"/>
      <c r="BH18" s="1202"/>
      <c r="BI18" s="1202"/>
      <c r="BJ18" s="1202"/>
      <c r="BK18" s="1202"/>
      <c r="BL18" s="1202"/>
      <c r="BM18" s="1203"/>
      <c r="BN18" s="1112" t="s">
        <v>475</v>
      </c>
      <c r="BO18" s="1113"/>
      <c r="BP18" s="1113"/>
      <c r="BQ18" s="1113"/>
      <c r="BR18" s="1113"/>
      <c r="BS18" s="1113"/>
      <c r="BT18" s="1113"/>
      <c r="BU18" s="1113"/>
      <c r="BV18" s="1113"/>
      <c r="BW18" s="1113"/>
      <c r="BX18" s="1113"/>
      <c r="BY18" s="1113"/>
      <c r="BZ18" s="1113"/>
      <c r="CA18" s="1113"/>
      <c r="CB18" s="1113"/>
      <c r="CC18" s="1113"/>
      <c r="CD18" s="1113"/>
      <c r="CE18" s="1113"/>
      <c r="CF18" s="1113"/>
      <c r="CG18" s="1113"/>
      <c r="CH18" s="1113"/>
      <c r="CI18" s="1113"/>
      <c r="CJ18" s="1113"/>
      <c r="CK18" s="1113"/>
      <c r="CL18" s="1113"/>
      <c r="CM18" s="1113"/>
      <c r="CN18" s="1113"/>
      <c r="CO18" s="1113"/>
      <c r="CP18" s="1113"/>
      <c r="CQ18" s="1113"/>
      <c r="CR18" s="1113"/>
      <c r="CS18" s="1113"/>
      <c r="CT18" s="1113"/>
      <c r="CU18" s="1113"/>
      <c r="CV18" s="1113"/>
      <c r="CW18" s="1113"/>
      <c r="CX18" s="1113"/>
      <c r="CY18" s="1113"/>
      <c r="CZ18" s="1113"/>
      <c r="DA18" s="1113"/>
      <c r="DB18" s="1113"/>
      <c r="DC18" s="1113"/>
      <c r="DD18" s="1113"/>
      <c r="DE18" s="1114"/>
      <c r="DF18" s="1114"/>
      <c r="DG18" s="1114"/>
      <c r="DH18" s="1114"/>
      <c r="DI18" s="1114"/>
      <c r="DJ18" s="1114"/>
      <c r="DK18" s="1114"/>
      <c r="DL18" s="1115"/>
    </row>
    <row r="19" spans="1:117" ht="17.25" customHeight="1">
      <c r="A19" s="1004"/>
      <c r="B19" s="1005"/>
      <c r="C19" s="1005"/>
      <c r="D19" s="1005"/>
      <c r="E19" s="1005"/>
      <c r="F19" s="1005"/>
      <c r="G19" s="1005"/>
      <c r="H19" s="1005"/>
      <c r="I19" s="1005"/>
      <c r="J19" s="1005"/>
      <c r="K19" s="1005"/>
      <c r="L19" s="1005"/>
      <c r="M19" s="1005"/>
      <c r="N19" s="1005"/>
      <c r="O19" s="1005"/>
      <c r="P19" s="1005"/>
      <c r="Q19" s="1194"/>
      <c r="R19" s="1195"/>
      <c r="S19" s="1195"/>
      <c r="T19" s="1195"/>
      <c r="U19" s="1195"/>
      <c r="V19" s="1195"/>
      <c r="W19" s="1195"/>
      <c r="X19" s="1195"/>
      <c r="Y19" s="1195"/>
      <c r="Z19" s="1198"/>
      <c r="AA19" s="1198"/>
      <c r="AB19" s="1198"/>
      <c r="AC19" s="1198"/>
      <c r="AD19" s="1199"/>
      <c r="AE19" s="1144"/>
      <c r="AF19" s="1095"/>
      <c r="AG19" s="1095"/>
      <c r="AH19" s="1095"/>
      <c r="AI19" s="1095"/>
      <c r="AJ19" s="1095"/>
      <c r="AK19" s="1095"/>
      <c r="AL19" s="1095"/>
      <c r="AM19" s="1095"/>
      <c r="AN19" s="1095"/>
      <c r="AO19" s="1095"/>
      <c r="AP19" s="1095"/>
      <c r="AQ19" s="1095"/>
      <c r="AR19" s="1095"/>
      <c r="AS19" s="1095"/>
      <c r="AT19" s="1095"/>
      <c r="AU19" s="1095"/>
      <c r="AV19" s="1095"/>
      <c r="AW19" s="1095"/>
      <c r="AX19" s="1194"/>
      <c r="AY19" s="1195"/>
      <c r="AZ19" s="1195"/>
      <c r="BA19" s="1195"/>
      <c r="BB19" s="1195"/>
      <c r="BC19" s="1195"/>
      <c r="BD19" s="1195"/>
      <c r="BE19" s="1195"/>
      <c r="BF19" s="1195"/>
      <c r="BG19" s="1195"/>
      <c r="BH19" s="1195"/>
      <c r="BI19" s="1195"/>
      <c r="BJ19" s="1195"/>
      <c r="BK19" s="1195"/>
      <c r="BL19" s="1195"/>
      <c r="BM19" s="1204"/>
      <c r="BN19" s="1116"/>
      <c r="BO19" s="1117"/>
      <c r="BP19" s="1117"/>
      <c r="BQ19" s="1117"/>
      <c r="BR19" s="1117"/>
      <c r="BS19" s="1117"/>
      <c r="BT19" s="1117"/>
      <c r="BU19" s="1117"/>
      <c r="BV19" s="1117"/>
      <c r="BW19" s="1117"/>
      <c r="BX19" s="1117"/>
      <c r="BY19" s="1117"/>
      <c r="BZ19" s="1117"/>
      <c r="CA19" s="1117"/>
      <c r="CB19" s="1117"/>
      <c r="CC19" s="1117"/>
      <c r="CD19" s="1117"/>
      <c r="CE19" s="1117"/>
      <c r="CF19" s="1117"/>
      <c r="CG19" s="1117"/>
      <c r="CH19" s="1117"/>
      <c r="CI19" s="1117"/>
      <c r="CJ19" s="1117"/>
      <c r="CK19" s="1117"/>
      <c r="CL19" s="1117"/>
      <c r="CM19" s="1117"/>
      <c r="CN19" s="1117"/>
      <c r="CO19" s="1117"/>
      <c r="CP19" s="1117"/>
      <c r="CQ19" s="1117"/>
      <c r="CR19" s="1117"/>
      <c r="CS19" s="1117"/>
      <c r="CT19" s="1117"/>
      <c r="CU19" s="1117"/>
      <c r="CV19" s="1117"/>
      <c r="CW19" s="1117"/>
      <c r="CX19" s="1117"/>
      <c r="CY19" s="1117"/>
      <c r="CZ19" s="1117"/>
      <c r="DA19" s="1117"/>
      <c r="DB19" s="1117"/>
      <c r="DC19" s="1117"/>
      <c r="DD19" s="1117"/>
      <c r="DE19" s="1117"/>
      <c r="DF19" s="1117"/>
      <c r="DG19" s="1117"/>
      <c r="DH19" s="1117"/>
      <c r="DI19" s="1117"/>
      <c r="DJ19" s="1117"/>
      <c r="DK19" s="1117"/>
      <c r="DL19" s="1118"/>
    </row>
    <row r="20" spans="1:117" ht="17.25" customHeight="1">
      <c r="A20" s="1024" t="s">
        <v>501</v>
      </c>
      <c r="B20" s="1099"/>
      <c r="C20" s="1099"/>
      <c r="D20" s="1099"/>
      <c r="E20" s="1099"/>
      <c r="F20" s="1099"/>
      <c r="G20" s="1099"/>
      <c r="H20" s="1099"/>
      <c r="I20" s="1099"/>
      <c r="J20" s="1099"/>
      <c r="K20" s="1099"/>
      <c r="L20" s="1099"/>
      <c r="M20" s="1099"/>
      <c r="N20" s="1099"/>
      <c r="O20" s="1099"/>
      <c r="P20" s="1099"/>
      <c r="Q20" s="1100" t="str">
        <f>IF('申請書・総括票（共通）'!H27=0,"自動で入力されます",'申請書・総括票（共通）'!H27)</f>
        <v>自動で入力されます</v>
      </c>
      <c r="R20" s="1101"/>
      <c r="S20" s="1101"/>
      <c r="T20" s="1101"/>
      <c r="U20" s="1101"/>
      <c r="V20" s="1101"/>
      <c r="W20" s="1101"/>
      <c r="X20" s="1101"/>
      <c r="Y20" s="1101"/>
      <c r="Z20" s="1101"/>
      <c r="AA20" s="1101"/>
      <c r="AB20" s="1101"/>
      <c r="AC20" s="1101"/>
      <c r="AD20" s="1101"/>
      <c r="AE20" s="1101"/>
      <c r="AF20" s="1101"/>
      <c r="AG20" s="1101"/>
      <c r="AH20" s="1101"/>
      <c r="AI20" s="1101"/>
      <c r="AJ20" s="1101"/>
      <c r="AK20" s="1101"/>
      <c r="AL20" s="1101"/>
      <c r="AM20" s="1101"/>
      <c r="AN20" s="1101"/>
      <c r="AO20" s="1101"/>
      <c r="AP20" s="1101"/>
      <c r="AQ20" s="1101"/>
      <c r="AR20" s="1101"/>
      <c r="AS20" s="1101"/>
      <c r="AT20" s="1101"/>
      <c r="AU20" s="1101"/>
      <c r="AV20" s="1101"/>
      <c r="AW20" s="1101"/>
      <c r="AX20" s="1101"/>
      <c r="AY20" s="1101"/>
      <c r="AZ20" s="1101"/>
      <c r="BA20" s="1101"/>
      <c r="BB20" s="1101"/>
      <c r="BC20" s="1101"/>
      <c r="BD20" s="1101"/>
      <c r="BE20" s="1101"/>
      <c r="BF20" s="1101"/>
      <c r="BG20" s="1101"/>
      <c r="BH20" s="1101"/>
      <c r="BI20" s="1101"/>
      <c r="BJ20" s="1101"/>
      <c r="BK20" s="1101"/>
      <c r="BL20" s="1101"/>
      <c r="BM20" s="1101"/>
      <c r="BN20" s="1101"/>
      <c r="BO20" s="1101"/>
      <c r="BP20" s="1101"/>
      <c r="BQ20" s="1101"/>
      <c r="BR20" s="1101"/>
      <c r="BS20" s="1101"/>
      <c r="BT20" s="1101"/>
      <c r="BU20" s="1101"/>
      <c r="BV20" s="1101"/>
      <c r="BW20" s="1101"/>
      <c r="BX20" s="1101"/>
      <c r="BY20" s="1101"/>
      <c r="BZ20" s="1101"/>
      <c r="CA20" s="1101"/>
      <c r="CB20" s="1101"/>
      <c r="CC20" s="1101"/>
      <c r="CD20" s="1101"/>
      <c r="CE20" s="1101"/>
      <c r="CF20" s="1101"/>
      <c r="CG20" s="1101"/>
      <c r="CH20" s="1101"/>
      <c r="CI20" s="1101"/>
      <c r="CJ20" s="1101"/>
      <c r="CK20" s="1101"/>
      <c r="CL20" s="1101"/>
      <c r="CM20" s="1101"/>
      <c r="CN20" s="1101"/>
      <c r="CO20" s="1101"/>
      <c r="CP20" s="1101"/>
      <c r="CQ20" s="1101"/>
      <c r="CR20" s="1101"/>
      <c r="CS20" s="1101"/>
      <c r="CT20" s="1101"/>
      <c r="CU20" s="1101"/>
      <c r="CV20" s="1101"/>
      <c r="CW20" s="1101"/>
      <c r="CX20" s="1101"/>
      <c r="CY20" s="1101"/>
      <c r="CZ20" s="1101"/>
      <c r="DA20" s="1101"/>
      <c r="DB20" s="1101"/>
      <c r="DC20" s="1101"/>
      <c r="DD20" s="1101"/>
      <c r="DE20" s="1101"/>
      <c r="DF20" s="1101"/>
      <c r="DG20" s="1101"/>
      <c r="DH20" s="1101"/>
      <c r="DI20" s="1101"/>
      <c r="DJ20" s="1101"/>
      <c r="DK20" s="1101"/>
      <c r="DL20" s="1102"/>
    </row>
    <row r="21" spans="1:117" ht="17.25" customHeight="1" thickBot="1">
      <c r="A21" s="1024"/>
      <c r="B21" s="1099"/>
      <c r="C21" s="1099"/>
      <c r="D21" s="1099"/>
      <c r="E21" s="1099"/>
      <c r="F21" s="1099"/>
      <c r="G21" s="1099"/>
      <c r="H21" s="1099"/>
      <c r="I21" s="1099"/>
      <c r="J21" s="1099"/>
      <c r="K21" s="1099"/>
      <c r="L21" s="1099"/>
      <c r="M21" s="1099"/>
      <c r="N21" s="1099"/>
      <c r="O21" s="1099"/>
      <c r="P21" s="1099"/>
      <c r="Q21" s="1103"/>
      <c r="R21" s="1104"/>
      <c r="S21" s="1104"/>
      <c r="T21" s="1104"/>
      <c r="U21" s="1104"/>
      <c r="V21" s="1104"/>
      <c r="W21" s="1104"/>
      <c r="X21" s="1104"/>
      <c r="Y21" s="1104"/>
      <c r="Z21" s="1104"/>
      <c r="AA21" s="1104"/>
      <c r="AB21" s="1104"/>
      <c r="AC21" s="1104"/>
      <c r="AD21" s="1104"/>
      <c r="AE21" s="1104"/>
      <c r="AF21" s="1104"/>
      <c r="AG21" s="1104"/>
      <c r="AH21" s="1104"/>
      <c r="AI21" s="1104"/>
      <c r="AJ21" s="1104"/>
      <c r="AK21" s="1104"/>
      <c r="AL21" s="1104"/>
      <c r="AM21" s="1104"/>
      <c r="AN21" s="1104"/>
      <c r="AO21" s="1104"/>
      <c r="AP21" s="1104"/>
      <c r="AQ21" s="1104"/>
      <c r="AR21" s="1104"/>
      <c r="AS21" s="1104"/>
      <c r="AT21" s="1104"/>
      <c r="AU21" s="1104"/>
      <c r="AV21" s="1104"/>
      <c r="AW21" s="1104"/>
      <c r="AX21" s="1104"/>
      <c r="AY21" s="1104"/>
      <c r="AZ21" s="1104"/>
      <c r="BA21" s="1104"/>
      <c r="BB21" s="1104"/>
      <c r="BC21" s="1104"/>
      <c r="BD21" s="1104"/>
      <c r="BE21" s="1104"/>
      <c r="BF21" s="1104"/>
      <c r="BG21" s="1104"/>
      <c r="BH21" s="1104"/>
      <c r="BI21" s="1104"/>
      <c r="BJ21" s="1104"/>
      <c r="BK21" s="1104"/>
      <c r="BL21" s="1104"/>
      <c r="BM21" s="1104"/>
      <c r="BN21" s="1104"/>
      <c r="BO21" s="1104"/>
      <c r="BP21" s="1104"/>
      <c r="BQ21" s="1104"/>
      <c r="BR21" s="1104"/>
      <c r="BS21" s="1104"/>
      <c r="BT21" s="1104"/>
      <c r="BU21" s="1104"/>
      <c r="BV21" s="1104"/>
      <c r="BW21" s="1104"/>
      <c r="BX21" s="1104"/>
      <c r="BY21" s="1104"/>
      <c r="BZ21" s="1104"/>
      <c r="CA21" s="1104"/>
      <c r="CB21" s="1104"/>
      <c r="CC21" s="1104"/>
      <c r="CD21" s="1104"/>
      <c r="CE21" s="1104"/>
      <c r="CF21" s="1104"/>
      <c r="CG21" s="1104"/>
      <c r="CH21" s="1104"/>
      <c r="CI21" s="1104"/>
      <c r="CJ21" s="1104"/>
      <c r="CK21" s="1104"/>
      <c r="CL21" s="1104"/>
      <c r="CM21" s="1104"/>
      <c r="CN21" s="1104"/>
      <c r="CO21" s="1104"/>
      <c r="CP21" s="1104"/>
      <c r="CQ21" s="1104"/>
      <c r="CR21" s="1104"/>
      <c r="CS21" s="1104"/>
      <c r="CT21" s="1104"/>
      <c r="CU21" s="1104"/>
      <c r="CV21" s="1104"/>
      <c r="CW21" s="1104"/>
      <c r="CX21" s="1104"/>
      <c r="CY21" s="1104"/>
      <c r="CZ21" s="1104"/>
      <c r="DA21" s="1104"/>
      <c r="DB21" s="1104"/>
      <c r="DC21" s="1104"/>
      <c r="DD21" s="1104"/>
      <c r="DE21" s="1104"/>
      <c r="DF21" s="1104"/>
      <c r="DG21" s="1104"/>
      <c r="DH21" s="1104"/>
      <c r="DI21" s="1104"/>
      <c r="DJ21" s="1104"/>
      <c r="DK21" s="1104"/>
      <c r="DL21" s="1105"/>
    </row>
    <row r="22" spans="1:117" ht="17.25" customHeight="1">
      <c r="A22" s="1156" t="s">
        <v>508</v>
      </c>
      <c r="B22" s="1157"/>
      <c r="C22" s="1157"/>
      <c r="D22" s="1157"/>
      <c r="E22" s="1157"/>
      <c r="F22" s="1157"/>
      <c r="G22" s="1157"/>
      <c r="H22" s="1157"/>
      <c r="I22" s="1157"/>
      <c r="J22" s="1157"/>
      <c r="K22" s="1157"/>
      <c r="L22" s="1157"/>
      <c r="M22" s="1157"/>
      <c r="N22" s="1157"/>
      <c r="O22" s="1157"/>
      <c r="P22" s="1158"/>
      <c r="Q22" s="1106" t="s">
        <v>476</v>
      </c>
      <c r="R22" s="1107"/>
      <c r="S22" s="1107"/>
      <c r="T22" s="1107"/>
      <c r="U22" s="1107"/>
      <c r="V22" s="1107"/>
      <c r="W22" s="1107"/>
      <c r="X22" s="1107"/>
      <c r="Y22" s="1107"/>
      <c r="Z22" s="1108"/>
      <c r="AA22" s="1146" t="s">
        <v>22</v>
      </c>
      <c r="AB22" s="1146"/>
      <c r="AC22" s="1146"/>
      <c r="AD22" s="1148"/>
      <c r="AE22" s="1148"/>
      <c r="AF22" s="1148"/>
      <c r="AG22" s="1148"/>
      <c r="AH22" s="1148"/>
      <c r="AI22" s="1148"/>
      <c r="AJ22" s="1146" t="s">
        <v>77</v>
      </c>
      <c r="AK22" s="1146"/>
      <c r="AL22" s="1146"/>
      <c r="AM22" s="1146"/>
      <c r="AN22" s="1146"/>
      <c r="AO22" s="1150"/>
      <c r="AP22" s="166"/>
      <c r="AQ22" s="166"/>
      <c r="AR22" s="166"/>
      <c r="AS22" s="166"/>
      <c r="AT22" s="166"/>
      <c r="AU22" s="166"/>
      <c r="AV22" s="166"/>
      <c r="AW22" s="166"/>
      <c r="AX22" s="166"/>
      <c r="AY22" s="166"/>
      <c r="AZ22" s="166"/>
      <c r="BA22" s="166"/>
      <c r="BB22" s="166"/>
      <c r="BC22" s="166"/>
      <c r="BD22" s="166"/>
      <c r="BE22" s="166"/>
      <c r="BF22" s="166"/>
      <c r="BG22" s="166"/>
      <c r="BH22" s="166"/>
      <c r="BI22" s="166"/>
      <c r="BJ22" s="166"/>
      <c r="BK22" s="166"/>
      <c r="BL22" s="166"/>
      <c r="BM22" s="166"/>
      <c r="BN22" s="166"/>
      <c r="BO22" s="166"/>
      <c r="BP22" s="166"/>
      <c r="BQ22" s="166"/>
      <c r="BR22" s="166"/>
      <c r="BS22" s="166"/>
      <c r="BT22" s="166"/>
      <c r="BU22" s="166"/>
      <c r="BV22" s="166"/>
      <c r="BW22" s="166"/>
      <c r="BX22" s="166"/>
      <c r="BY22" s="166"/>
      <c r="BZ22" s="166"/>
      <c r="CA22" s="166"/>
      <c r="CB22" s="166"/>
      <c r="CC22" s="166"/>
      <c r="CD22" s="166"/>
      <c r="CE22" s="166"/>
      <c r="CF22" s="166"/>
      <c r="CG22" s="166"/>
      <c r="CH22" s="166"/>
      <c r="CI22" s="166"/>
      <c r="CJ22" s="166"/>
      <c r="CK22" s="166"/>
      <c r="CL22" s="166"/>
      <c r="CM22" s="166"/>
      <c r="CN22" s="166"/>
      <c r="CO22" s="166"/>
      <c r="CP22" s="166"/>
      <c r="CQ22" s="166"/>
      <c r="CR22" s="166"/>
      <c r="CS22" s="166"/>
      <c r="CT22" s="166"/>
      <c r="CU22" s="166"/>
      <c r="CV22" s="166"/>
      <c r="CW22" s="166"/>
      <c r="CX22" s="166"/>
      <c r="CY22" s="166"/>
      <c r="CZ22" s="166"/>
      <c r="DA22" s="166"/>
      <c r="DB22" s="166"/>
      <c r="DC22" s="166"/>
      <c r="DD22" s="166"/>
      <c r="DE22" s="166"/>
      <c r="DF22" s="166"/>
      <c r="DG22" s="166"/>
      <c r="DH22" s="166"/>
      <c r="DI22" s="166"/>
      <c r="DJ22" s="166"/>
      <c r="DK22" s="166"/>
      <c r="DL22" s="167"/>
    </row>
    <row r="23" spans="1:117" ht="17.25" customHeight="1">
      <c r="A23" s="1156"/>
      <c r="B23" s="1157"/>
      <c r="C23" s="1157"/>
      <c r="D23" s="1157"/>
      <c r="E23" s="1157"/>
      <c r="F23" s="1157"/>
      <c r="G23" s="1157"/>
      <c r="H23" s="1157"/>
      <c r="I23" s="1157"/>
      <c r="J23" s="1157"/>
      <c r="K23" s="1157"/>
      <c r="L23" s="1157"/>
      <c r="M23" s="1157"/>
      <c r="N23" s="1157"/>
      <c r="O23" s="1157"/>
      <c r="P23" s="1158"/>
      <c r="Q23" s="1109"/>
      <c r="R23" s="1110"/>
      <c r="S23" s="1110"/>
      <c r="T23" s="1110"/>
      <c r="U23" s="1110"/>
      <c r="V23" s="1110"/>
      <c r="W23" s="1110"/>
      <c r="X23" s="1110"/>
      <c r="Y23" s="1110"/>
      <c r="Z23" s="1111"/>
      <c r="AA23" s="1147"/>
      <c r="AB23" s="1147"/>
      <c r="AC23" s="1147"/>
      <c r="AD23" s="1149"/>
      <c r="AE23" s="1149"/>
      <c r="AF23" s="1149"/>
      <c r="AG23" s="1149"/>
      <c r="AH23" s="1149"/>
      <c r="AI23" s="1149"/>
      <c r="AJ23" s="1147"/>
      <c r="AK23" s="1147"/>
      <c r="AL23" s="1147"/>
      <c r="AM23" s="1147"/>
      <c r="AN23" s="1147"/>
      <c r="AO23" s="1151"/>
      <c r="DL23" s="168"/>
    </row>
    <row r="24" spans="1:117" ht="17.25" customHeight="1">
      <c r="A24" s="1156"/>
      <c r="B24" s="1157"/>
      <c r="C24" s="1157"/>
      <c r="D24" s="1157"/>
      <c r="E24" s="1157"/>
      <c r="F24" s="1157"/>
      <c r="G24" s="1157"/>
      <c r="H24" s="1157"/>
      <c r="I24" s="1157"/>
      <c r="J24" s="1157"/>
      <c r="K24" s="1157"/>
      <c r="L24" s="1157"/>
      <c r="M24" s="1157"/>
      <c r="N24" s="1157"/>
      <c r="O24" s="1157"/>
      <c r="P24" s="1158"/>
      <c r="Q24" s="1084" t="s">
        <v>477</v>
      </c>
      <c r="R24" s="1085"/>
      <c r="S24" s="1085"/>
      <c r="T24" s="1085"/>
      <c r="U24" s="1085"/>
      <c r="V24" s="1085"/>
      <c r="W24" s="1085"/>
      <c r="X24" s="1085"/>
      <c r="Y24" s="1085"/>
      <c r="Z24" s="1085"/>
      <c r="AA24" s="1085"/>
      <c r="AB24" s="1085"/>
      <c r="AC24" s="1085"/>
      <c r="AD24" s="1161"/>
      <c r="AE24" s="1161"/>
      <c r="AF24" s="1161"/>
      <c r="AG24" s="1161"/>
      <c r="AH24" s="1161"/>
      <c r="AI24" s="1161"/>
      <c r="AJ24" s="1085" t="s">
        <v>77</v>
      </c>
      <c r="AK24" s="1085"/>
      <c r="AL24" s="1085"/>
      <c r="AM24" s="1085"/>
      <c r="AN24" s="1085"/>
      <c r="AO24" s="1085"/>
      <c r="AP24" s="1056" t="s">
        <v>478</v>
      </c>
      <c r="AQ24" s="1205"/>
      <c r="AR24" s="1205"/>
      <c r="AS24" s="1205"/>
      <c r="AT24" s="1205"/>
      <c r="AU24" s="1205"/>
      <c r="AV24" s="1205"/>
      <c r="AW24" s="1205"/>
      <c r="AX24" s="1205"/>
      <c r="AY24" s="1205"/>
      <c r="AZ24" s="1205"/>
      <c r="BA24" s="1205"/>
      <c r="BB24" s="1205"/>
      <c r="BC24" s="1050"/>
      <c r="BD24" s="1050"/>
      <c r="BE24" s="1050"/>
      <c r="BF24" s="1050"/>
      <c r="BG24" s="1050"/>
      <c r="BH24" s="1050"/>
      <c r="BI24" s="1052" t="s">
        <v>77</v>
      </c>
      <c r="BJ24" s="1052"/>
      <c r="BK24" s="1052"/>
      <c r="BL24" s="1052"/>
      <c r="BM24" s="1052"/>
      <c r="BN24" s="1053"/>
      <c r="BO24" s="1056" t="s">
        <v>479</v>
      </c>
      <c r="BP24" s="1205"/>
      <c r="BQ24" s="1205"/>
      <c r="BR24" s="1205"/>
      <c r="BS24" s="1205"/>
      <c r="BT24" s="1205"/>
      <c r="BU24" s="1205"/>
      <c r="BV24" s="1205"/>
      <c r="BW24" s="1205"/>
      <c r="BX24" s="1205"/>
      <c r="BY24" s="1205"/>
      <c r="BZ24" s="1205"/>
      <c r="CA24" s="1205"/>
      <c r="CB24" s="1050"/>
      <c r="CC24" s="1050"/>
      <c r="CD24" s="1050"/>
      <c r="CE24" s="1050"/>
      <c r="CF24" s="1050"/>
      <c r="CG24" s="1050"/>
      <c r="CH24" s="1052" t="s">
        <v>77</v>
      </c>
      <c r="CI24" s="1052"/>
      <c r="CJ24" s="1052"/>
      <c r="CK24" s="1052"/>
      <c r="CL24" s="1052"/>
      <c r="CM24" s="1053"/>
      <c r="CN24" s="1208"/>
      <c r="CO24" s="1085"/>
      <c r="CP24" s="1085"/>
      <c r="CQ24" s="1085"/>
      <c r="CR24" s="1085"/>
      <c r="CS24" s="1085"/>
      <c r="CT24" s="1085"/>
      <c r="CU24" s="1085"/>
      <c r="CV24" s="1085"/>
      <c r="CW24" s="1085"/>
      <c r="CX24" s="1085"/>
      <c r="CY24" s="1085"/>
      <c r="CZ24" s="1085"/>
      <c r="DA24" s="1085"/>
      <c r="DB24" s="1085"/>
      <c r="DC24" s="1085"/>
      <c r="DD24" s="1085"/>
      <c r="DE24" s="1085"/>
      <c r="DF24" s="1085"/>
      <c r="DG24" s="1085"/>
      <c r="DH24" s="1085"/>
      <c r="DI24" s="1085"/>
      <c r="DJ24" s="1085"/>
      <c r="DK24" s="1085"/>
      <c r="DL24" s="1145"/>
    </row>
    <row r="25" spans="1:117" ht="17.25" customHeight="1" thickBot="1">
      <c r="A25" s="1156"/>
      <c r="B25" s="1157"/>
      <c r="C25" s="1157"/>
      <c r="D25" s="1157"/>
      <c r="E25" s="1157"/>
      <c r="F25" s="1157"/>
      <c r="G25" s="1157"/>
      <c r="H25" s="1157"/>
      <c r="I25" s="1157"/>
      <c r="J25" s="1157"/>
      <c r="K25" s="1157"/>
      <c r="L25" s="1157"/>
      <c r="M25" s="1157"/>
      <c r="N25" s="1157"/>
      <c r="O25" s="1157"/>
      <c r="P25" s="1158"/>
      <c r="Q25" s="1086"/>
      <c r="R25" s="1054"/>
      <c r="S25" s="1054"/>
      <c r="T25" s="1054"/>
      <c r="U25" s="1054"/>
      <c r="V25" s="1054"/>
      <c r="W25" s="1054"/>
      <c r="X25" s="1054"/>
      <c r="Y25" s="1054"/>
      <c r="Z25" s="1054"/>
      <c r="AA25" s="1054"/>
      <c r="AB25" s="1054"/>
      <c r="AC25" s="1054"/>
      <c r="AD25" s="1051"/>
      <c r="AE25" s="1051"/>
      <c r="AF25" s="1051"/>
      <c r="AG25" s="1051"/>
      <c r="AH25" s="1051"/>
      <c r="AI25" s="1051"/>
      <c r="AJ25" s="1054"/>
      <c r="AK25" s="1054"/>
      <c r="AL25" s="1054"/>
      <c r="AM25" s="1054"/>
      <c r="AN25" s="1054"/>
      <c r="AO25" s="1054"/>
      <c r="AP25" s="1206"/>
      <c r="AQ25" s="1207"/>
      <c r="AR25" s="1207"/>
      <c r="AS25" s="1207"/>
      <c r="AT25" s="1207"/>
      <c r="AU25" s="1207"/>
      <c r="AV25" s="1207"/>
      <c r="AW25" s="1207"/>
      <c r="AX25" s="1207"/>
      <c r="AY25" s="1207"/>
      <c r="AZ25" s="1207"/>
      <c r="BA25" s="1207"/>
      <c r="BB25" s="1207"/>
      <c r="BC25" s="1051"/>
      <c r="BD25" s="1051"/>
      <c r="BE25" s="1051"/>
      <c r="BF25" s="1051"/>
      <c r="BG25" s="1051"/>
      <c r="BH25" s="1051"/>
      <c r="BI25" s="1054"/>
      <c r="BJ25" s="1054"/>
      <c r="BK25" s="1054"/>
      <c r="BL25" s="1054"/>
      <c r="BM25" s="1054"/>
      <c r="BN25" s="1055"/>
      <c r="BO25" s="1206"/>
      <c r="BP25" s="1207"/>
      <c r="BQ25" s="1207"/>
      <c r="BR25" s="1207"/>
      <c r="BS25" s="1207"/>
      <c r="BT25" s="1207"/>
      <c r="BU25" s="1207"/>
      <c r="BV25" s="1207"/>
      <c r="BW25" s="1207"/>
      <c r="BX25" s="1207"/>
      <c r="BY25" s="1207"/>
      <c r="BZ25" s="1207"/>
      <c r="CA25" s="1207"/>
      <c r="CB25" s="1051"/>
      <c r="CC25" s="1051"/>
      <c r="CD25" s="1051"/>
      <c r="CE25" s="1051"/>
      <c r="CF25" s="1051"/>
      <c r="CG25" s="1051"/>
      <c r="CH25" s="1054"/>
      <c r="CI25" s="1054"/>
      <c r="CJ25" s="1054"/>
      <c r="CK25" s="1054"/>
      <c r="CL25" s="1054"/>
      <c r="CM25" s="1055"/>
      <c r="CN25" s="1057"/>
      <c r="CO25" s="1054"/>
      <c r="CP25" s="1054"/>
      <c r="CQ25" s="1054"/>
      <c r="CR25" s="1054"/>
      <c r="CS25" s="1054"/>
      <c r="CT25" s="1054"/>
      <c r="CU25" s="1054"/>
      <c r="CV25" s="1054"/>
      <c r="CW25" s="1054"/>
      <c r="CX25" s="1054"/>
      <c r="CY25" s="1054"/>
      <c r="CZ25" s="1054"/>
      <c r="DA25" s="1054"/>
      <c r="DB25" s="1054"/>
      <c r="DC25" s="1054"/>
      <c r="DD25" s="1054"/>
      <c r="DE25" s="1054"/>
      <c r="DF25" s="1054"/>
      <c r="DG25" s="1054"/>
      <c r="DH25" s="1054"/>
      <c r="DI25" s="1054"/>
      <c r="DJ25" s="1054"/>
      <c r="DK25" s="1054"/>
      <c r="DL25" s="1138"/>
    </row>
    <row r="26" spans="1:117" ht="17.25" customHeight="1">
      <c r="A26" s="1156"/>
      <c r="B26" s="1157"/>
      <c r="C26" s="1157"/>
      <c r="D26" s="1157"/>
      <c r="E26" s="1157"/>
      <c r="F26" s="1157"/>
      <c r="G26" s="1157"/>
      <c r="H26" s="1157"/>
      <c r="I26" s="1157"/>
      <c r="J26" s="1157"/>
      <c r="K26" s="1157"/>
      <c r="L26" s="1157"/>
      <c r="M26" s="1157"/>
      <c r="N26" s="1157"/>
      <c r="O26" s="1157"/>
      <c r="P26" s="1157"/>
      <c r="Q26" s="1106" t="s">
        <v>480</v>
      </c>
      <c r="R26" s="1107"/>
      <c r="S26" s="1107"/>
      <c r="T26" s="1107"/>
      <c r="U26" s="1107"/>
      <c r="V26" s="1107"/>
      <c r="W26" s="1107"/>
      <c r="X26" s="1107"/>
      <c r="Y26" s="1107"/>
      <c r="Z26" s="1107"/>
      <c r="AA26" s="1107"/>
      <c r="AB26" s="1107"/>
      <c r="AC26" s="1107"/>
      <c r="AD26" s="1107"/>
      <c r="AE26" s="1107"/>
      <c r="AF26" s="1107"/>
      <c r="AG26" s="1107"/>
      <c r="AH26" s="1107"/>
      <c r="AI26" s="1107"/>
      <c r="AJ26" s="1107"/>
      <c r="AK26" s="1107"/>
      <c r="AL26" s="1107"/>
      <c r="AM26" s="1107"/>
      <c r="AN26" s="1107"/>
      <c r="AO26" s="1108"/>
      <c r="AP26" s="166"/>
      <c r="AQ26" s="166"/>
      <c r="AR26" s="166"/>
      <c r="AS26" s="166"/>
      <c r="AT26" s="166"/>
      <c r="AU26" s="166"/>
      <c r="AV26" s="166"/>
      <c r="AW26" s="166"/>
      <c r="AX26" s="166"/>
      <c r="AY26" s="166"/>
      <c r="AZ26" s="166"/>
      <c r="BA26" s="166"/>
      <c r="BB26" s="166"/>
      <c r="BC26" s="166"/>
      <c r="BD26" s="166"/>
      <c r="BE26" s="166"/>
      <c r="BF26" s="166"/>
      <c r="BG26" s="166"/>
      <c r="BH26" s="166"/>
      <c r="BI26" s="166"/>
      <c r="BJ26" s="166"/>
      <c r="BK26" s="166"/>
      <c r="BL26" s="166"/>
      <c r="BM26" s="166"/>
      <c r="BN26" s="166"/>
      <c r="BO26" s="166"/>
      <c r="BP26" s="166"/>
      <c r="BQ26" s="166"/>
      <c r="BR26" s="166"/>
      <c r="BS26" s="166"/>
      <c r="BT26" s="166"/>
      <c r="BU26" s="166"/>
      <c r="BV26" s="166"/>
      <c r="BW26" s="166"/>
      <c r="BX26" s="166"/>
      <c r="BY26" s="166"/>
      <c r="BZ26" s="166"/>
      <c r="CA26" s="166"/>
      <c r="CB26" s="166"/>
      <c r="CC26" s="166"/>
      <c r="CD26" s="166"/>
      <c r="CE26" s="166"/>
      <c r="CF26" s="166"/>
      <c r="CG26" s="166"/>
      <c r="CH26" s="166"/>
      <c r="CI26" s="166"/>
      <c r="CJ26" s="166"/>
      <c r="CK26" s="166"/>
      <c r="CL26" s="166"/>
      <c r="CM26" s="166"/>
      <c r="CN26" s="166"/>
      <c r="CO26" s="166"/>
      <c r="CP26" s="166"/>
      <c r="CQ26" s="166"/>
      <c r="CR26" s="166"/>
      <c r="CS26" s="166"/>
      <c r="CT26" s="166"/>
      <c r="CU26" s="166"/>
      <c r="CV26" s="166"/>
      <c r="CW26" s="166"/>
      <c r="CX26" s="166"/>
      <c r="CY26" s="166"/>
      <c r="CZ26" s="166"/>
      <c r="DA26" s="166"/>
      <c r="DB26" s="166"/>
      <c r="DC26" s="166"/>
      <c r="DD26" s="166"/>
      <c r="DE26" s="166"/>
      <c r="DF26" s="166"/>
      <c r="DG26" s="166"/>
      <c r="DH26" s="166"/>
      <c r="DI26" s="166"/>
      <c r="DJ26" s="166"/>
      <c r="DK26" s="166"/>
      <c r="DL26" s="167"/>
    </row>
    <row r="27" spans="1:117" ht="17.25" customHeight="1">
      <c r="A27" s="1156"/>
      <c r="B27" s="1157"/>
      <c r="C27" s="1157"/>
      <c r="D27" s="1157"/>
      <c r="E27" s="1157"/>
      <c r="F27" s="1157"/>
      <c r="G27" s="1157"/>
      <c r="H27" s="1157"/>
      <c r="I27" s="1157"/>
      <c r="J27" s="1157"/>
      <c r="K27" s="1157"/>
      <c r="L27" s="1157"/>
      <c r="M27" s="1157"/>
      <c r="N27" s="1157"/>
      <c r="O27" s="1157"/>
      <c r="P27" s="1157"/>
      <c r="Q27" s="1109"/>
      <c r="R27" s="1110"/>
      <c r="S27" s="1110"/>
      <c r="T27" s="1110"/>
      <c r="U27" s="1110"/>
      <c r="V27" s="1110"/>
      <c r="W27" s="1110"/>
      <c r="X27" s="1110"/>
      <c r="Y27" s="1110"/>
      <c r="Z27" s="1110"/>
      <c r="AA27" s="1110"/>
      <c r="AB27" s="1110"/>
      <c r="AC27" s="1110"/>
      <c r="AD27" s="1110"/>
      <c r="AE27" s="1110"/>
      <c r="AF27" s="1110"/>
      <c r="AG27" s="1110"/>
      <c r="AH27" s="1110"/>
      <c r="AI27" s="1110"/>
      <c r="AJ27" s="1110"/>
      <c r="AK27" s="1110"/>
      <c r="AL27" s="1110"/>
      <c r="AM27" s="1110"/>
      <c r="AN27" s="1110"/>
      <c r="AO27" s="1111"/>
      <c r="BK27" s="169"/>
      <c r="DL27" s="168"/>
    </row>
    <row r="28" spans="1:117" ht="17.25" customHeight="1">
      <c r="A28" s="1156"/>
      <c r="B28" s="1157"/>
      <c r="C28" s="1157"/>
      <c r="D28" s="1157"/>
      <c r="E28" s="1157"/>
      <c r="F28" s="1157"/>
      <c r="G28" s="1157"/>
      <c r="H28" s="1157"/>
      <c r="I28" s="1157"/>
      <c r="J28" s="1157"/>
      <c r="K28" s="1157"/>
      <c r="L28" s="1157"/>
      <c r="M28" s="1157"/>
      <c r="N28" s="1157"/>
      <c r="O28" s="1157"/>
      <c r="P28" s="1157"/>
      <c r="Q28" s="1084" t="s">
        <v>481</v>
      </c>
      <c r="R28" s="1085"/>
      <c r="S28" s="1085"/>
      <c r="T28" s="1085"/>
      <c r="U28" s="1085"/>
      <c r="V28" s="1085"/>
      <c r="W28" s="1085"/>
      <c r="X28" s="1085"/>
      <c r="Y28" s="1085"/>
      <c r="Z28" s="1085"/>
      <c r="AA28" s="1085"/>
      <c r="AB28" s="1085"/>
      <c r="AC28" s="1085"/>
      <c r="AD28" s="1161"/>
      <c r="AE28" s="1161"/>
      <c r="AF28" s="1161"/>
      <c r="AG28" s="1161"/>
      <c r="AH28" s="1161"/>
      <c r="AI28" s="1161"/>
      <c r="AJ28" s="1085" t="s">
        <v>77</v>
      </c>
      <c r="AK28" s="1085"/>
      <c r="AL28" s="1085"/>
      <c r="AM28" s="1085"/>
      <c r="AN28" s="1085"/>
      <c r="AO28" s="1085"/>
      <c r="AP28" s="1056" t="s">
        <v>482</v>
      </c>
      <c r="AQ28" s="1052"/>
      <c r="AR28" s="1052"/>
      <c r="AS28" s="1052"/>
      <c r="AT28" s="1052"/>
      <c r="AU28" s="1052"/>
      <c r="AV28" s="1052"/>
      <c r="AW28" s="1052"/>
      <c r="AX28" s="1052"/>
      <c r="AY28" s="1052"/>
      <c r="AZ28" s="1052"/>
      <c r="BA28" s="1052"/>
      <c r="BB28" s="1052"/>
      <c r="BC28" s="1050"/>
      <c r="BD28" s="1050"/>
      <c r="BE28" s="1050"/>
      <c r="BF28" s="1050"/>
      <c r="BG28" s="1050"/>
      <c r="BH28" s="1050"/>
      <c r="BI28" s="1052" t="s">
        <v>77</v>
      </c>
      <c r="BJ28" s="1052"/>
      <c r="BK28" s="1052"/>
      <c r="BL28" s="1052"/>
      <c r="BM28" s="1052"/>
      <c r="BN28" s="1053"/>
      <c r="BO28" s="1056" t="s">
        <v>483</v>
      </c>
      <c r="BP28" s="1052"/>
      <c r="BQ28" s="1052"/>
      <c r="BR28" s="1052"/>
      <c r="BS28" s="1052"/>
      <c r="BT28" s="1052"/>
      <c r="BU28" s="1052"/>
      <c r="BV28" s="1052"/>
      <c r="BW28" s="1052"/>
      <c r="BX28" s="1052"/>
      <c r="BY28" s="1052"/>
      <c r="BZ28" s="1052"/>
      <c r="CA28" s="1052"/>
      <c r="CB28" s="1050"/>
      <c r="CC28" s="1050"/>
      <c r="CD28" s="1050"/>
      <c r="CE28" s="1050"/>
      <c r="CF28" s="1050"/>
      <c r="CG28" s="1050"/>
      <c r="CH28" s="1052" t="s">
        <v>77</v>
      </c>
      <c r="CI28" s="1052"/>
      <c r="CJ28" s="1052"/>
      <c r="CK28" s="1052"/>
      <c r="CL28" s="1052"/>
      <c r="CM28" s="1053"/>
      <c r="CN28" s="1087" t="s">
        <v>484</v>
      </c>
      <c r="CO28" s="1052"/>
      <c r="CP28" s="1052"/>
      <c r="CQ28" s="1052"/>
      <c r="CR28" s="1052"/>
      <c r="CS28" s="1052"/>
      <c r="CT28" s="1052"/>
      <c r="CU28" s="1052"/>
      <c r="CV28" s="1052"/>
      <c r="CW28" s="1052"/>
      <c r="CX28" s="1052"/>
      <c r="CY28" s="1052"/>
      <c r="CZ28" s="1052"/>
      <c r="DA28" s="1050"/>
      <c r="DB28" s="1050"/>
      <c r="DC28" s="1050"/>
      <c r="DD28" s="1050"/>
      <c r="DE28" s="1050"/>
      <c r="DF28" s="1050"/>
      <c r="DG28" s="1052" t="s">
        <v>77</v>
      </c>
      <c r="DH28" s="1052"/>
      <c r="DI28" s="1052"/>
      <c r="DJ28" s="1052"/>
      <c r="DK28" s="1052"/>
      <c r="DL28" s="1137"/>
    </row>
    <row r="29" spans="1:117" ht="17.25" customHeight="1" thickBot="1">
      <c r="A29" s="1156"/>
      <c r="B29" s="1157"/>
      <c r="C29" s="1157"/>
      <c r="D29" s="1157"/>
      <c r="E29" s="1157"/>
      <c r="F29" s="1157"/>
      <c r="G29" s="1157"/>
      <c r="H29" s="1157"/>
      <c r="I29" s="1157"/>
      <c r="J29" s="1157"/>
      <c r="K29" s="1157"/>
      <c r="L29" s="1157"/>
      <c r="M29" s="1157"/>
      <c r="N29" s="1157"/>
      <c r="O29" s="1157"/>
      <c r="P29" s="1157"/>
      <c r="Q29" s="1086"/>
      <c r="R29" s="1054"/>
      <c r="S29" s="1054"/>
      <c r="T29" s="1054"/>
      <c r="U29" s="1054"/>
      <c r="V29" s="1054"/>
      <c r="W29" s="1054"/>
      <c r="X29" s="1054"/>
      <c r="Y29" s="1054"/>
      <c r="Z29" s="1054"/>
      <c r="AA29" s="1054"/>
      <c r="AB29" s="1054"/>
      <c r="AC29" s="1054"/>
      <c r="AD29" s="1051"/>
      <c r="AE29" s="1051"/>
      <c r="AF29" s="1051"/>
      <c r="AG29" s="1051"/>
      <c r="AH29" s="1051"/>
      <c r="AI29" s="1051"/>
      <c r="AJ29" s="1054"/>
      <c r="AK29" s="1054"/>
      <c r="AL29" s="1054"/>
      <c r="AM29" s="1054"/>
      <c r="AN29" s="1054"/>
      <c r="AO29" s="1054"/>
      <c r="AP29" s="1057"/>
      <c r="AQ29" s="1054"/>
      <c r="AR29" s="1054"/>
      <c r="AS29" s="1054"/>
      <c r="AT29" s="1054"/>
      <c r="AU29" s="1054"/>
      <c r="AV29" s="1054"/>
      <c r="AW29" s="1054"/>
      <c r="AX29" s="1054"/>
      <c r="AY29" s="1054"/>
      <c r="AZ29" s="1054"/>
      <c r="BA29" s="1054"/>
      <c r="BB29" s="1054"/>
      <c r="BC29" s="1051"/>
      <c r="BD29" s="1051"/>
      <c r="BE29" s="1051"/>
      <c r="BF29" s="1051"/>
      <c r="BG29" s="1051"/>
      <c r="BH29" s="1051"/>
      <c r="BI29" s="1054"/>
      <c r="BJ29" s="1054"/>
      <c r="BK29" s="1054"/>
      <c r="BL29" s="1054"/>
      <c r="BM29" s="1054"/>
      <c r="BN29" s="1055"/>
      <c r="BO29" s="1057"/>
      <c r="BP29" s="1054"/>
      <c r="BQ29" s="1054"/>
      <c r="BR29" s="1054"/>
      <c r="BS29" s="1054"/>
      <c r="BT29" s="1054"/>
      <c r="BU29" s="1054"/>
      <c r="BV29" s="1054"/>
      <c r="BW29" s="1054"/>
      <c r="BX29" s="1054"/>
      <c r="BY29" s="1054"/>
      <c r="BZ29" s="1054"/>
      <c r="CA29" s="1054"/>
      <c r="CB29" s="1051"/>
      <c r="CC29" s="1051"/>
      <c r="CD29" s="1051"/>
      <c r="CE29" s="1051"/>
      <c r="CF29" s="1051"/>
      <c r="CG29" s="1051"/>
      <c r="CH29" s="1054"/>
      <c r="CI29" s="1054"/>
      <c r="CJ29" s="1054"/>
      <c r="CK29" s="1054"/>
      <c r="CL29" s="1054"/>
      <c r="CM29" s="1055"/>
      <c r="CN29" s="1057"/>
      <c r="CO29" s="1054"/>
      <c r="CP29" s="1054"/>
      <c r="CQ29" s="1054"/>
      <c r="CR29" s="1054"/>
      <c r="CS29" s="1054"/>
      <c r="CT29" s="1054"/>
      <c r="CU29" s="1054"/>
      <c r="CV29" s="1054"/>
      <c r="CW29" s="1054"/>
      <c r="CX29" s="1054"/>
      <c r="CY29" s="1054"/>
      <c r="CZ29" s="1054"/>
      <c r="DA29" s="1051"/>
      <c r="DB29" s="1051"/>
      <c r="DC29" s="1051"/>
      <c r="DD29" s="1051"/>
      <c r="DE29" s="1051"/>
      <c r="DF29" s="1051"/>
      <c r="DG29" s="1054"/>
      <c r="DH29" s="1054"/>
      <c r="DI29" s="1054"/>
      <c r="DJ29" s="1054"/>
      <c r="DK29" s="1054"/>
      <c r="DL29" s="1138"/>
    </row>
    <row r="30" spans="1:117" ht="17.25" customHeight="1">
      <c r="A30" s="1156"/>
      <c r="B30" s="1157"/>
      <c r="C30" s="1157"/>
      <c r="D30" s="1157"/>
      <c r="E30" s="1157"/>
      <c r="F30" s="1157"/>
      <c r="G30" s="1157"/>
      <c r="H30" s="1157"/>
      <c r="I30" s="1157"/>
      <c r="J30" s="1157"/>
      <c r="K30" s="1157"/>
      <c r="L30" s="1157"/>
      <c r="M30" s="1157"/>
      <c r="N30" s="1157"/>
      <c r="O30" s="1157"/>
      <c r="P30" s="1157"/>
      <c r="Q30" s="1106" t="s">
        <v>485</v>
      </c>
      <c r="R30" s="1107"/>
      <c r="S30" s="1107"/>
      <c r="T30" s="1107"/>
      <c r="U30" s="1107"/>
      <c r="V30" s="1107"/>
      <c r="W30" s="1107"/>
      <c r="X30" s="1107"/>
      <c r="Y30" s="1107"/>
      <c r="Z30" s="1107"/>
      <c r="AA30" s="1107"/>
      <c r="AB30" s="1107"/>
      <c r="AC30" s="1107"/>
      <c r="AD30" s="1107"/>
      <c r="AE30" s="1107"/>
      <c r="AF30" s="1107"/>
      <c r="AG30" s="1107"/>
      <c r="AH30" s="1107"/>
      <c r="AI30" s="1107"/>
      <c r="AJ30" s="1107"/>
      <c r="AK30" s="1107"/>
      <c r="AL30" s="1107"/>
      <c r="AM30" s="1107"/>
      <c r="AN30" s="1107"/>
      <c r="AO30" s="1108"/>
      <c r="AP30" s="166"/>
      <c r="AQ30" s="166"/>
      <c r="AR30" s="166"/>
      <c r="AS30" s="166"/>
      <c r="AT30" s="166"/>
      <c r="AU30" s="166"/>
      <c r="AV30" s="166"/>
      <c r="AW30" s="166"/>
      <c r="AX30" s="166"/>
      <c r="AY30" s="166"/>
      <c r="AZ30" s="166"/>
      <c r="BA30" s="166"/>
      <c r="BB30" s="166"/>
      <c r="BC30" s="166"/>
      <c r="BD30" s="166"/>
      <c r="BE30" s="166"/>
      <c r="BF30" s="166"/>
      <c r="BG30" s="166"/>
      <c r="BH30" s="166"/>
      <c r="BI30" s="166"/>
      <c r="BJ30" s="166"/>
      <c r="BK30" s="166"/>
      <c r="BL30" s="166"/>
      <c r="BM30" s="166"/>
      <c r="BN30" s="166"/>
      <c r="BO30" s="166"/>
      <c r="BP30" s="166"/>
      <c r="BQ30" s="166"/>
      <c r="BR30" s="166"/>
      <c r="BS30" s="166"/>
      <c r="BT30" s="166"/>
      <c r="BU30" s="166"/>
      <c r="BV30" s="166"/>
      <c r="BW30" s="166"/>
      <c r="BX30" s="166"/>
      <c r="BY30" s="166"/>
      <c r="BZ30" s="166"/>
      <c r="CA30" s="166"/>
      <c r="CB30" s="166"/>
      <c r="CC30" s="166"/>
      <c r="CD30" s="166"/>
      <c r="CE30" s="166"/>
      <c r="CF30" s="166"/>
      <c r="CG30" s="166"/>
      <c r="CH30" s="166"/>
      <c r="CI30" s="166"/>
      <c r="CJ30" s="166"/>
      <c r="CK30" s="166"/>
      <c r="CL30" s="166"/>
      <c r="CM30" s="166"/>
      <c r="CN30" s="166"/>
      <c r="CO30" s="166"/>
      <c r="CP30" s="166"/>
      <c r="CQ30" s="166"/>
      <c r="CR30" s="166"/>
      <c r="CS30" s="166"/>
      <c r="CT30" s="166"/>
      <c r="CU30" s="166"/>
      <c r="CV30" s="166"/>
      <c r="CW30" s="166"/>
      <c r="CX30" s="166"/>
      <c r="CY30" s="166"/>
      <c r="CZ30" s="166"/>
      <c r="DA30" s="166"/>
      <c r="DB30" s="166"/>
      <c r="DC30" s="166"/>
      <c r="DD30" s="166"/>
      <c r="DE30" s="166"/>
      <c r="DF30" s="166"/>
      <c r="DG30" s="166"/>
      <c r="DH30" s="166"/>
      <c r="DI30" s="166"/>
      <c r="DJ30" s="166"/>
      <c r="DK30" s="166"/>
      <c r="DL30" s="167"/>
    </row>
    <row r="31" spans="1:117" ht="17.25" customHeight="1">
      <c r="A31" s="1156"/>
      <c r="B31" s="1157"/>
      <c r="C31" s="1157"/>
      <c r="D31" s="1157"/>
      <c r="E31" s="1157"/>
      <c r="F31" s="1157"/>
      <c r="G31" s="1157"/>
      <c r="H31" s="1157"/>
      <c r="I31" s="1157"/>
      <c r="J31" s="1157"/>
      <c r="K31" s="1157"/>
      <c r="L31" s="1157"/>
      <c r="M31" s="1157"/>
      <c r="N31" s="1157"/>
      <c r="O31" s="1157"/>
      <c r="P31" s="1157"/>
      <c r="Q31" s="1109"/>
      <c r="R31" s="1110"/>
      <c r="S31" s="1110"/>
      <c r="T31" s="1110"/>
      <c r="U31" s="1110"/>
      <c r="V31" s="1110"/>
      <c r="W31" s="1110"/>
      <c r="X31" s="1110"/>
      <c r="Y31" s="1110"/>
      <c r="Z31" s="1110"/>
      <c r="AA31" s="1110"/>
      <c r="AB31" s="1110"/>
      <c r="AC31" s="1110"/>
      <c r="AD31" s="1110"/>
      <c r="AE31" s="1110"/>
      <c r="AF31" s="1110"/>
      <c r="AG31" s="1110"/>
      <c r="AH31" s="1110"/>
      <c r="AI31" s="1110"/>
      <c r="AJ31" s="1110"/>
      <c r="AK31" s="1110"/>
      <c r="AL31" s="1110"/>
      <c r="AM31" s="1110"/>
      <c r="AN31" s="1110"/>
      <c r="AO31" s="1111"/>
      <c r="DL31" s="168"/>
    </row>
    <row r="32" spans="1:117" ht="17.25" customHeight="1">
      <c r="A32" s="1156"/>
      <c r="B32" s="1157"/>
      <c r="C32" s="1157"/>
      <c r="D32" s="1157"/>
      <c r="E32" s="1157"/>
      <c r="F32" s="1157"/>
      <c r="G32" s="1157"/>
      <c r="H32" s="1157"/>
      <c r="I32" s="1157"/>
      <c r="J32" s="1157"/>
      <c r="K32" s="1157"/>
      <c r="L32" s="1157"/>
      <c r="M32" s="1157"/>
      <c r="N32" s="1157"/>
      <c r="O32" s="1157"/>
      <c r="P32" s="1157"/>
      <c r="Q32" s="1139" t="s">
        <v>481</v>
      </c>
      <c r="R32" s="1052"/>
      <c r="S32" s="1052"/>
      <c r="T32" s="1052"/>
      <c r="U32" s="1052"/>
      <c r="V32" s="1052"/>
      <c r="W32" s="1052"/>
      <c r="X32" s="1052"/>
      <c r="Y32" s="1052"/>
      <c r="Z32" s="1052"/>
      <c r="AA32" s="1052"/>
      <c r="AB32" s="1052"/>
      <c r="AC32" s="1052"/>
      <c r="AD32" s="1050"/>
      <c r="AE32" s="1050"/>
      <c r="AF32" s="1050"/>
      <c r="AG32" s="1050"/>
      <c r="AH32" s="1050"/>
      <c r="AI32" s="1050"/>
      <c r="AJ32" s="1052" t="s">
        <v>77</v>
      </c>
      <c r="AK32" s="1052"/>
      <c r="AL32" s="1052"/>
      <c r="AM32" s="1052"/>
      <c r="AN32" s="1052"/>
      <c r="AO32" s="1053"/>
      <c r="AP32" s="1056" t="s">
        <v>482</v>
      </c>
      <c r="AQ32" s="1052"/>
      <c r="AR32" s="1052"/>
      <c r="AS32" s="1052"/>
      <c r="AT32" s="1052"/>
      <c r="AU32" s="1052"/>
      <c r="AV32" s="1052"/>
      <c r="AW32" s="1052"/>
      <c r="AX32" s="1052"/>
      <c r="AY32" s="1052"/>
      <c r="AZ32" s="1052"/>
      <c r="BA32" s="1052"/>
      <c r="BB32" s="1052"/>
      <c r="BC32" s="1050"/>
      <c r="BD32" s="1050"/>
      <c r="BE32" s="1050"/>
      <c r="BF32" s="1050"/>
      <c r="BG32" s="1050"/>
      <c r="BH32" s="1050"/>
      <c r="BI32" s="1052" t="s">
        <v>77</v>
      </c>
      <c r="BJ32" s="1052"/>
      <c r="BK32" s="1052"/>
      <c r="BL32" s="1052"/>
      <c r="BM32" s="1052"/>
      <c r="BN32" s="1053"/>
      <c r="BO32" s="1056" t="s">
        <v>483</v>
      </c>
      <c r="BP32" s="1052"/>
      <c r="BQ32" s="1052"/>
      <c r="BR32" s="1052"/>
      <c r="BS32" s="1052"/>
      <c r="BT32" s="1052"/>
      <c r="BU32" s="1052"/>
      <c r="BV32" s="1052"/>
      <c r="BW32" s="1052"/>
      <c r="BX32" s="1052"/>
      <c r="BY32" s="1052"/>
      <c r="BZ32" s="1052"/>
      <c r="CA32" s="1052"/>
      <c r="CB32" s="1050"/>
      <c r="CC32" s="1050"/>
      <c r="CD32" s="1050"/>
      <c r="CE32" s="1050"/>
      <c r="CF32" s="1050"/>
      <c r="CG32" s="1050"/>
      <c r="CH32" s="1052" t="s">
        <v>77</v>
      </c>
      <c r="CI32" s="1052"/>
      <c r="CJ32" s="1052"/>
      <c r="CK32" s="1052"/>
      <c r="CL32" s="1052"/>
      <c r="CM32" s="1053"/>
      <c r="CN32" s="1133" t="s">
        <v>486</v>
      </c>
      <c r="CO32" s="1134"/>
      <c r="CP32" s="1134"/>
      <c r="CQ32" s="1134"/>
      <c r="CR32" s="1134"/>
      <c r="CS32" s="1134"/>
      <c r="CT32" s="1134"/>
      <c r="CU32" s="1134"/>
      <c r="CV32" s="1134"/>
      <c r="CW32" s="1134"/>
      <c r="CX32" s="1134"/>
      <c r="CY32" s="1134"/>
      <c r="CZ32" s="1134"/>
      <c r="DA32" s="1050"/>
      <c r="DB32" s="1050"/>
      <c r="DC32" s="1050"/>
      <c r="DD32" s="1050"/>
      <c r="DE32" s="1050"/>
      <c r="DF32" s="1050"/>
      <c r="DG32" s="1052" t="s">
        <v>77</v>
      </c>
      <c r="DH32" s="1052"/>
      <c r="DI32" s="1052"/>
      <c r="DJ32" s="1052"/>
      <c r="DK32" s="1052"/>
      <c r="DL32" s="1137"/>
    </row>
    <row r="33" spans="1:116" ht="17.25" customHeight="1" thickBot="1">
      <c r="A33" s="1156"/>
      <c r="B33" s="1157"/>
      <c r="C33" s="1157"/>
      <c r="D33" s="1157"/>
      <c r="E33" s="1157"/>
      <c r="F33" s="1157"/>
      <c r="G33" s="1157"/>
      <c r="H33" s="1157"/>
      <c r="I33" s="1157"/>
      <c r="J33" s="1157"/>
      <c r="K33" s="1157"/>
      <c r="L33" s="1157"/>
      <c r="M33" s="1157"/>
      <c r="N33" s="1157"/>
      <c r="O33" s="1157"/>
      <c r="P33" s="1157"/>
      <c r="Q33" s="1086"/>
      <c r="R33" s="1054"/>
      <c r="S33" s="1054"/>
      <c r="T33" s="1054"/>
      <c r="U33" s="1054"/>
      <c r="V33" s="1054"/>
      <c r="W33" s="1054"/>
      <c r="X33" s="1054"/>
      <c r="Y33" s="1054"/>
      <c r="Z33" s="1054"/>
      <c r="AA33" s="1054"/>
      <c r="AB33" s="1054"/>
      <c r="AC33" s="1054"/>
      <c r="AD33" s="1051"/>
      <c r="AE33" s="1051"/>
      <c r="AF33" s="1051"/>
      <c r="AG33" s="1051"/>
      <c r="AH33" s="1051"/>
      <c r="AI33" s="1051"/>
      <c r="AJ33" s="1054"/>
      <c r="AK33" s="1054"/>
      <c r="AL33" s="1054"/>
      <c r="AM33" s="1054"/>
      <c r="AN33" s="1054"/>
      <c r="AO33" s="1055"/>
      <c r="AP33" s="1057"/>
      <c r="AQ33" s="1054"/>
      <c r="AR33" s="1054"/>
      <c r="AS33" s="1054"/>
      <c r="AT33" s="1054"/>
      <c r="AU33" s="1054"/>
      <c r="AV33" s="1054"/>
      <c r="AW33" s="1054"/>
      <c r="AX33" s="1054"/>
      <c r="AY33" s="1054"/>
      <c r="AZ33" s="1054"/>
      <c r="BA33" s="1054"/>
      <c r="BB33" s="1054"/>
      <c r="BC33" s="1051"/>
      <c r="BD33" s="1051"/>
      <c r="BE33" s="1051"/>
      <c r="BF33" s="1051"/>
      <c r="BG33" s="1051"/>
      <c r="BH33" s="1051"/>
      <c r="BI33" s="1054"/>
      <c r="BJ33" s="1054"/>
      <c r="BK33" s="1054"/>
      <c r="BL33" s="1054"/>
      <c r="BM33" s="1054"/>
      <c r="BN33" s="1055"/>
      <c r="BO33" s="1057"/>
      <c r="BP33" s="1054"/>
      <c r="BQ33" s="1054"/>
      <c r="BR33" s="1054"/>
      <c r="BS33" s="1054"/>
      <c r="BT33" s="1054"/>
      <c r="BU33" s="1054"/>
      <c r="BV33" s="1054"/>
      <c r="BW33" s="1054"/>
      <c r="BX33" s="1054"/>
      <c r="BY33" s="1054"/>
      <c r="BZ33" s="1054"/>
      <c r="CA33" s="1054"/>
      <c r="CB33" s="1051"/>
      <c r="CC33" s="1051"/>
      <c r="CD33" s="1051"/>
      <c r="CE33" s="1051"/>
      <c r="CF33" s="1051"/>
      <c r="CG33" s="1051"/>
      <c r="CH33" s="1054"/>
      <c r="CI33" s="1054"/>
      <c r="CJ33" s="1054"/>
      <c r="CK33" s="1054"/>
      <c r="CL33" s="1054"/>
      <c r="CM33" s="1055"/>
      <c r="CN33" s="1135"/>
      <c r="CO33" s="1136"/>
      <c r="CP33" s="1136"/>
      <c r="CQ33" s="1136"/>
      <c r="CR33" s="1136"/>
      <c r="CS33" s="1136"/>
      <c r="CT33" s="1136"/>
      <c r="CU33" s="1136"/>
      <c r="CV33" s="1136"/>
      <c r="CW33" s="1136"/>
      <c r="CX33" s="1136"/>
      <c r="CY33" s="1136"/>
      <c r="CZ33" s="1136"/>
      <c r="DA33" s="1051"/>
      <c r="DB33" s="1051"/>
      <c r="DC33" s="1051"/>
      <c r="DD33" s="1051"/>
      <c r="DE33" s="1051"/>
      <c r="DF33" s="1051"/>
      <c r="DG33" s="1054"/>
      <c r="DH33" s="1054"/>
      <c r="DI33" s="1054"/>
      <c r="DJ33" s="1054"/>
      <c r="DK33" s="1054"/>
      <c r="DL33" s="1138"/>
    </row>
    <row r="34" spans="1:116" ht="17.25" customHeight="1">
      <c r="A34" s="1156"/>
      <c r="B34" s="1157"/>
      <c r="C34" s="1157"/>
      <c r="D34" s="1157"/>
      <c r="E34" s="1157"/>
      <c r="F34" s="1157"/>
      <c r="G34" s="1157"/>
      <c r="H34" s="1157"/>
      <c r="I34" s="1157"/>
      <c r="J34" s="1157"/>
      <c r="K34" s="1157"/>
      <c r="L34" s="1157"/>
      <c r="M34" s="1157"/>
      <c r="N34" s="1157"/>
      <c r="O34" s="1157"/>
      <c r="P34" s="1157"/>
      <c r="Q34" s="1106" t="s">
        <v>487</v>
      </c>
      <c r="R34" s="1107"/>
      <c r="S34" s="1107"/>
      <c r="T34" s="1107"/>
      <c r="U34" s="1107"/>
      <c r="V34" s="1107"/>
      <c r="W34" s="1107"/>
      <c r="X34" s="1107"/>
      <c r="Y34" s="1107"/>
      <c r="Z34" s="1107"/>
      <c r="AA34" s="1107"/>
      <c r="AB34" s="1107"/>
      <c r="AC34" s="1107"/>
      <c r="AD34" s="1107"/>
      <c r="AE34" s="1107"/>
      <c r="AF34" s="1107"/>
      <c r="AG34" s="1107"/>
      <c r="AH34" s="1107"/>
      <c r="AI34" s="1107"/>
      <c r="AJ34" s="1107"/>
      <c r="AK34" s="1107"/>
      <c r="AL34" s="1107"/>
      <c r="AM34" s="1107"/>
      <c r="AN34" s="1107"/>
      <c r="AO34" s="1108"/>
      <c r="AP34" s="166"/>
      <c r="AQ34" s="166"/>
      <c r="AR34" s="166"/>
      <c r="AS34" s="166"/>
      <c r="AT34" s="166"/>
      <c r="AU34" s="166"/>
      <c r="AV34" s="166"/>
      <c r="AW34" s="166"/>
      <c r="AX34" s="166"/>
      <c r="AY34" s="166"/>
      <c r="AZ34" s="166"/>
      <c r="BA34" s="166"/>
      <c r="BB34" s="166"/>
      <c r="BC34" s="166"/>
      <c r="BD34" s="166"/>
      <c r="BE34" s="166"/>
      <c r="BF34" s="166"/>
      <c r="BG34" s="166"/>
      <c r="BH34" s="166"/>
      <c r="BI34" s="166"/>
      <c r="BJ34" s="166"/>
      <c r="BK34" s="166"/>
      <c r="BL34" s="166"/>
      <c r="BM34" s="166"/>
      <c r="BN34" s="166"/>
      <c r="BO34" s="166"/>
      <c r="BP34" s="166"/>
      <c r="BQ34" s="166"/>
      <c r="BR34" s="166"/>
      <c r="BS34" s="166"/>
      <c r="BT34" s="166"/>
      <c r="BU34" s="166"/>
      <c r="BV34" s="166"/>
      <c r="BW34" s="166"/>
      <c r="BX34" s="166"/>
      <c r="BY34" s="166"/>
      <c r="BZ34" s="166"/>
      <c r="CA34" s="166"/>
      <c r="CB34" s="166"/>
      <c r="CC34" s="166"/>
      <c r="CD34" s="166"/>
      <c r="CE34" s="166"/>
      <c r="CF34" s="166"/>
      <c r="CG34" s="166"/>
      <c r="CH34" s="166"/>
      <c r="CI34" s="166"/>
      <c r="CJ34" s="166"/>
      <c r="CK34" s="166"/>
      <c r="CL34" s="166"/>
      <c r="CM34" s="166"/>
      <c r="CN34" s="166"/>
      <c r="CO34" s="166"/>
      <c r="CP34" s="166"/>
      <c r="CQ34" s="166"/>
      <c r="CR34" s="166"/>
      <c r="CS34" s="166"/>
      <c r="CT34" s="166"/>
      <c r="CU34" s="166"/>
      <c r="CV34" s="166"/>
      <c r="CW34" s="166"/>
      <c r="CX34" s="166"/>
      <c r="CY34" s="166"/>
      <c r="CZ34" s="166"/>
      <c r="DA34" s="166"/>
      <c r="DB34" s="166"/>
      <c r="DC34" s="166"/>
      <c r="DD34" s="166"/>
      <c r="DE34" s="166"/>
      <c r="DF34" s="166"/>
      <c r="DG34" s="166"/>
      <c r="DH34" s="166"/>
      <c r="DI34" s="166"/>
      <c r="DJ34" s="166"/>
      <c r="DK34" s="166"/>
      <c r="DL34" s="167"/>
    </row>
    <row r="35" spans="1:116" ht="17.25" customHeight="1">
      <c r="A35" s="1156"/>
      <c r="B35" s="1157"/>
      <c r="C35" s="1157"/>
      <c r="D35" s="1157"/>
      <c r="E35" s="1157"/>
      <c r="F35" s="1157"/>
      <c r="G35" s="1157"/>
      <c r="H35" s="1157"/>
      <c r="I35" s="1157"/>
      <c r="J35" s="1157"/>
      <c r="K35" s="1157"/>
      <c r="L35" s="1157"/>
      <c r="M35" s="1157"/>
      <c r="N35" s="1157"/>
      <c r="O35" s="1157"/>
      <c r="P35" s="1157"/>
      <c r="Q35" s="1109"/>
      <c r="R35" s="1110"/>
      <c r="S35" s="1110"/>
      <c r="T35" s="1110"/>
      <c r="U35" s="1110"/>
      <c r="V35" s="1110"/>
      <c r="W35" s="1110"/>
      <c r="X35" s="1110"/>
      <c r="Y35" s="1110"/>
      <c r="Z35" s="1110"/>
      <c r="AA35" s="1110"/>
      <c r="AB35" s="1110"/>
      <c r="AC35" s="1110"/>
      <c r="AD35" s="1110"/>
      <c r="AE35" s="1110"/>
      <c r="AF35" s="1110"/>
      <c r="AG35" s="1110"/>
      <c r="AH35" s="1110"/>
      <c r="AI35" s="1110"/>
      <c r="AJ35" s="1110"/>
      <c r="AK35" s="1110"/>
      <c r="AL35" s="1110"/>
      <c r="AM35" s="1110"/>
      <c r="AN35" s="1110"/>
      <c r="AO35" s="1111"/>
      <c r="DL35" s="168"/>
    </row>
    <row r="36" spans="1:116" ht="17.25" customHeight="1">
      <c r="A36" s="1156"/>
      <c r="B36" s="1157"/>
      <c r="C36" s="1157"/>
      <c r="D36" s="1157"/>
      <c r="E36" s="1157"/>
      <c r="F36" s="1157"/>
      <c r="G36" s="1157"/>
      <c r="H36" s="1157"/>
      <c r="I36" s="1157"/>
      <c r="J36" s="1157"/>
      <c r="K36" s="1157"/>
      <c r="L36" s="1157"/>
      <c r="M36" s="1157"/>
      <c r="N36" s="1157"/>
      <c r="O36" s="1157"/>
      <c r="P36" s="1157"/>
      <c r="Q36" s="1139" t="s">
        <v>481</v>
      </c>
      <c r="R36" s="1052"/>
      <c r="S36" s="1052"/>
      <c r="T36" s="1052"/>
      <c r="U36" s="1052"/>
      <c r="V36" s="1052"/>
      <c r="W36" s="1052"/>
      <c r="X36" s="1052"/>
      <c r="Y36" s="1052"/>
      <c r="Z36" s="1052"/>
      <c r="AA36" s="1052"/>
      <c r="AB36" s="1052"/>
      <c r="AC36" s="1052"/>
      <c r="AD36" s="1050"/>
      <c r="AE36" s="1050"/>
      <c r="AF36" s="1050"/>
      <c r="AG36" s="1050"/>
      <c r="AH36" s="1050"/>
      <c r="AI36" s="1050"/>
      <c r="AJ36" s="1052" t="s">
        <v>77</v>
      </c>
      <c r="AK36" s="1052"/>
      <c r="AL36" s="1052"/>
      <c r="AM36" s="1052"/>
      <c r="AN36" s="1052"/>
      <c r="AO36" s="1053"/>
      <c r="AP36" s="1056" t="s">
        <v>482</v>
      </c>
      <c r="AQ36" s="1052"/>
      <c r="AR36" s="1052"/>
      <c r="AS36" s="1052"/>
      <c r="AT36" s="1052"/>
      <c r="AU36" s="1052"/>
      <c r="AV36" s="1052"/>
      <c r="AW36" s="1052"/>
      <c r="AX36" s="1052"/>
      <c r="AY36" s="1052"/>
      <c r="AZ36" s="1052"/>
      <c r="BA36" s="1052"/>
      <c r="BB36" s="1052"/>
      <c r="BC36" s="1050"/>
      <c r="BD36" s="1050"/>
      <c r="BE36" s="1050"/>
      <c r="BF36" s="1050"/>
      <c r="BG36" s="1050"/>
      <c r="BH36" s="1050"/>
      <c r="BI36" s="1052" t="s">
        <v>77</v>
      </c>
      <c r="BJ36" s="1052"/>
      <c r="BK36" s="1052"/>
      <c r="BL36" s="1052"/>
      <c r="BM36" s="1052"/>
      <c r="BN36" s="1053"/>
      <c r="BO36" s="1056" t="s">
        <v>483</v>
      </c>
      <c r="BP36" s="1052"/>
      <c r="BQ36" s="1052"/>
      <c r="BR36" s="1052"/>
      <c r="BS36" s="1052"/>
      <c r="BT36" s="1052"/>
      <c r="BU36" s="1052"/>
      <c r="BV36" s="1052"/>
      <c r="BW36" s="1052"/>
      <c r="BX36" s="1052"/>
      <c r="BY36" s="1052"/>
      <c r="BZ36" s="1052"/>
      <c r="CA36" s="1052"/>
      <c r="CB36" s="1050"/>
      <c r="CC36" s="1050"/>
      <c r="CD36" s="1050"/>
      <c r="CE36" s="1050"/>
      <c r="CF36" s="1050"/>
      <c r="CG36" s="1050"/>
      <c r="CH36" s="1052" t="s">
        <v>77</v>
      </c>
      <c r="CI36" s="1052"/>
      <c r="CJ36" s="1052"/>
      <c r="CK36" s="1052"/>
      <c r="CL36" s="1052"/>
      <c r="CM36" s="1053"/>
      <c r="CN36" s="1133" t="s">
        <v>486</v>
      </c>
      <c r="CO36" s="1134"/>
      <c r="CP36" s="1134"/>
      <c r="CQ36" s="1134"/>
      <c r="CR36" s="1134"/>
      <c r="CS36" s="1134"/>
      <c r="CT36" s="1134"/>
      <c r="CU36" s="1134"/>
      <c r="CV36" s="1134"/>
      <c r="CW36" s="1134"/>
      <c r="CX36" s="1134"/>
      <c r="CY36" s="1134"/>
      <c r="CZ36" s="1134"/>
      <c r="DA36" s="1050"/>
      <c r="DB36" s="1050"/>
      <c r="DC36" s="1050"/>
      <c r="DD36" s="1050"/>
      <c r="DE36" s="1050"/>
      <c r="DF36" s="1050"/>
      <c r="DG36" s="1052" t="s">
        <v>77</v>
      </c>
      <c r="DH36" s="1052"/>
      <c r="DI36" s="1052"/>
      <c r="DJ36" s="1052"/>
      <c r="DK36" s="1052"/>
      <c r="DL36" s="1137"/>
    </row>
    <row r="37" spans="1:116" ht="17.25" customHeight="1" thickBot="1">
      <c r="A37" s="1159"/>
      <c r="B37" s="1160"/>
      <c r="C37" s="1160"/>
      <c r="D37" s="1160"/>
      <c r="E37" s="1160"/>
      <c r="F37" s="1160"/>
      <c r="G37" s="1160"/>
      <c r="H37" s="1160"/>
      <c r="I37" s="1160"/>
      <c r="J37" s="1160"/>
      <c r="K37" s="1160"/>
      <c r="L37" s="1160"/>
      <c r="M37" s="1160"/>
      <c r="N37" s="1160"/>
      <c r="O37" s="1160"/>
      <c r="P37" s="1160"/>
      <c r="Q37" s="1086"/>
      <c r="R37" s="1054"/>
      <c r="S37" s="1054"/>
      <c r="T37" s="1054"/>
      <c r="U37" s="1054"/>
      <c r="V37" s="1054"/>
      <c r="W37" s="1054"/>
      <c r="X37" s="1054"/>
      <c r="Y37" s="1054"/>
      <c r="Z37" s="1054"/>
      <c r="AA37" s="1054"/>
      <c r="AB37" s="1054"/>
      <c r="AC37" s="1054"/>
      <c r="AD37" s="1051"/>
      <c r="AE37" s="1051"/>
      <c r="AF37" s="1051"/>
      <c r="AG37" s="1051"/>
      <c r="AH37" s="1051"/>
      <c r="AI37" s="1051"/>
      <c r="AJ37" s="1054"/>
      <c r="AK37" s="1054"/>
      <c r="AL37" s="1054"/>
      <c r="AM37" s="1054"/>
      <c r="AN37" s="1054"/>
      <c r="AO37" s="1055"/>
      <c r="AP37" s="1057"/>
      <c r="AQ37" s="1054"/>
      <c r="AR37" s="1054"/>
      <c r="AS37" s="1054"/>
      <c r="AT37" s="1054"/>
      <c r="AU37" s="1054"/>
      <c r="AV37" s="1054"/>
      <c r="AW37" s="1054"/>
      <c r="AX37" s="1054"/>
      <c r="AY37" s="1054"/>
      <c r="AZ37" s="1054"/>
      <c r="BA37" s="1054"/>
      <c r="BB37" s="1054"/>
      <c r="BC37" s="1051"/>
      <c r="BD37" s="1051"/>
      <c r="BE37" s="1051"/>
      <c r="BF37" s="1051"/>
      <c r="BG37" s="1051"/>
      <c r="BH37" s="1051"/>
      <c r="BI37" s="1054"/>
      <c r="BJ37" s="1054"/>
      <c r="BK37" s="1054"/>
      <c r="BL37" s="1054"/>
      <c r="BM37" s="1054"/>
      <c r="BN37" s="1055"/>
      <c r="BO37" s="1057"/>
      <c r="BP37" s="1054"/>
      <c r="BQ37" s="1054"/>
      <c r="BR37" s="1054"/>
      <c r="BS37" s="1054"/>
      <c r="BT37" s="1054"/>
      <c r="BU37" s="1054"/>
      <c r="BV37" s="1054"/>
      <c r="BW37" s="1054"/>
      <c r="BX37" s="1054"/>
      <c r="BY37" s="1054"/>
      <c r="BZ37" s="1054"/>
      <c r="CA37" s="1054"/>
      <c r="CB37" s="1051"/>
      <c r="CC37" s="1051"/>
      <c r="CD37" s="1051"/>
      <c r="CE37" s="1051"/>
      <c r="CF37" s="1051"/>
      <c r="CG37" s="1051"/>
      <c r="CH37" s="1054"/>
      <c r="CI37" s="1054"/>
      <c r="CJ37" s="1054"/>
      <c r="CK37" s="1054"/>
      <c r="CL37" s="1054"/>
      <c r="CM37" s="1055"/>
      <c r="CN37" s="1135"/>
      <c r="CO37" s="1136"/>
      <c r="CP37" s="1136"/>
      <c r="CQ37" s="1136"/>
      <c r="CR37" s="1136"/>
      <c r="CS37" s="1136"/>
      <c r="CT37" s="1136"/>
      <c r="CU37" s="1136"/>
      <c r="CV37" s="1136"/>
      <c r="CW37" s="1136"/>
      <c r="CX37" s="1136"/>
      <c r="CY37" s="1136"/>
      <c r="CZ37" s="1136"/>
      <c r="DA37" s="1051"/>
      <c r="DB37" s="1051"/>
      <c r="DC37" s="1051"/>
      <c r="DD37" s="1051"/>
      <c r="DE37" s="1051"/>
      <c r="DF37" s="1051"/>
      <c r="DG37" s="1054"/>
      <c r="DH37" s="1054"/>
      <c r="DI37" s="1054"/>
      <c r="DJ37" s="1054"/>
      <c r="DK37" s="1054"/>
      <c r="DL37" s="1138"/>
    </row>
    <row r="38" spans="1:116" ht="17.25" customHeight="1">
      <c r="Q38" s="145">
        <v>1</v>
      </c>
    </row>
    <row r="39" spans="1:116" ht="17.25" customHeight="1" thickBot="1">
      <c r="A39" s="170" t="s">
        <v>488</v>
      </c>
    </row>
    <row r="40" spans="1:116" ht="17.25" customHeight="1">
      <c r="A40" s="1039" t="s">
        <v>507</v>
      </c>
      <c r="B40" s="1089"/>
      <c r="C40" s="1089"/>
      <c r="D40" s="1089"/>
      <c r="E40" s="1089"/>
      <c r="F40" s="1089"/>
      <c r="G40" s="1089"/>
      <c r="H40" s="1089"/>
      <c r="I40" s="1089"/>
      <c r="J40" s="1089"/>
      <c r="K40" s="1089"/>
      <c r="L40" s="1089"/>
      <c r="M40" s="1089"/>
      <c r="N40" s="1089"/>
      <c r="O40" s="1089"/>
      <c r="P40" s="1090"/>
      <c r="Q40" s="1140" t="s">
        <v>489</v>
      </c>
      <c r="R40" s="1141"/>
      <c r="S40" s="1141"/>
      <c r="T40" s="1141"/>
      <c r="U40" s="1141"/>
      <c r="V40" s="1141"/>
      <c r="W40" s="1141"/>
      <c r="X40" s="1141"/>
      <c r="Y40" s="1141"/>
      <c r="Z40" s="171"/>
      <c r="AA40" s="1067" t="str">
        <f>IF('申請書・総括票（共通）'!E18=0,"自動で入力されます",'申請書・総括票（共通）'!E18)</f>
        <v>自動で入力されます</v>
      </c>
      <c r="AB40" s="1067"/>
      <c r="AC40" s="1067"/>
      <c r="AD40" s="1067"/>
      <c r="AE40" s="1067"/>
      <c r="AF40" s="1067"/>
      <c r="AG40" s="1067"/>
      <c r="AH40" s="1067"/>
      <c r="AI40" s="1067"/>
      <c r="AJ40" s="1067"/>
      <c r="AK40" s="1067"/>
      <c r="AL40" s="1067"/>
      <c r="AM40" s="1067"/>
      <c r="AN40" s="1067"/>
      <c r="AO40" s="1067"/>
      <c r="AP40" s="1067"/>
      <c r="AQ40" s="1067"/>
      <c r="AR40" s="1067"/>
      <c r="AS40" s="1067"/>
      <c r="AT40" s="1067"/>
      <c r="AU40" s="1067"/>
      <c r="AV40" s="1067"/>
      <c r="AW40" s="1067"/>
      <c r="AX40" s="1067"/>
      <c r="AY40" s="1067"/>
      <c r="AZ40" s="1067"/>
      <c r="BA40" s="1067"/>
      <c r="BB40" s="1067"/>
      <c r="BC40" s="1067"/>
      <c r="BD40" s="1067"/>
      <c r="BE40" s="1067"/>
      <c r="BF40" s="1067"/>
      <c r="BG40" s="1067"/>
      <c r="BH40" s="1067"/>
      <c r="BI40" s="1067"/>
      <c r="BJ40" s="1067"/>
      <c r="BK40" s="1142" t="s">
        <v>509</v>
      </c>
      <c r="BL40" s="1089"/>
      <c r="BM40" s="1089"/>
      <c r="BN40" s="1089"/>
      <c r="BO40" s="1089"/>
      <c r="BP40" s="1089"/>
      <c r="BQ40" s="1089"/>
      <c r="BR40" s="1089"/>
      <c r="BS40" s="1089"/>
      <c r="BT40" s="1090"/>
      <c r="BU40" s="1066" t="str">
        <f>IF('申請書・総括票（共通）'!C21=0,"自動で入力されます",'申請書・総括票（共通）'!C21)</f>
        <v>自動で入力されます</v>
      </c>
      <c r="BV40" s="1067"/>
      <c r="BW40" s="1067"/>
      <c r="BX40" s="1067"/>
      <c r="BY40" s="1067"/>
      <c r="BZ40" s="1067"/>
      <c r="CA40" s="1067"/>
      <c r="CB40" s="1067"/>
      <c r="CC40" s="1067"/>
      <c r="CD40" s="1067"/>
      <c r="CE40" s="1067"/>
      <c r="CF40" s="1067"/>
      <c r="CG40" s="1067"/>
      <c r="CH40" s="1067"/>
      <c r="CI40" s="1067"/>
      <c r="CJ40" s="1067"/>
      <c r="CK40" s="1067"/>
      <c r="CL40" s="1067"/>
      <c r="CM40" s="1067"/>
      <c r="CN40" s="1067"/>
      <c r="CO40" s="1067"/>
      <c r="CP40" s="1067"/>
      <c r="CQ40" s="1067"/>
      <c r="CR40" s="1067"/>
      <c r="CS40" s="1067"/>
      <c r="CT40" s="1067"/>
      <c r="CU40" s="1068"/>
      <c r="CV40" s="1124" t="s">
        <v>450</v>
      </c>
      <c r="CW40" s="1125"/>
      <c r="CX40" s="1125"/>
      <c r="CY40" s="1125"/>
      <c r="CZ40" s="1126"/>
      <c r="DA40" s="1075" t="str">
        <f>IF('申請書・総括票（共通）'!I20=0,"自動で入力されます",'申請書・総括票（共通）'!I20)</f>
        <v>自動で入力されます</v>
      </c>
      <c r="DB40" s="1076"/>
      <c r="DC40" s="1076"/>
      <c r="DD40" s="1076"/>
      <c r="DE40" s="1076"/>
      <c r="DF40" s="1076"/>
      <c r="DG40" s="1076"/>
      <c r="DH40" s="1076"/>
      <c r="DI40" s="1076"/>
      <c r="DJ40" s="1076"/>
      <c r="DK40" s="1076"/>
      <c r="DL40" s="1077"/>
    </row>
    <row r="41" spans="1:116" ht="17.25" customHeight="1">
      <c r="A41" s="1091"/>
      <c r="B41" s="1092"/>
      <c r="C41" s="1092"/>
      <c r="D41" s="1092"/>
      <c r="E41" s="1092"/>
      <c r="F41" s="1092"/>
      <c r="G41" s="1092"/>
      <c r="H41" s="1092"/>
      <c r="I41" s="1092"/>
      <c r="J41" s="1092"/>
      <c r="K41" s="1092"/>
      <c r="L41" s="1092"/>
      <c r="M41" s="1092"/>
      <c r="N41" s="1092"/>
      <c r="O41" s="1092"/>
      <c r="P41" s="1093"/>
      <c r="Q41" s="1122" t="str">
        <f>IF('申請書・総括票（共通）'!C19=0,"自動で入力されます",'申請書・総括票（共通）'!C19)</f>
        <v>自動で入力されます</v>
      </c>
      <c r="R41" s="1123"/>
      <c r="S41" s="1123"/>
      <c r="T41" s="1123"/>
      <c r="U41" s="1123"/>
      <c r="V41" s="1123"/>
      <c r="W41" s="1123"/>
      <c r="X41" s="1123"/>
      <c r="Y41" s="1123"/>
      <c r="Z41" s="1123"/>
      <c r="AA41" s="1123"/>
      <c r="AB41" s="1123"/>
      <c r="AC41" s="1123"/>
      <c r="AD41" s="1123"/>
      <c r="AE41" s="1123"/>
      <c r="AF41" s="1123"/>
      <c r="AG41" s="1123"/>
      <c r="AH41" s="1123"/>
      <c r="AI41" s="1123"/>
      <c r="AJ41" s="1123"/>
      <c r="AK41" s="1123"/>
      <c r="AL41" s="1123"/>
      <c r="AM41" s="1123"/>
      <c r="AN41" s="1123"/>
      <c r="AO41" s="1123"/>
      <c r="AP41" s="1123"/>
      <c r="AQ41" s="1123"/>
      <c r="AR41" s="1123"/>
      <c r="AS41" s="1123"/>
      <c r="AT41" s="1123"/>
      <c r="AU41" s="1123"/>
      <c r="AV41" s="1123"/>
      <c r="AW41" s="1123"/>
      <c r="AX41" s="1123"/>
      <c r="AY41" s="1123"/>
      <c r="AZ41" s="1123"/>
      <c r="BA41" s="1123"/>
      <c r="BB41" s="1123"/>
      <c r="BC41" s="1123"/>
      <c r="BD41" s="1123"/>
      <c r="BE41" s="1123"/>
      <c r="BF41" s="1123"/>
      <c r="BG41" s="1123"/>
      <c r="BH41" s="1123"/>
      <c r="BI41" s="1123"/>
      <c r="BJ41" s="1123"/>
      <c r="BK41" s="1143"/>
      <c r="BL41" s="1092"/>
      <c r="BM41" s="1092"/>
      <c r="BN41" s="1092"/>
      <c r="BO41" s="1092"/>
      <c r="BP41" s="1092"/>
      <c r="BQ41" s="1092"/>
      <c r="BR41" s="1092"/>
      <c r="BS41" s="1092"/>
      <c r="BT41" s="1093"/>
      <c r="BU41" s="1069"/>
      <c r="BV41" s="1070"/>
      <c r="BW41" s="1070"/>
      <c r="BX41" s="1070"/>
      <c r="BY41" s="1070"/>
      <c r="BZ41" s="1070"/>
      <c r="CA41" s="1070"/>
      <c r="CB41" s="1070"/>
      <c r="CC41" s="1070"/>
      <c r="CD41" s="1070"/>
      <c r="CE41" s="1070"/>
      <c r="CF41" s="1070"/>
      <c r="CG41" s="1070"/>
      <c r="CH41" s="1070"/>
      <c r="CI41" s="1070"/>
      <c r="CJ41" s="1070"/>
      <c r="CK41" s="1070"/>
      <c r="CL41" s="1070"/>
      <c r="CM41" s="1070"/>
      <c r="CN41" s="1070"/>
      <c r="CO41" s="1070"/>
      <c r="CP41" s="1070"/>
      <c r="CQ41" s="1070"/>
      <c r="CR41" s="1070"/>
      <c r="CS41" s="1070"/>
      <c r="CT41" s="1070"/>
      <c r="CU41" s="1071"/>
      <c r="CV41" s="1127"/>
      <c r="CW41" s="1128"/>
      <c r="CX41" s="1128"/>
      <c r="CY41" s="1128"/>
      <c r="CZ41" s="1129"/>
      <c r="DA41" s="1078"/>
      <c r="DB41" s="1079"/>
      <c r="DC41" s="1079"/>
      <c r="DD41" s="1079"/>
      <c r="DE41" s="1079"/>
      <c r="DF41" s="1079"/>
      <c r="DG41" s="1079"/>
      <c r="DH41" s="1079"/>
      <c r="DI41" s="1079"/>
      <c r="DJ41" s="1079"/>
      <c r="DK41" s="1079"/>
      <c r="DL41" s="1080"/>
    </row>
    <row r="42" spans="1:116" ht="17.25" customHeight="1">
      <c r="A42" s="1091"/>
      <c r="B42" s="1092"/>
      <c r="C42" s="1092"/>
      <c r="D42" s="1092"/>
      <c r="E42" s="1092"/>
      <c r="F42" s="1092"/>
      <c r="G42" s="1092"/>
      <c r="H42" s="1092"/>
      <c r="I42" s="1092"/>
      <c r="J42" s="1092"/>
      <c r="K42" s="1092"/>
      <c r="L42" s="1092"/>
      <c r="M42" s="1092"/>
      <c r="N42" s="1092"/>
      <c r="O42" s="1092"/>
      <c r="P42" s="1093"/>
      <c r="Q42" s="1122"/>
      <c r="R42" s="1123"/>
      <c r="S42" s="1123"/>
      <c r="T42" s="1123"/>
      <c r="U42" s="1123"/>
      <c r="V42" s="1123"/>
      <c r="W42" s="1123"/>
      <c r="X42" s="1123"/>
      <c r="Y42" s="1123"/>
      <c r="Z42" s="1123"/>
      <c r="AA42" s="1123"/>
      <c r="AB42" s="1123"/>
      <c r="AC42" s="1123"/>
      <c r="AD42" s="1123"/>
      <c r="AE42" s="1123"/>
      <c r="AF42" s="1123"/>
      <c r="AG42" s="1123"/>
      <c r="AH42" s="1123"/>
      <c r="AI42" s="1123"/>
      <c r="AJ42" s="1123"/>
      <c r="AK42" s="1123"/>
      <c r="AL42" s="1123"/>
      <c r="AM42" s="1123"/>
      <c r="AN42" s="1123"/>
      <c r="AO42" s="1123"/>
      <c r="AP42" s="1123"/>
      <c r="AQ42" s="1123"/>
      <c r="AR42" s="1123"/>
      <c r="AS42" s="1123"/>
      <c r="AT42" s="1123"/>
      <c r="AU42" s="1123"/>
      <c r="AV42" s="1123"/>
      <c r="AW42" s="1123"/>
      <c r="AX42" s="1123"/>
      <c r="AY42" s="1123"/>
      <c r="AZ42" s="1123"/>
      <c r="BA42" s="1123"/>
      <c r="BB42" s="1123"/>
      <c r="BC42" s="1123"/>
      <c r="BD42" s="1123"/>
      <c r="BE42" s="1123"/>
      <c r="BF42" s="1123"/>
      <c r="BG42" s="1123"/>
      <c r="BH42" s="1123"/>
      <c r="BI42" s="1123"/>
      <c r="BJ42" s="1123"/>
      <c r="BK42" s="1143"/>
      <c r="BL42" s="1092"/>
      <c r="BM42" s="1092"/>
      <c r="BN42" s="1092"/>
      <c r="BO42" s="1092"/>
      <c r="BP42" s="1092"/>
      <c r="BQ42" s="1092"/>
      <c r="BR42" s="1092"/>
      <c r="BS42" s="1092"/>
      <c r="BT42" s="1093"/>
      <c r="BU42" s="1069"/>
      <c r="BV42" s="1070"/>
      <c r="BW42" s="1070"/>
      <c r="BX42" s="1070"/>
      <c r="BY42" s="1070"/>
      <c r="BZ42" s="1070"/>
      <c r="CA42" s="1070"/>
      <c r="CB42" s="1070"/>
      <c r="CC42" s="1070"/>
      <c r="CD42" s="1070"/>
      <c r="CE42" s="1070"/>
      <c r="CF42" s="1070"/>
      <c r="CG42" s="1070"/>
      <c r="CH42" s="1070"/>
      <c r="CI42" s="1070"/>
      <c r="CJ42" s="1070"/>
      <c r="CK42" s="1070"/>
      <c r="CL42" s="1070"/>
      <c r="CM42" s="1070"/>
      <c r="CN42" s="1070"/>
      <c r="CO42" s="1070"/>
      <c r="CP42" s="1070"/>
      <c r="CQ42" s="1070"/>
      <c r="CR42" s="1070"/>
      <c r="CS42" s="1070"/>
      <c r="CT42" s="1070"/>
      <c r="CU42" s="1071"/>
      <c r="CV42" s="1127"/>
      <c r="CW42" s="1128"/>
      <c r="CX42" s="1128"/>
      <c r="CY42" s="1128"/>
      <c r="CZ42" s="1129"/>
      <c r="DA42" s="1078"/>
      <c r="DB42" s="1079"/>
      <c r="DC42" s="1079"/>
      <c r="DD42" s="1079"/>
      <c r="DE42" s="1079"/>
      <c r="DF42" s="1079"/>
      <c r="DG42" s="1079"/>
      <c r="DH42" s="1079"/>
      <c r="DI42" s="1079"/>
      <c r="DJ42" s="1079"/>
      <c r="DK42" s="1079"/>
      <c r="DL42" s="1080"/>
    </row>
    <row r="43" spans="1:116" ht="17.25" customHeight="1">
      <c r="A43" s="1094"/>
      <c r="B43" s="1095"/>
      <c r="C43" s="1095"/>
      <c r="D43" s="1095"/>
      <c r="E43" s="1095"/>
      <c r="F43" s="1095"/>
      <c r="G43" s="1095"/>
      <c r="H43" s="1095"/>
      <c r="I43" s="1095"/>
      <c r="J43" s="1095"/>
      <c r="K43" s="1095"/>
      <c r="L43" s="1095"/>
      <c r="M43" s="1095"/>
      <c r="N43" s="1095"/>
      <c r="O43" s="1095"/>
      <c r="P43" s="1096"/>
      <c r="Q43" s="165"/>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c r="AT43" s="156"/>
      <c r="AU43" s="156"/>
      <c r="AV43" s="156"/>
      <c r="AW43" s="156"/>
      <c r="AX43" s="156"/>
      <c r="AY43" s="156"/>
      <c r="AZ43" s="156"/>
      <c r="BA43" s="156"/>
      <c r="BB43" s="156"/>
      <c r="BC43" s="156"/>
      <c r="BD43" s="156"/>
      <c r="BE43" s="156"/>
      <c r="BF43" s="156"/>
      <c r="BG43" s="156"/>
      <c r="BH43" s="156"/>
      <c r="BI43" s="156"/>
      <c r="BJ43" s="156"/>
      <c r="BK43" s="1144"/>
      <c r="BL43" s="1095"/>
      <c r="BM43" s="1095"/>
      <c r="BN43" s="1095"/>
      <c r="BO43" s="1095"/>
      <c r="BP43" s="1095"/>
      <c r="BQ43" s="1095"/>
      <c r="BR43" s="1095"/>
      <c r="BS43" s="1095"/>
      <c r="BT43" s="1096"/>
      <c r="BU43" s="1072"/>
      <c r="BV43" s="1073"/>
      <c r="BW43" s="1073"/>
      <c r="BX43" s="1073"/>
      <c r="BY43" s="1073"/>
      <c r="BZ43" s="1073"/>
      <c r="CA43" s="1073"/>
      <c r="CB43" s="1073"/>
      <c r="CC43" s="1073"/>
      <c r="CD43" s="1073"/>
      <c r="CE43" s="1073"/>
      <c r="CF43" s="1073"/>
      <c r="CG43" s="1073"/>
      <c r="CH43" s="1073"/>
      <c r="CI43" s="1073"/>
      <c r="CJ43" s="1073"/>
      <c r="CK43" s="1073"/>
      <c r="CL43" s="1073"/>
      <c r="CM43" s="1073"/>
      <c r="CN43" s="1073"/>
      <c r="CO43" s="1073"/>
      <c r="CP43" s="1073"/>
      <c r="CQ43" s="1073"/>
      <c r="CR43" s="1073"/>
      <c r="CS43" s="1073"/>
      <c r="CT43" s="1073"/>
      <c r="CU43" s="1074"/>
      <c r="CV43" s="1130"/>
      <c r="CW43" s="1131"/>
      <c r="CX43" s="1131"/>
      <c r="CY43" s="1131"/>
      <c r="CZ43" s="1132"/>
      <c r="DA43" s="1081"/>
      <c r="DB43" s="1082"/>
      <c r="DC43" s="1082"/>
      <c r="DD43" s="1082"/>
      <c r="DE43" s="1082"/>
      <c r="DF43" s="1082"/>
      <c r="DG43" s="1082"/>
      <c r="DH43" s="1082"/>
      <c r="DI43" s="1082"/>
      <c r="DJ43" s="1082"/>
      <c r="DK43" s="1082"/>
      <c r="DL43" s="1083"/>
    </row>
    <row r="44" spans="1:116" ht="17.25" customHeight="1">
      <c r="A44" s="1024" t="s">
        <v>506</v>
      </c>
      <c r="B44" s="1005"/>
      <c r="C44" s="1005"/>
      <c r="D44" s="1005"/>
      <c r="E44" s="1005"/>
      <c r="F44" s="1005"/>
      <c r="G44" s="1005"/>
      <c r="H44" s="1005"/>
      <c r="I44" s="1005"/>
      <c r="J44" s="1005"/>
      <c r="K44" s="1005"/>
      <c r="L44" s="1005"/>
      <c r="M44" s="1005"/>
      <c r="N44" s="1005"/>
      <c r="O44" s="1005"/>
      <c r="P44" s="1005"/>
      <c r="Q44" s="1026" t="s">
        <v>473</v>
      </c>
      <c r="R44" s="1027"/>
      <c r="S44" s="1027"/>
      <c r="T44" s="158" t="s">
        <v>467</v>
      </c>
      <c r="U44" s="1014" t="str">
        <f>IF('申請書・総括票（共通）'!D22=0,"自動で入力されます",'申請書・総括票（共通）'!D22)</f>
        <v>自動で入力されます</v>
      </c>
      <c r="V44" s="1014"/>
      <c r="W44" s="1014"/>
      <c r="X44" s="1014"/>
      <c r="Y44" s="1014"/>
      <c r="Z44" s="1014"/>
      <c r="AA44" s="1014"/>
      <c r="AB44" s="1014"/>
      <c r="AC44" s="1014"/>
      <c r="AD44" s="1014"/>
      <c r="AE44" s="1014"/>
      <c r="AF44" s="1014"/>
      <c r="AG44" s="1014"/>
      <c r="AH44" s="1014"/>
      <c r="AI44" s="1014"/>
      <c r="AJ44" s="1014"/>
      <c r="AK44" s="1014"/>
      <c r="AL44" s="1014"/>
      <c r="AM44" s="1014"/>
      <c r="AN44" s="1014"/>
      <c r="AO44" s="1014"/>
      <c r="AP44" s="1014"/>
      <c r="AQ44" s="1014"/>
      <c r="AR44" s="158" t="s">
        <v>468</v>
      </c>
      <c r="AS44" s="339"/>
      <c r="AT44" s="339"/>
      <c r="AU44" s="339"/>
      <c r="AV44" s="339"/>
      <c r="AW44" s="339"/>
      <c r="AX44" s="339"/>
      <c r="AY44" s="339"/>
      <c r="AZ44" s="339"/>
      <c r="BA44" s="339"/>
      <c r="BB44" s="339"/>
      <c r="BC44" s="339"/>
      <c r="BD44" s="339"/>
      <c r="BE44" s="339"/>
      <c r="BF44" s="339"/>
      <c r="BG44" s="339"/>
      <c r="BH44" s="339"/>
      <c r="BI44" s="339"/>
      <c r="BJ44" s="339"/>
      <c r="BK44" s="339"/>
      <c r="BL44" s="339"/>
      <c r="BM44" s="1023" t="s">
        <v>474</v>
      </c>
      <c r="BN44" s="1023"/>
      <c r="BO44" s="1023"/>
      <c r="BP44" s="1023"/>
      <c r="BQ44" s="1023"/>
      <c r="BR44" s="1014" t="str">
        <f>IF('申請書・総括票（共通）'!J22=0,"自動で入力されます",'申請書・総括票（共通）'!J22)</f>
        <v>自動で入力されます</v>
      </c>
      <c r="BS44" s="1014"/>
      <c r="BT44" s="1014"/>
      <c r="BU44" s="1014"/>
      <c r="BV44" s="1014"/>
      <c r="BW44" s="1014"/>
      <c r="BX44" s="1014"/>
      <c r="BY44" s="1014"/>
      <c r="BZ44" s="1014"/>
      <c r="CA44" s="1014"/>
      <c r="CB44" s="1014"/>
      <c r="CC44" s="1014"/>
      <c r="CD44" s="1014"/>
      <c r="CE44" s="1014"/>
      <c r="CF44" s="1014"/>
      <c r="CG44" s="1014"/>
      <c r="CH44" s="1014"/>
      <c r="CI44" s="1014"/>
      <c r="CJ44" s="1014"/>
      <c r="CK44" s="1014"/>
      <c r="CL44" s="1014"/>
      <c r="CM44" s="1014"/>
      <c r="CN44" s="1014"/>
      <c r="CO44" s="1014"/>
      <c r="CP44" s="1014"/>
      <c r="CQ44" s="1014"/>
      <c r="CR44" s="1014"/>
      <c r="CS44" s="1014"/>
      <c r="CT44" s="1014"/>
      <c r="CU44" s="1014"/>
      <c r="CV44" s="1014"/>
      <c r="CW44" s="1014"/>
      <c r="CX44" s="1014"/>
      <c r="CY44" s="1014"/>
      <c r="CZ44" s="1014"/>
      <c r="DA44" s="1014"/>
      <c r="DB44" s="1014"/>
      <c r="DC44" s="1014"/>
      <c r="DD44" s="1014"/>
      <c r="DE44" s="339"/>
      <c r="DF44" s="339"/>
      <c r="DG44" s="339"/>
      <c r="DH44" s="339"/>
      <c r="DI44" s="339"/>
      <c r="DJ44" s="339"/>
      <c r="DK44" s="339"/>
      <c r="DL44" s="159"/>
    </row>
    <row r="45" spans="1:116" ht="17.25" customHeight="1">
      <c r="A45" s="1004"/>
      <c r="B45" s="1005"/>
      <c r="C45" s="1005"/>
      <c r="D45" s="1005"/>
      <c r="E45" s="1005"/>
      <c r="F45" s="1005"/>
      <c r="G45" s="1005"/>
      <c r="H45" s="1005"/>
      <c r="I45" s="1005"/>
      <c r="J45" s="1005"/>
      <c r="K45" s="1005"/>
      <c r="L45" s="1005"/>
      <c r="M45" s="1005"/>
      <c r="N45" s="1005"/>
      <c r="O45" s="1005"/>
      <c r="P45" s="1025"/>
      <c r="Q45" s="1122" t="str">
        <f>IF('申請書・総括票（共通）'!C23=0,"自動で入力されます",'申請書・総括票（共通）'!C23)</f>
        <v>自動で入力されます</v>
      </c>
      <c r="R45" s="1120"/>
      <c r="S45" s="1120"/>
      <c r="T45" s="1120"/>
      <c r="U45" s="1120"/>
      <c r="V45" s="1120"/>
      <c r="W45" s="1120"/>
      <c r="X45" s="1120"/>
      <c r="Y45" s="1120"/>
      <c r="Z45" s="1120"/>
      <c r="AA45" s="1120"/>
      <c r="AB45" s="1120"/>
      <c r="AC45" s="1120"/>
      <c r="AD45" s="1120"/>
      <c r="AE45" s="1120"/>
      <c r="AF45" s="1120"/>
      <c r="AG45" s="1120"/>
      <c r="AH45" s="1120"/>
      <c r="AI45" s="1120"/>
      <c r="AJ45" s="1120"/>
      <c r="AK45" s="1120"/>
      <c r="AL45" s="1120"/>
      <c r="AM45" s="1120"/>
      <c r="AN45" s="1120"/>
      <c r="AO45" s="1120"/>
      <c r="AP45" s="1120"/>
      <c r="AQ45" s="1120"/>
      <c r="AR45" s="1120"/>
      <c r="AS45" s="1120"/>
      <c r="AT45" s="1120"/>
      <c r="AU45" s="1120"/>
      <c r="AV45" s="1120"/>
      <c r="AW45" s="1120"/>
      <c r="AX45" s="1120"/>
      <c r="AY45" s="1120"/>
      <c r="AZ45" s="1120"/>
      <c r="BA45" s="1120"/>
      <c r="BB45" s="1120"/>
      <c r="BC45" s="1120"/>
      <c r="BD45" s="1120"/>
      <c r="BE45" s="1120"/>
      <c r="BF45" s="1120"/>
      <c r="BG45" s="1120"/>
      <c r="BH45" s="1120"/>
      <c r="BI45" s="1120"/>
      <c r="BJ45" s="1120"/>
      <c r="BK45" s="1120"/>
      <c r="BL45" s="1120"/>
      <c r="BM45" s="1120"/>
      <c r="BN45" s="1120"/>
      <c r="BO45" s="1120"/>
      <c r="BP45" s="1120"/>
      <c r="BQ45" s="1120"/>
      <c r="BR45" s="1120"/>
      <c r="BS45" s="1120"/>
      <c r="BT45" s="1120"/>
      <c r="BU45" s="1120"/>
      <c r="BV45" s="1120"/>
      <c r="BW45" s="1120"/>
      <c r="BX45" s="1120"/>
      <c r="BY45" s="1120"/>
      <c r="BZ45" s="1120"/>
      <c r="CA45" s="1120"/>
      <c r="CB45" s="1120"/>
      <c r="CC45" s="1120"/>
      <c r="CD45" s="1120"/>
      <c r="CE45" s="1120"/>
      <c r="CF45" s="1120"/>
      <c r="CG45" s="1120"/>
      <c r="CH45" s="1120"/>
      <c r="CI45" s="1120"/>
      <c r="CJ45" s="1120"/>
      <c r="CK45" s="1120"/>
      <c r="CL45" s="1120"/>
      <c r="CM45" s="1120"/>
      <c r="CN45" s="1120"/>
      <c r="CO45" s="1120"/>
      <c r="CP45" s="1120"/>
      <c r="CQ45" s="1120"/>
      <c r="CR45" s="1120"/>
      <c r="CS45" s="1120"/>
      <c r="CT45" s="1120"/>
      <c r="CU45" s="1120"/>
      <c r="CV45" s="1120"/>
      <c r="CW45" s="1120"/>
      <c r="CX45" s="1120"/>
      <c r="CY45" s="1120"/>
      <c r="CZ45" s="1120"/>
      <c r="DA45" s="1120"/>
      <c r="DB45" s="1120"/>
      <c r="DC45" s="1120"/>
      <c r="DD45" s="1120"/>
      <c r="DE45" s="1120"/>
      <c r="DF45" s="1120"/>
      <c r="DG45" s="1120"/>
      <c r="DH45" s="1120"/>
      <c r="DI45" s="1120"/>
      <c r="DJ45" s="1120"/>
      <c r="DK45" s="1120"/>
      <c r="DL45" s="1120"/>
    </row>
    <row r="46" spans="1:116" ht="17.25" customHeight="1">
      <c r="A46" s="1004"/>
      <c r="B46" s="1005"/>
      <c r="C46" s="1005"/>
      <c r="D46" s="1005"/>
      <c r="E46" s="1005"/>
      <c r="F46" s="1005"/>
      <c r="G46" s="1005"/>
      <c r="H46" s="1005"/>
      <c r="I46" s="1005"/>
      <c r="J46" s="1005"/>
      <c r="K46" s="1005"/>
      <c r="L46" s="1005"/>
      <c r="M46" s="1005"/>
      <c r="N46" s="1005"/>
      <c r="O46" s="1005"/>
      <c r="P46" s="1025"/>
      <c r="Q46" s="1122"/>
      <c r="R46" s="1120"/>
      <c r="S46" s="1120"/>
      <c r="T46" s="1120"/>
      <c r="U46" s="1120"/>
      <c r="V46" s="1120"/>
      <c r="W46" s="1120"/>
      <c r="X46" s="1120"/>
      <c r="Y46" s="1120"/>
      <c r="Z46" s="1120"/>
      <c r="AA46" s="1120"/>
      <c r="AB46" s="1120"/>
      <c r="AC46" s="1120"/>
      <c r="AD46" s="1120"/>
      <c r="AE46" s="1120"/>
      <c r="AF46" s="1120"/>
      <c r="AG46" s="1120"/>
      <c r="AH46" s="1120"/>
      <c r="AI46" s="1120"/>
      <c r="AJ46" s="1120"/>
      <c r="AK46" s="1120"/>
      <c r="AL46" s="1120"/>
      <c r="AM46" s="1120"/>
      <c r="AN46" s="1120"/>
      <c r="AO46" s="1120"/>
      <c r="AP46" s="1120"/>
      <c r="AQ46" s="1120"/>
      <c r="AR46" s="1120"/>
      <c r="AS46" s="1120"/>
      <c r="AT46" s="1120"/>
      <c r="AU46" s="1120"/>
      <c r="AV46" s="1120"/>
      <c r="AW46" s="1120"/>
      <c r="AX46" s="1120"/>
      <c r="AY46" s="1120"/>
      <c r="AZ46" s="1120"/>
      <c r="BA46" s="1120"/>
      <c r="BB46" s="1120"/>
      <c r="BC46" s="1120"/>
      <c r="BD46" s="1120"/>
      <c r="BE46" s="1120"/>
      <c r="BF46" s="1120"/>
      <c r="BG46" s="1120"/>
      <c r="BH46" s="1120"/>
      <c r="BI46" s="1120"/>
      <c r="BJ46" s="1120"/>
      <c r="BK46" s="1120"/>
      <c r="BL46" s="1120"/>
      <c r="BM46" s="1120"/>
      <c r="BN46" s="1120"/>
      <c r="BO46" s="1120"/>
      <c r="BP46" s="1120"/>
      <c r="BQ46" s="1120"/>
      <c r="BR46" s="1120"/>
      <c r="BS46" s="1120"/>
      <c r="BT46" s="1120"/>
      <c r="BU46" s="1120"/>
      <c r="BV46" s="1120"/>
      <c r="BW46" s="1120"/>
      <c r="BX46" s="1120"/>
      <c r="BY46" s="1120"/>
      <c r="BZ46" s="1120"/>
      <c r="CA46" s="1120"/>
      <c r="CB46" s="1120"/>
      <c r="CC46" s="1120"/>
      <c r="CD46" s="1120"/>
      <c r="CE46" s="1120"/>
      <c r="CF46" s="1120"/>
      <c r="CG46" s="1120"/>
      <c r="CH46" s="1120"/>
      <c r="CI46" s="1120"/>
      <c r="CJ46" s="1120"/>
      <c r="CK46" s="1120"/>
      <c r="CL46" s="1120"/>
      <c r="CM46" s="1120"/>
      <c r="CN46" s="1120"/>
      <c r="CO46" s="1120"/>
      <c r="CP46" s="1120"/>
      <c r="CQ46" s="1120"/>
      <c r="CR46" s="1120"/>
      <c r="CS46" s="1120"/>
      <c r="CT46" s="1120"/>
      <c r="CU46" s="1120"/>
      <c r="CV46" s="1120"/>
      <c r="CW46" s="1120"/>
      <c r="CX46" s="1120"/>
      <c r="CY46" s="1120"/>
      <c r="CZ46" s="1120"/>
      <c r="DA46" s="1120"/>
      <c r="DB46" s="1120"/>
      <c r="DC46" s="1120"/>
      <c r="DD46" s="1120"/>
      <c r="DE46" s="1120"/>
      <c r="DF46" s="1120"/>
      <c r="DG46" s="1120"/>
      <c r="DH46" s="1120"/>
      <c r="DI46" s="1120"/>
      <c r="DJ46" s="1120"/>
      <c r="DK46" s="1120"/>
      <c r="DL46" s="1120"/>
    </row>
    <row r="47" spans="1:116" ht="17.25" customHeight="1">
      <c r="A47" s="1004"/>
      <c r="B47" s="1005"/>
      <c r="C47" s="1005"/>
      <c r="D47" s="1005"/>
      <c r="E47" s="1005"/>
      <c r="F47" s="1005"/>
      <c r="G47" s="1005"/>
      <c r="H47" s="1005"/>
      <c r="I47" s="1005"/>
      <c r="J47" s="1005"/>
      <c r="K47" s="1005"/>
      <c r="L47" s="1005"/>
      <c r="M47" s="1005"/>
      <c r="N47" s="1005"/>
      <c r="O47" s="1005"/>
      <c r="P47" s="1005"/>
      <c r="Q47" s="1191"/>
      <c r="R47" s="1121"/>
      <c r="S47" s="1121"/>
      <c r="T47" s="1121"/>
      <c r="U47" s="1121"/>
      <c r="V47" s="1121"/>
      <c r="W47" s="1121"/>
      <c r="X47" s="1121"/>
      <c r="Y47" s="1121"/>
      <c r="Z47" s="1121"/>
      <c r="AA47" s="1121"/>
      <c r="AB47" s="1121"/>
      <c r="AC47" s="1121"/>
      <c r="AD47" s="1121"/>
      <c r="AE47" s="1121"/>
      <c r="AF47" s="1121"/>
      <c r="AG47" s="1121"/>
      <c r="AH47" s="1121"/>
      <c r="AI47" s="1121"/>
      <c r="AJ47" s="1121"/>
      <c r="AK47" s="1121"/>
      <c r="AL47" s="1121"/>
      <c r="AM47" s="1121"/>
      <c r="AN47" s="1121"/>
      <c r="AO47" s="1121"/>
      <c r="AP47" s="1121"/>
      <c r="AQ47" s="1121"/>
      <c r="AR47" s="1121"/>
      <c r="AS47" s="1121"/>
      <c r="AT47" s="1121"/>
      <c r="AU47" s="1121"/>
      <c r="AV47" s="1121"/>
      <c r="AW47" s="1121"/>
      <c r="AX47" s="1121"/>
      <c r="AY47" s="1121"/>
      <c r="AZ47" s="1121"/>
      <c r="BA47" s="1121"/>
      <c r="BB47" s="1121"/>
      <c r="BC47" s="1121"/>
      <c r="BD47" s="1121"/>
      <c r="BE47" s="1121"/>
      <c r="BF47" s="1121"/>
      <c r="BG47" s="1121"/>
      <c r="BH47" s="1121"/>
      <c r="BI47" s="1121"/>
      <c r="BJ47" s="1121"/>
      <c r="BK47" s="1121"/>
      <c r="BL47" s="1121"/>
      <c r="BM47" s="1121"/>
      <c r="BN47" s="1121"/>
      <c r="BO47" s="1121"/>
      <c r="BP47" s="1121"/>
      <c r="BQ47" s="1121"/>
      <c r="BR47" s="1121"/>
      <c r="BS47" s="1121"/>
      <c r="BT47" s="1121"/>
      <c r="BU47" s="1121"/>
      <c r="BV47" s="1121"/>
      <c r="BW47" s="1121"/>
      <c r="BX47" s="1121"/>
      <c r="BY47" s="1121"/>
      <c r="BZ47" s="1121"/>
      <c r="CA47" s="1121"/>
      <c r="CB47" s="1121"/>
      <c r="CC47" s="1121"/>
      <c r="CD47" s="1121"/>
      <c r="CE47" s="1121"/>
      <c r="CF47" s="1121"/>
      <c r="CG47" s="1121"/>
      <c r="CH47" s="1121"/>
      <c r="CI47" s="1121"/>
      <c r="CJ47" s="1121"/>
      <c r="CK47" s="1121"/>
      <c r="CL47" s="1121"/>
      <c r="CM47" s="1121"/>
      <c r="CN47" s="1121"/>
      <c r="CO47" s="1121"/>
      <c r="CP47" s="1121"/>
      <c r="CQ47" s="1121"/>
      <c r="CR47" s="1121"/>
      <c r="CS47" s="1121"/>
      <c r="CT47" s="1121"/>
      <c r="CU47" s="1121"/>
      <c r="CV47" s="1121"/>
      <c r="CW47" s="1121"/>
      <c r="CX47" s="1121"/>
      <c r="CY47" s="1121"/>
      <c r="CZ47" s="1121"/>
      <c r="DA47" s="1121"/>
      <c r="DB47" s="1121"/>
      <c r="DC47" s="1121"/>
      <c r="DD47" s="1121"/>
      <c r="DE47" s="1121"/>
      <c r="DF47" s="1121"/>
      <c r="DG47" s="1121"/>
      <c r="DH47" s="1121"/>
      <c r="DI47" s="1121"/>
      <c r="DJ47" s="1121"/>
      <c r="DK47" s="1121"/>
      <c r="DL47" s="1121"/>
    </row>
    <row r="48" spans="1:116" ht="17.25" customHeight="1">
      <c r="A48" s="1249" t="s">
        <v>505</v>
      </c>
      <c r="B48" s="1250"/>
      <c r="C48" s="1250"/>
      <c r="D48" s="1250"/>
      <c r="E48" s="1250"/>
      <c r="F48" s="1250"/>
      <c r="G48" s="1250"/>
      <c r="H48" s="1250"/>
      <c r="I48" s="1250"/>
      <c r="J48" s="1250"/>
      <c r="K48" s="1250"/>
      <c r="L48" s="1250"/>
      <c r="M48" s="1250"/>
      <c r="N48" s="1250"/>
      <c r="O48" s="1250"/>
      <c r="P48" s="1251"/>
      <c r="Q48" s="1058" t="str">
        <f>IF('申請書・総括票（共通）'!L20=0,"自動で入力されます",'申請書・総括票（共通）'!L20)</f>
        <v>自動で入力されます</v>
      </c>
      <c r="R48" s="1059"/>
      <c r="S48" s="1059"/>
      <c r="T48" s="1059"/>
      <c r="U48" s="1059"/>
      <c r="V48" s="1059"/>
      <c r="W48" s="1059"/>
      <c r="X48" s="1059"/>
      <c r="Y48" s="1059"/>
      <c r="Z48" s="1059"/>
      <c r="AA48" s="1059"/>
      <c r="AB48" s="1059"/>
      <c r="AC48" s="1059"/>
      <c r="AD48" s="1059"/>
      <c r="AE48" s="1059"/>
      <c r="AF48" s="1059"/>
      <c r="AG48" s="1059"/>
      <c r="AH48" s="1059"/>
      <c r="AI48" s="1059"/>
      <c r="AJ48" s="1059"/>
      <c r="AK48" s="1059"/>
      <c r="AL48" s="1059"/>
      <c r="AM48" s="1059"/>
      <c r="AN48" s="1059"/>
      <c r="AO48" s="1059"/>
      <c r="AP48" s="1059"/>
      <c r="AQ48" s="1059"/>
      <c r="AR48" s="1060"/>
      <c r="AS48" s="1252" t="s">
        <v>503</v>
      </c>
      <c r="AT48" s="1253"/>
      <c r="AU48" s="1253"/>
      <c r="AV48" s="1253"/>
      <c r="AW48" s="1253"/>
      <c r="AX48" s="1253"/>
      <c r="AY48" s="1253"/>
      <c r="AZ48" s="1253"/>
      <c r="BA48" s="1253"/>
      <c r="BB48" s="1253"/>
      <c r="BC48" s="1253"/>
      <c r="BD48" s="1253"/>
      <c r="BE48" s="1253"/>
      <c r="BF48" s="1253"/>
      <c r="BG48" s="1253"/>
      <c r="BH48" s="1253"/>
      <c r="BI48" s="1253"/>
      <c r="BJ48" s="1253"/>
      <c r="BK48" s="1253"/>
      <c r="BL48" s="1253"/>
      <c r="BM48" s="1253"/>
      <c r="BN48" s="1253"/>
      <c r="BO48" s="1253"/>
      <c r="BP48" s="1253"/>
      <c r="BQ48" s="1253"/>
      <c r="BR48" s="1253"/>
      <c r="BS48" s="1253"/>
      <c r="BT48" s="1253"/>
      <c r="BU48" s="1253"/>
      <c r="BV48" s="1253"/>
      <c r="BW48" s="1253"/>
      <c r="BX48" s="1253"/>
      <c r="BY48" s="1253"/>
      <c r="BZ48" s="1254"/>
      <c r="CA48" s="1028" t="str">
        <f>IF('申請書・総括票（共通）'!K61=0,"自動で入力されます",'申請書・総括票（共通）'!K61)</f>
        <v>自動で入力されます</v>
      </c>
      <c r="CB48" s="1029"/>
      <c r="CC48" s="1029"/>
      <c r="CD48" s="1029"/>
      <c r="CE48" s="1029"/>
      <c r="CF48" s="1029"/>
      <c r="CG48" s="1029"/>
      <c r="CH48" s="1029"/>
      <c r="CI48" s="1029"/>
      <c r="CJ48" s="1029"/>
      <c r="CK48" s="1029"/>
      <c r="CL48" s="1029"/>
      <c r="CM48" s="1029"/>
      <c r="CN48" s="1029"/>
      <c r="CO48" s="1029"/>
      <c r="CP48" s="1029"/>
      <c r="CQ48" s="1029"/>
      <c r="CR48" s="1029"/>
      <c r="CS48" s="1029"/>
      <c r="CT48" s="1029"/>
      <c r="CU48" s="1029"/>
      <c r="CV48" s="1029"/>
      <c r="CW48" s="1029"/>
      <c r="CX48" s="1029"/>
      <c r="CY48" s="1029"/>
      <c r="CZ48" s="1029"/>
      <c r="DA48" s="1029"/>
      <c r="DB48" s="1029"/>
      <c r="DC48" s="1029"/>
      <c r="DD48" s="1029"/>
      <c r="DE48" s="1029"/>
      <c r="DF48" s="1029"/>
      <c r="DG48" s="1029"/>
      <c r="DH48" s="1029"/>
      <c r="DI48" s="1029"/>
      <c r="DJ48" s="1029"/>
      <c r="DK48" s="1029"/>
      <c r="DL48" s="1030"/>
    </row>
    <row r="49" spans="1:116" ht="17.25" customHeight="1" thickBot="1">
      <c r="A49" s="1043"/>
      <c r="B49" s="1044"/>
      <c r="C49" s="1044"/>
      <c r="D49" s="1044"/>
      <c r="E49" s="1044"/>
      <c r="F49" s="1044"/>
      <c r="G49" s="1044"/>
      <c r="H49" s="1044"/>
      <c r="I49" s="1044"/>
      <c r="J49" s="1044"/>
      <c r="K49" s="1044"/>
      <c r="L49" s="1044"/>
      <c r="M49" s="1044"/>
      <c r="N49" s="1044"/>
      <c r="O49" s="1044"/>
      <c r="P49" s="1045"/>
      <c r="Q49" s="1061"/>
      <c r="R49" s="1062"/>
      <c r="S49" s="1062"/>
      <c r="T49" s="1062"/>
      <c r="U49" s="1062"/>
      <c r="V49" s="1062"/>
      <c r="W49" s="1062"/>
      <c r="X49" s="1062"/>
      <c r="Y49" s="1062"/>
      <c r="Z49" s="1062"/>
      <c r="AA49" s="1062"/>
      <c r="AB49" s="1062"/>
      <c r="AC49" s="1062"/>
      <c r="AD49" s="1062"/>
      <c r="AE49" s="1062"/>
      <c r="AF49" s="1062"/>
      <c r="AG49" s="1062"/>
      <c r="AH49" s="1062"/>
      <c r="AI49" s="1062"/>
      <c r="AJ49" s="1062"/>
      <c r="AK49" s="1062"/>
      <c r="AL49" s="1062"/>
      <c r="AM49" s="1062"/>
      <c r="AN49" s="1062"/>
      <c r="AO49" s="1062"/>
      <c r="AP49" s="1062"/>
      <c r="AQ49" s="1062"/>
      <c r="AR49" s="1063"/>
      <c r="AS49" s="1255"/>
      <c r="AT49" s="1256"/>
      <c r="AU49" s="1256"/>
      <c r="AV49" s="1256"/>
      <c r="AW49" s="1256"/>
      <c r="AX49" s="1256"/>
      <c r="AY49" s="1256"/>
      <c r="AZ49" s="1256"/>
      <c r="BA49" s="1256"/>
      <c r="BB49" s="1256"/>
      <c r="BC49" s="1256"/>
      <c r="BD49" s="1256"/>
      <c r="BE49" s="1256"/>
      <c r="BF49" s="1256"/>
      <c r="BG49" s="1256"/>
      <c r="BH49" s="1256"/>
      <c r="BI49" s="1256"/>
      <c r="BJ49" s="1256"/>
      <c r="BK49" s="1256"/>
      <c r="BL49" s="1256"/>
      <c r="BM49" s="1256"/>
      <c r="BN49" s="1256"/>
      <c r="BO49" s="1256"/>
      <c r="BP49" s="1256"/>
      <c r="BQ49" s="1256"/>
      <c r="BR49" s="1256"/>
      <c r="BS49" s="1256"/>
      <c r="BT49" s="1256"/>
      <c r="BU49" s="1256"/>
      <c r="BV49" s="1256"/>
      <c r="BW49" s="1256"/>
      <c r="BX49" s="1256"/>
      <c r="BY49" s="1256"/>
      <c r="BZ49" s="1257"/>
      <c r="CA49" s="1031"/>
      <c r="CB49" s="1032"/>
      <c r="CC49" s="1032"/>
      <c r="CD49" s="1032"/>
      <c r="CE49" s="1032"/>
      <c r="CF49" s="1032"/>
      <c r="CG49" s="1032"/>
      <c r="CH49" s="1032"/>
      <c r="CI49" s="1032"/>
      <c r="CJ49" s="1032"/>
      <c r="CK49" s="1032"/>
      <c r="CL49" s="1032"/>
      <c r="CM49" s="1032"/>
      <c r="CN49" s="1032"/>
      <c r="CO49" s="1032"/>
      <c r="CP49" s="1032"/>
      <c r="CQ49" s="1032"/>
      <c r="CR49" s="1032"/>
      <c r="CS49" s="1032"/>
      <c r="CT49" s="1032"/>
      <c r="CU49" s="1032"/>
      <c r="CV49" s="1032"/>
      <c r="CW49" s="1032"/>
      <c r="CX49" s="1032"/>
      <c r="CY49" s="1032"/>
      <c r="CZ49" s="1032"/>
      <c r="DA49" s="1032"/>
      <c r="DB49" s="1032"/>
      <c r="DC49" s="1032"/>
      <c r="DD49" s="1032"/>
      <c r="DE49" s="1032"/>
      <c r="DF49" s="1032"/>
      <c r="DG49" s="1032"/>
      <c r="DH49" s="1032"/>
      <c r="DI49" s="1032"/>
      <c r="DJ49" s="1032"/>
      <c r="DK49" s="1032"/>
      <c r="DL49" s="1033"/>
    </row>
    <row r="50" spans="1:116" ht="17.25" customHeight="1" thickBot="1"/>
    <row r="51" spans="1:116" ht="17.25" customHeight="1">
      <c r="A51" s="1039" t="s">
        <v>504</v>
      </c>
      <c r="B51" s="1040"/>
      <c r="C51" s="1040"/>
      <c r="D51" s="1040"/>
      <c r="E51" s="1040"/>
      <c r="F51" s="1040"/>
      <c r="G51" s="1040"/>
      <c r="H51" s="1040"/>
      <c r="I51" s="1040"/>
      <c r="J51" s="1040"/>
      <c r="K51" s="1040"/>
      <c r="L51" s="1040"/>
      <c r="M51" s="1040"/>
      <c r="N51" s="1040"/>
      <c r="O51" s="1040"/>
      <c r="P51" s="1040"/>
      <c r="Q51" s="1046" t="s">
        <v>489</v>
      </c>
      <c r="R51" s="1047"/>
      <c r="S51" s="1047"/>
      <c r="T51" s="1047"/>
      <c r="U51" s="1047"/>
      <c r="V51" s="1047"/>
      <c r="W51" s="1047"/>
      <c r="X51" s="1047"/>
      <c r="Y51" s="1047"/>
      <c r="Z51" s="1048" t="str">
        <f>IF('申請書・総括票（共通）'!E30=0,"自動で入力されます",'申請書・総括票（共通）'!E30)</f>
        <v>自動で入力されます</v>
      </c>
      <c r="AA51" s="1048"/>
      <c r="AB51" s="1048"/>
      <c r="AC51" s="1048"/>
      <c r="AD51" s="1048"/>
      <c r="AE51" s="1048"/>
      <c r="AF51" s="1048"/>
      <c r="AG51" s="1048"/>
      <c r="AH51" s="1048"/>
      <c r="AI51" s="1048"/>
      <c r="AJ51" s="1048"/>
      <c r="AK51" s="1048"/>
      <c r="AL51" s="1048"/>
      <c r="AM51" s="1048"/>
      <c r="AN51" s="1048"/>
      <c r="AO51" s="1048"/>
      <c r="AP51" s="1048"/>
      <c r="AQ51" s="1048"/>
      <c r="AR51" s="1048"/>
      <c r="AS51" s="1048"/>
      <c r="AT51" s="1048"/>
      <c r="AU51" s="1048"/>
      <c r="AV51" s="1048"/>
      <c r="AW51" s="1048"/>
      <c r="AX51" s="1048"/>
      <c r="AY51" s="1048"/>
      <c r="AZ51" s="1048"/>
      <c r="BA51" s="1048"/>
      <c r="BB51" s="1048"/>
      <c r="BC51" s="1048"/>
      <c r="BD51" s="1048"/>
      <c r="BE51" s="1048"/>
      <c r="BF51" s="1048"/>
      <c r="BG51" s="1048"/>
      <c r="BH51" s="1048"/>
      <c r="BI51" s="1048"/>
      <c r="BJ51" s="1048"/>
      <c r="BK51" s="1048"/>
      <c r="BL51" s="1048"/>
      <c r="BM51" s="1048"/>
      <c r="BN51" s="1048"/>
      <c r="BO51" s="1048"/>
      <c r="BP51" s="1048"/>
      <c r="BQ51" s="1048"/>
      <c r="BR51" s="1048"/>
      <c r="BS51" s="1048"/>
      <c r="BT51" s="1049"/>
      <c r="BU51" s="172" t="s">
        <v>474</v>
      </c>
      <c r="BV51" s="173"/>
      <c r="BW51" s="173"/>
      <c r="BX51" s="173"/>
      <c r="BY51" s="173"/>
      <c r="BZ51" s="174"/>
      <c r="CA51" s="175"/>
      <c r="CB51" s="1165" t="str">
        <f>IF('申請書・総括票（共通）'!J30=0,"自動で入力されます",'申請書・総括票（共通）'!J30)</f>
        <v>自動で入力されます</v>
      </c>
      <c r="CC51" s="1166"/>
      <c r="CD51" s="1166"/>
      <c r="CE51" s="1166"/>
      <c r="CF51" s="1166"/>
      <c r="CG51" s="1166"/>
      <c r="CH51" s="1166"/>
      <c r="CI51" s="1166"/>
      <c r="CJ51" s="1166"/>
      <c r="CK51" s="1166"/>
      <c r="CL51" s="1166"/>
      <c r="CM51" s="1166"/>
      <c r="CN51" s="1166"/>
      <c r="CO51" s="1166"/>
      <c r="CP51" s="1166"/>
      <c r="CQ51" s="1166"/>
      <c r="CR51" s="1166"/>
      <c r="CS51" s="1166"/>
      <c r="CT51" s="1166"/>
      <c r="CU51" s="1166"/>
      <c r="CV51" s="1166"/>
      <c r="CW51" s="1166"/>
      <c r="CX51" s="1166"/>
      <c r="CY51" s="1166"/>
      <c r="CZ51" s="1166"/>
      <c r="DA51" s="1166"/>
      <c r="DB51" s="1166"/>
      <c r="DC51" s="1166"/>
      <c r="DD51" s="1166"/>
      <c r="DE51" s="1166"/>
      <c r="DF51" s="1166"/>
      <c r="DG51" s="1166"/>
      <c r="DH51" s="1166"/>
      <c r="DI51" s="1166"/>
      <c r="DJ51" s="1166"/>
      <c r="DK51" s="1166"/>
      <c r="DL51" s="1167"/>
    </row>
    <row r="52" spans="1:116" ht="17.25" customHeight="1">
      <c r="A52" s="1041"/>
      <c r="B52" s="1036"/>
      <c r="C52" s="1036"/>
      <c r="D52" s="1036"/>
      <c r="E52" s="1036"/>
      <c r="F52" s="1036"/>
      <c r="G52" s="1036"/>
      <c r="H52" s="1036"/>
      <c r="I52" s="1036"/>
      <c r="J52" s="1036"/>
      <c r="K52" s="1036"/>
      <c r="L52" s="1036"/>
      <c r="M52" s="1036"/>
      <c r="N52" s="1036"/>
      <c r="O52" s="1036"/>
      <c r="P52" s="1042"/>
      <c r="Q52" s="1035" t="s">
        <v>502</v>
      </c>
      <c r="R52" s="1036"/>
      <c r="S52" s="1036"/>
      <c r="T52" s="1036"/>
      <c r="U52" s="1036"/>
      <c r="V52" s="1036"/>
      <c r="W52" s="1036"/>
      <c r="X52" s="1036"/>
      <c r="Y52" s="1036"/>
      <c r="Z52" s="1037" t="str">
        <f>IF('申請書・総括票（共通）'!E31=0,"自動で入力されます",'申請書・総括票（共通）'!E31)</f>
        <v>自動で入力されます</v>
      </c>
      <c r="AA52" s="1037"/>
      <c r="AB52" s="1037"/>
      <c r="AC52" s="1037"/>
      <c r="AD52" s="1037"/>
      <c r="AE52" s="1037"/>
      <c r="AF52" s="1037"/>
      <c r="AG52" s="1037"/>
      <c r="AH52" s="1037"/>
      <c r="AI52" s="1037"/>
      <c r="AJ52" s="1037"/>
      <c r="AK52" s="1037"/>
      <c r="AL52" s="1037"/>
      <c r="AM52" s="1037"/>
      <c r="AN52" s="1037"/>
      <c r="AO52" s="1037"/>
      <c r="AP52" s="1037"/>
      <c r="AQ52" s="1037"/>
      <c r="AR52" s="1037"/>
      <c r="AS52" s="1037"/>
      <c r="AT52" s="1037"/>
      <c r="AU52" s="1037"/>
      <c r="AV52" s="1037"/>
      <c r="AW52" s="1037"/>
      <c r="AX52" s="1037"/>
      <c r="AY52" s="1037"/>
      <c r="AZ52" s="1037"/>
      <c r="BA52" s="1037"/>
      <c r="BB52" s="1037"/>
      <c r="BC52" s="1037"/>
      <c r="BD52" s="1037"/>
      <c r="BE52" s="1037"/>
      <c r="BF52" s="1037"/>
      <c r="BG52" s="1037"/>
      <c r="BH52" s="1037"/>
      <c r="BI52" s="1037"/>
      <c r="BJ52" s="1037"/>
      <c r="BK52" s="1037"/>
      <c r="BL52" s="1037"/>
      <c r="BM52" s="1037"/>
      <c r="BN52" s="1037"/>
      <c r="BO52" s="1037"/>
      <c r="BP52" s="1037"/>
      <c r="BQ52" s="1037"/>
      <c r="BR52" s="1037"/>
      <c r="BS52" s="1037"/>
      <c r="BT52" s="1038"/>
      <c r="BU52" s="1007" t="s">
        <v>493</v>
      </c>
      <c r="BV52" s="1008"/>
      <c r="BW52" s="1008"/>
      <c r="BX52" s="1008"/>
      <c r="BY52" s="1008"/>
      <c r="BZ52" s="1008"/>
      <c r="CA52" s="1009"/>
      <c r="CB52" s="1013" t="str">
        <f>IF('申請書・総括票（共通）'!J31=0,"自動で入力されます",'申請書・総括票（共通）'!J31)</f>
        <v>自動で入力されます</v>
      </c>
      <c r="CC52" s="1014"/>
      <c r="CD52" s="1014"/>
      <c r="CE52" s="1014"/>
      <c r="CF52" s="1014"/>
      <c r="CG52" s="1014"/>
      <c r="CH52" s="1014"/>
      <c r="CI52" s="1014"/>
      <c r="CJ52" s="1014"/>
      <c r="CK52" s="1014"/>
      <c r="CL52" s="1014"/>
      <c r="CM52" s="1014"/>
      <c r="CN52" s="1014"/>
      <c r="CO52" s="1014"/>
      <c r="CP52" s="1014"/>
      <c r="CQ52" s="1014"/>
      <c r="CR52" s="1014"/>
      <c r="CS52" s="1014"/>
      <c r="CT52" s="1014"/>
      <c r="CU52" s="1014"/>
      <c r="CV52" s="1014"/>
      <c r="CW52" s="1014"/>
      <c r="CX52" s="1014"/>
      <c r="CY52" s="1014"/>
      <c r="CZ52" s="1014"/>
      <c r="DA52" s="1014"/>
      <c r="DB52" s="1014"/>
      <c r="DC52" s="1014"/>
      <c r="DD52" s="1014"/>
      <c r="DE52" s="1014"/>
      <c r="DF52" s="1014"/>
      <c r="DG52" s="1014"/>
      <c r="DH52" s="1014"/>
      <c r="DI52" s="1014"/>
      <c r="DJ52" s="1014"/>
      <c r="DK52" s="1014"/>
      <c r="DL52" s="1015"/>
    </row>
    <row r="53" spans="1:116" ht="17.25" customHeight="1" thickBot="1">
      <c r="A53" s="1043"/>
      <c r="B53" s="1044"/>
      <c r="C53" s="1044"/>
      <c r="D53" s="1044"/>
      <c r="E53" s="1044"/>
      <c r="F53" s="1044"/>
      <c r="G53" s="1044"/>
      <c r="H53" s="1044"/>
      <c r="I53" s="1044"/>
      <c r="J53" s="1044"/>
      <c r="K53" s="1044"/>
      <c r="L53" s="1044"/>
      <c r="M53" s="1044"/>
      <c r="N53" s="1044"/>
      <c r="O53" s="1044"/>
      <c r="P53" s="1045"/>
      <c r="Q53" s="1019" t="s">
        <v>8</v>
      </c>
      <c r="R53" s="1020"/>
      <c r="S53" s="1020"/>
      <c r="T53" s="1020"/>
      <c r="U53" s="1020"/>
      <c r="V53" s="1020"/>
      <c r="W53" s="1020"/>
      <c r="X53" s="1020"/>
      <c r="Y53" s="1020"/>
      <c r="Z53" s="1021" t="str">
        <f>IF('申請書・総括票（共通）'!E32=0,"自動で入力されます",'申請書・総括票（共通）'!E32)</f>
        <v>自動で入力されます</v>
      </c>
      <c r="AA53" s="1021"/>
      <c r="AB53" s="1021"/>
      <c r="AC53" s="1021"/>
      <c r="AD53" s="1021"/>
      <c r="AE53" s="1021"/>
      <c r="AF53" s="1021"/>
      <c r="AG53" s="1021"/>
      <c r="AH53" s="1021"/>
      <c r="AI53" s="1021"/>
      <c r="AJ53" s="1021"/>
      <c r="AK53" s="1021"/>
      <c r="AL53" s="1021"/>
      <c r="AM53" s="1021"/>
      <c r="AN53" s="1021"/>
      <c r="AO53" s="1021"/>
      <c r="AP53" s="1021"/>
      <c r="AQ53" s="1021"/>
      <c r="AR53" s="1021"/>
      <c r="AS53" s="1021"/>
      <c r="AT53" s="1021"/>
      <c r="AU53" s="1021"/>
      <c r="AV53" s="1021"/>
      <c r="AW53" s="1021"/>
      <c r="AX53" s="1021"/>
      <c r="AY53" s="1021"/>
      <c r="AZ53" s="1021"/>
      <c r="BA53" s="1021"/>
      <c r="BB53" s="1021"/>
      <c r="BC53" s="1021"/>
      <c r="BD53" s="1021"/>
      <c r="BE53" s="1021"/>
      <c r="BF53" s="1021"/>
      <c r="BG53" s="1021"/>
      <c r="BH53" s="1021"/>
      <c r="BI53" s="1021"/>
      <c r="BJ53" s="1021"/>
      <c r="BK53" s="1021"/>
      <c r="BL53" s="1021"/>
      <c r="BM53" s="1021"/>
      <c r="BN53" s="1021"/>
      <c r="BO53" s="1021"/>
      <c r="BP53" s="1021"/>
      <c r="BQ53" s="1021"/>
      <c r="BR53" s="1021"/>
      <c r="BS53" s="1021"/>
      <c r="BT53" s="1022"/>
      <c r="BU53" s="1010"/>
      <c r="BV53" s="1011"/>
      <c r="BW53" s="1011"/>
      <c r="BX53" s="1011"/>
      <c r="BY53" s="1011"/>
      <c r="BZ53" s="1011"/>
      <c r="CA53" s="1012"/>
      <c r="CB53" s="1016"/>
      <c r="CC53" s="1017"/>
      <c r="CD53" s="1017"/>
      <c r="CE53" s="1017"/>
      <c r="CF53" s="1017"/>
      <c r="CG53" s="1017"/>
      <c r="CH53" s="1017"/>
      <c r="CI53" s="1017"/>
      <c r="CJ53" s="1017"/>
      <c r="CK53" s="1017"/>
      <c r="CL53" s="1017"/>
      <c r="CM53" s="1017"/>
      <c r="CN53" s="1017"/>
      <c r="CO53" s="1017"/>
      <c r="CP53" s="1017"/>
      <c r="CQ53" s="1017"/>
      <c r="CR53" s="1017"/>
      <c r="CS53" s="1017"/>
      <c r="CT53" s="1017"/>
      <c r="CU53" s="1017"/>
      <c r="CV53" s="1017"/>
      <c r="CW53" s="1017"/>
      <c r="CX53" s="1017"/>
      <c r="CY53" s="1017"/>
      <c r="CZ53" s="1017"/>
      <c r="DA53" s="1017"/>
      <c r="DB53" s="1017"/>
      <c r="DC53" s="1017"/>
      <c r="DD53" s="1017"/>
      <c r="DE53" s="1017"/>
      <c r="DF53" s="1017"/>
      <c r="DG53" s="1017"/>
      <c r="DH53" s="1017"/>
      <c r="DI53" s="1017"/>
      <c r="DJ53" s="1017"/>
      <c r="DK53" s="1017"/>
      <c r="DL53" s="1018"/>
    </row>
    <row r="54" spans="1:116" ht="17.25" customHeight="1">
      <c r="A54" s="1034" t="s">
        <v>1102</v>
      </c>
      <c r="B54" s="1034"/>
      <c r="C54" s="1034"/>
      <c r="D54" s="1034"/>
      <c r="E54" s="1034"/>
      <c r="F54" s="1034"/>
      <c r="G54" s="1034"/>
      <c r="H54" s="1034"/>
      <c r="I54" s="1034"/>
      <c r="J54" s="1034"/>
      <c r="K54" s="1034"/>
      <c r="L54" s="1034"/>
      <c r="M54" s="1034"/>
      <c r="N54" s="1034"/>
      <c r="O54" s="1034"/>
      <c r="P54" s="1034"/>
      <c r="Q54" s="1034"/>
      <c r="R54" s="1034"/>
      <c r="S54" s="1034"/>
      <c r="T54" s="1034"/>
      <c r="U54" s="1034"/>
      <c r="V54" s="1034"/>
      <c r="W54" s="1034"/>
      <c r="X54" s="1034"/>
      <c r="Y54" s="1034"/>
      <c r="Z54" s="1034"/>
      <c r="AA54" s="1034"/>
      <c r="AB54" s="1034"/>
      <c r="AC54" s="1034"/>
      <c r="AD54" s="1034"/>
      <c r="AE54" s="1034"/>
      <c r="AF54" s="1034"/>
      <c r="AG54" s="1034"/>
      <c r="AH54" s="1034"/>
      <c r="AI54" s="1034"/>
      <c r="AJ54" s="1034"/>
      <c r="AK54" s="1034"/>
      <c r="AL54" s="1034"/>
      <c r="AM54" s="1034"/>
      <c r="AN54" s="1034"/>
      <c r="AO54" s="1034"/>
      <c r="AP54" s="1034"/>
      <c r="AQ54" s="1034"/>
      <c r="AR54" s="1034"/>
      <c r="AS54" s="1034"/>
      <c r="AT54" s="1034"/>
      <c r="AU54" s="1034"/>
      <c r="AV54" s="1034"/>
      <c r="AW54" s="1034"/>
      <c r="AX54" s="1034"/>
      <c r="AY54" s="1034"/>
      <c r="AZ54" s="1034"/>
      <c r="BA54" s="1034"/>
      <c r="BB54" s="1034"/>
      <c r="BC54" s="1034"/>
      <c r="BD54" s="1034"/>
      <c r="BE54" s="1034"/>
      <c r="BF54" s="1034"/>
      <c r="BG54" s="1034"/>
      <c r="BH54" s="1034"/>
      <c r="BI54" s="1034"/>
      <c r="BJ54" s="1034"/>
      <c r="BK54" s="1034"/>
      <c r="BL54" s="1034"/>
      <c r="BM54" s="1034"/>
      <c r="BN54" s="1034"/>
      <c r="BO54" s="1034"/>
      <c r="BP54" s="1034"/>
      <c r="BQ54" s="1034"/>
      <c r="BR54" s="1034"/>
      <c r="BS54" s="1034"/>
      <c r="BT54" s="1034"/>
      <c r="BU54" s="1034"/>
      <c r="BV54" s="1034"/>
      <c r="BW54" s="1034"/>
      <c r="BX54" s="1034"/>
      <c r="BY54" s="1034"/>
      <c r="BZ54" s="1034"/>
      <c r="CA54" s="1034"/>
      <c r="CB54" s="1034"/>
      <c r="CC54" s="1034"/>
      <c r="CD54" s="1034"/>
      <c r="CE54" s="1034"/>
      <c r="CF54" s="1034"/>
      <c r="CG54" s="1034"/>
      <c r="CH54" s="1034"/>
      <c r="CI54" s="1034"/>
      <c r="CJ54" s="1034"/>
      <c r="CK54" s="1034"/>
      <c r="CL54" s="1034"/>
      <c r="CM54" s="1034"/>
      <c r="CN54" s="1034"/>
      <c r="CO54" s="1034"/>
      <c r="CP54" s="1034"/>
      <c r="CQ54" s="1034"/>
      <c r="CR54" s="1034"/>
      <c r="CS54" s="1034"/>
      <c r="CT54" s="1034"/>
      <c r="CU54" s="1034"/>
      <c r="CV54" s="1034"/>
      <c r="CW54" s="1034"/>
      <c r="CX54" s="1034"/>
      <c r="CY54" s="1034"/>
      <c r="CZ54" s="1034"/>
      <c r="DA54" s="1034"/>
      <c r="DB54" s="1034"/>
      <c r="DC54" s="1034"/>
      <c r="DD54" s="1034"/>
      <c r="DE54" s="1034"/>
      <c r="DF54" s="1034"/>
      <c r="DG54" s="1034"/>
      <c r="DH54" s="1034"/>
      <c r="DI54" s="1034"/>
      <c r="DJ54" s="1034"/>
      <c r="DK54" s="1034"/>
      <c r="DL54" s="1034"/>
    </row>
    <row r="55" spans="1:116" ht="17.25" customHeight="1">
      <c r="A55" s="1034"/>
      <c r="B55" s="1034"/>
      <c r="C55" s="1034"/>
      <c r="D55" s="1034"/>
      <c r="E55" s="1034"/>
      <c r="F55" s="1034"/>
      <c r="G55" s="1034"/>
      <c r="H55" s="1034"/>
      <c r="I55" s="1034"/>
      <c r="J55" s="1034"/>
      <c r="K55" s="1034"/>
      <c r="L55" s="1034"/>
      <c r="M55" s="1034"/>
      <c r="N55" s="1034"/>
      <c r="O55" s="1034"/>
      <c r="P55" s="1034"/>
      <c r="Q55" s="1034"/>
      <c r="R55" s="1034"/>
      <c r="S55" s="1034"/>
      <c r="T55" s="1034"/>
      <c r="U55" s="1034"/>
      <c r="V55" s="1034"/>
      <c r="W55" s="1034"/>
      <c r="X55" s="1034"/>
      <c r="Y55" s="1034"/>
      <c r="Z55" s="1034"/>
      <c r="AA55" s="1034"/>
      <c r="AB55" s="1034"/>
      <c r="AC55" s="1034"/>
      <c r="AD55" s="1034"/>
      <c r="AE55" s="1034"/>
      <c r="AF55" s="1034"/>
      <c r="AG55" s="1034"/>
      <c r="AH55" s="1034"/>
      <c r="AI55" s="1034"/>
      <c r="AJ55" s="1034"/>
      <c r="AK55" s="1034"/>
      <c r="AL55" s="1034"/>
      <c r="AM55" s="1034"/>
      <c r="AN55" s="1034"/>
      <c r="AO55" s="1034"/>
      <c r="AP55" s="1034"/>
      <c r="AQ55" s="1034"/>
      <c r="AR55" s="1034"/>
      <c r="AS55" s="1034"/>
      <c r="AT55" s="1034"/>
      <c r="AU55" s="1034"/>
      <c r="AV55" s="1034"/>
      <c r="AW55" s="1034"/>
      <c r="AX55" s="1034"/>
      <c r="AY55" s="1034"/>
      <c r="AZ55" s="1034"/>
      <c r="BA55" s="1034"/>
      <c r="BB55" s="1034"/>
      <c r="BC55" s="1034"/>
      <c r="BD55" s="1034"/>
      <c r="BE55" s="1034"/>
      <c r="BF55" s="1034"/>
      <c r="BG55" s="1034"/>
      <c r="BH55" s="1034"/>
      <c r="BI55" s="1034"/>
      <c r="BJ55" s="1034"/>
      <c r="BK55" s="1034"/>
      <c r="BL55" s="1034"/>
      <c r="BM55" s="1034"/>
      <c r="BN55" s="1034"/>
      <c r="BO55" s="1034"/>
      <c r="BP55" s="1034"/>
      <c r="BQ55" s="1034"/>
      <c r="BR55" s="1034"/>
      <c r="BS55" s="1034"/>
      <c r="BT55" s="1034"/>
      <c r="BU55" s="1034"/>
      <c r="BV55" s="1034"/>
      <c r="BW55" s="1034"/>
      <c r="BX55" s="1034"/>
      <c r="BY55" s="1034"/>
      <c r="BZ55" s="1034"/>
      <c r="CA55" s="1034"/>
      <c r="CB55" s="1034"/>
      <c r="CC55" s="1034"/>
      <c r="CD55" s="1034"/>
      <c r="CE55" s="1034"/>
      <c r="CF55" s="1034"/>
      <c r="CG55" s="1034"/>
      <c r="CH55" s="1034"/>
      <c r="CI55" s="1034"/>
      <c r="CJ55" s="1034"/>
      <c r="CK55" s="1034"/>
      <c r="CL55" s="1034"/>
      <c r="CM55" s="1034"/>
      <c r="CN55" s="1034"/>
      <c r="CO55" s="1034"/>
      <c r="CP55" s="1034"/>
      <c r="CQ55" s="1034"/>
      <c r="CR55" s="1034"/>
      <c r="CS55" s="1034"/>
      <c r="CT55" s="1034"/>
      <c r="CU55" s="1034"/>
      <c r="CV55" s="1034"/>
      <c r="CW55" s="1034"/>
      <c r="CX55" s="1034"/>
      <c r="CY55" s="1034"/>
      <c r="CZ55" s="1034"/>
      <c r="DA55" s="1034"/>
      <c r="DB55" s="1034"/>
      <c r="DC55" s="1034"/>
      <c r="DD55" s="1034"/>
      <c r="DE55" s="1034"/>
      <c r="DF55" s="1034"/>
      <c r="DG55" s="1034"/>
      <c r="DH55" s="1034"/>
      <c r="DI55" s="1034"/>
      <c r="DJ55" s="1034"/>
      <c r="DK55" s="1034"/>
      <c r="DL55" s="1034"/>
    </row>
    <row r="56" spans="1:116" ht="17.25" customHeight="1">
      <c r="A56" s="1006" t="s">
        <v>490</v>
      </c>
      <c r="B56" s="1006"/>
      <c r="C56" s="1006"/>
      <c r="D56" s="1006"/>
      <c r="E56" s="1006"/>
      <c r="F56" s="1006"/>
      <c r="G56" s="1006"/>
      <c r="H56" s="1006"/>
      <c r="I56" s="1006"/>
      <c r="J56" s="1006"/>
      <c r="K56" s="1006"/>
      <c r="L56" s="1006"/>
      <c r="M56" s="1006"/>
      <c r="N56" s="1006"/>
      <c r="O56" s="1006"/>
      <c r="P56" s="1006"/>
      <c r="Q56" s="1006"/>
      <c r="R56" s="1006"/>
      <c r="S56" s="1006"/>
      <c r="T56" s="1006"/>
      <c r="U56" s="1006"/>
      <c r="V56" s="1006"/>
      <c r="W56" s="1006"/>
      <c r="X56" s="1006"/>
      <c r="Y56" s="1006"/>
      <c r="Z56" s="1006"/>
      <c r="AA56" s="1006"/>
      <c r="AB56" s="1006"/>
      <c r="AC56" s="1006"/>
      <c r="AD56" s="1006"/>
      <c r="AE56" s="1006"/>
      <c r="AF56" s="1006"/>
      <c r="AG56" s="1006"/>
      <c r="AH56" s="1006"/>
      <c r="AI56" s="1006"/>
      <c r="AJ56" s="1006"/>
      <c r="AK56" s="1006"/>
      <c r="AL56" s="1006"/>
      <c r="AM56" s="1006"/>
      <c r="AN56" s="1006"/>
      <c r="AO56" s="1006"/>
      <c r="AP56" s="1006"/>
      <c r="AQ56" s="1006"/>
      <c r="AR56" s="1006"/>
      <c r="AS56" s="1006"/>
      <c r="AT56" s="1006"/>
      <c r="AU56" s="1006"/>
      <c r="AV56" s="1006"/>
      <c r="AW56" s="1006"/>
      <c r="AX56" s="1006"/>
      <c r="AY56" s="1006"/>
      <c r="AZ56" s="1006"/>
      <c r="BA56" s="1006"/>
      <c r="BB56" s="1006"/>
      <c r="BC56" s="1006"/>
      <c r="BD56" s="1006"/>
      <c r="BE56" s="1006"/>
      <c r="BF56" s="1006"/>
      <c r="BG56" s="1006"/>
      <c r="BH56" s="1006"/>
      <c r="BI56" s="1006"/>
      <c r="BJ56" s="1006"/>
      <c r="BK56" s="1006"/>
      <c r="BL56" s="1006"/>
      <c r="BM56" s="1006"/>
      <c r="BN56" s="1006"/>
      <c r="BO56" s="1006"/>
      <c r="BP56" s="1006"/>
      <c r="BQ56" s="1006"/>
      <c r="BR56" s="1006"/>
      <c r="BS56" s="1006"/>
      <c r="BT56" s="1006"/>
      <c r="BU56" s="1006"/>
      <c r="BV56" s="1006"/>
      <c r="BW56" s="1006"/>
      <c r="BX56" s="1006"/>
      <c r="BY56" s="1006"/>
      <c r="BZ56" s="1006"/>
      <c r="CA56" s="1006"/>
      <c r="CB56" s="1006"/>
      <c r="CC56" s="1006"/>
      <c r="CD56" s="1006"/>
      <c r="CE56" s="1006"/>
      <c r="CF56" s="1006"/>
      <c r="CG56" s="1006"/>
      <c r="CH56" s="1006"/>
      <c r="CI56" s="1006"/>
      <c r="CJ56" s="1006"/>
      <c r="CK56" s="1006"/>
      <c r="CL56" s="1006"/>
      <c r="CM56" s="1006"/>
      <c r="CN56" s="1006"/>
      <c r="CO56" s="1006"/>
      <c r="CP56" s="1006"/>
      <c r="CQ56" s="1006"/>
      <c r="CR56" s="1006"/>
      <c r="CS56" s="1006"/>
      <c r="CT56" s="1006"/>
      <c r="CU56" s="1006"/>
      <c r="CV56" s="1006"/>
      <c r="CW56" s="1006"/>
      <c r="CX56" s="1006"/>
      <c r="CY56" s="1006"/>
      <c r="CZ56" s="1006"/>
      <c r="DA56" s="1006"/>
      <c r="DB56" s="1006"/>
      <c r="DC56" s="1006"/>
      <c r="DD56" s="1006"/>
      <c r="DE56" s="1006"/>
      <c r="DF56" s="1006"/>
      <c r="DG56" s="1006"/>
      <c r="DH56" s="1006"/>
      <c r="DI56" s="1006"/>
      <c r="DJ56" s="1006"/>
      <c r="DK56" s="1006"/>
      <c r="DL56" s="1006"/>
    </row>
    <row r="57" spans="1:116" ht="17.25" customHeight="1">
      <c r="A57" s="1155" t="s">
        <v>1103</v>
      </c>
      <c r="B57" s="1155"/>
      <c r="C57" s="1155"/>
      <c r="D57" s="1155"/>
      <c r="E57" s="1155"/>
      <c r="F57" s="1155"/>
      <c r="G57" s="1155"/>
      <c r="H57" s="1155"/>
      <c r="I57" s="1155"/>
      <c r="J57" s="1155"/>
      <c r="K57" s="1155"/>
      <c r="L57" s="1155"/>
      <c r="M57" s="1155"/>
      <c r="N57" s="1155"/>
      <c r="O57" s="1155"/>
      <c r="P57" s="1155"/>
      <c r="Q57" s="1155"/>
      <c r="R57" s="1155"/>
      <c r="S57" s="1155"/>
      <c r="T57" s="1155"/>
      <c r="U57" s="1155"/>
      <c r="V57" s="1155"/>
      <c r="W57" s="1155"/>
      <c r="X57" s="1155"/>
      <c r="Y57" s="1155"/>
      <c r="Z57" s="1155"/>
      <c r="AA57" s="1155"/>
      <c r="AB57" s="1155"/>
      <c r="AC57" s="1155"/>
      <c r="AD57" s="1155"/>
      <c r="AE57" s="1155"/>
      <c r="AF57" s="1155"/>
      <c r="AG57" s="1155"/>
      <c r="AH57" s="1155"/>
      <c r="AI57" s="1155"/>
      <c r="AJ57" s="1155"/>
      <c r="AK57" s="1155"/>
      <c r="AL57" s="1155"/>
      <c r="AM57" s="1155"/>
      <c r="AN57" s="1155"/>
      <c r="AO57" s="1155"/>
      <c r="AP57" s="1155"/>
      <c r="AQ57" s="1155"/>
      <c r="AR57" s="1155"/>
      <c r="AS57" s="1155"/>
      <c r="AT57" s="1155"/>
      <c r="AU57" s="1155"/>
      <c r="AV57" s="1155"/>
      <c r="AW57" s="1155"/>
      <c r="AX57" s="1155"/>
      <c r="AY57" s="1155"/>
      <c r="AZ57" s="1155"/>
      <c r="BA57" s="1155"/>
      <c r="BB57" s="1155"/>
      <c r="BC57" s="1155"/>
      <c r="BD57" s="1155"/>
      <c r="BE57" s="1155"/>
      <c r="BF57" s="1155"/>
      <c r="BG57" s="1155"/>
      <c r="BH57" s="1155"/>
      <c r="BI57" s="1155"/>
      <c r="BJ57" s="1155"/>
      <c r="BK57" s="1155"/>
      <c r="BL57" s="1155"/>
      <c r="BM57" s="1155"/>
      <c r="BN57" s="1155"/>
      <c r="BO57" s="1155"/>
      <c r="BP57" s="1155"/>
      <c r="BQ57" s="1155"/>
      <c r="BR57" s="1155"/>
      <c r="BS57" s="1155"/>
      <c r="BT57" s="1155"/>
      <c r="BU57" s="1155"/>
      <c r="BV57" s="1155"/>
      <c r="BW57" s="1155"/>
      <c r="BX57" s="1155"/>
      <c r="BY57" s="1155"/>
      <c r="BZ57" s="1155"/>
      <c r="CA57" s="1155"/>
      <c r="CB57" s="1155"/>
      <c r="CC57" s="1155"/>
      <c r="CD57" s="1155"/>
      <c r="CE57" s="1155"/>
      <c r="CF57" s="1155"/>
      <c r="CG57" s="1155"/>
      <c r="CH57" s="1155"/>
      <c r="CI57" s="1155"/>
      <c r="CJ57" s="1155"/>
      <c r="CK57" s="1155"/>
      <c r="CL57" s="1155"/>
      <c r="CM57" s="1155"/>
      <c r="CN57" s="1155"/>
      <c r="CO57" s="1155"/>
      <c r="CP57" s="1155"/>
      <c r="CQ57" s="1155"/>
      <c r="CR57" s="1155"/>
      <c r="CS57" s="1155"/>
      <c r="CT57" s="1155"/>
      <c r="CU57" s="1155"/>
      <c r="CV57" s="1155"/>
      <c r="CW57" s="1155"/>
      <c r="CX57" s="1155"/>
      <c r="CY57" s="1155"/>
      <c r="CZ57" s="1155"/>
      <c r="DA57" s="1155"/>
      <c r="DB57" s="1155"/>
      <c r="DC57" s="1155"/>
      <c r="DD57" s="1155"/>
      <c r="DE57" s="1155"/>
      <c r="DF57" s="1155"/>
      <c r="DG57" s="1155"/>
      <c r="DH57" s="1155"/>
      <c r="DI57" s="1155"/>
      <c r="DJ57" s="1155"/>
      <c r="DK57" s="1155"/>
      <c r="DL57" s="1155"/>
    </row>
    <row r="58" spans="1:116" ht="17.25" customHeight="1">
      <c r="A58" s="1155"/>
      <c r="B58" s="1155"/>
      <c r="C58" s="1155"/>
      <c r="D58" s="1155"/>
      <c r="E58" s="1155"/>
      <c r="F58" s="1155"/>
      <c r="G58" s="1155"/>
      <c r="H58" s="1155"/>
      <c r="I58" s="1155"/>
      <c r="J58" s="1155"/>
      <c r="K58" s="1155"/>
      <c r="L58" s="1155"/>
      <c r="M58" s="1155"/>
      <c r="N58" s="1155"/>
      <c r="O58" s="1155"/>
      <c r="P58" s="1155"/>
      <c r="Q58" s="1155"/>
      <c r="R58" s="1155"/>
      <c r="S58" s="1155"/>
      <c r="T58" s="1155"/>
      <c r="U58" s="1155"/>
      <c r="V58" s="1155"/>
      <c r="W58" s="1155"/>
      <c r="X58" s="1155"/>
      <c r="Y58" s="1155"/>
      <c r="Z58" s="1155"/>
      <c r="AA58" s="1155"/>
      <c r="AB58" s="1155"/>
      <c r="AC58" s="1155"/>
      <c r="AD58" s="1155"/>
      <c r="AE58" s="1155"/>
      <c r="AF58" s="1155"/>
      <c r="AG58" s="1155"/>
      <c r="AH58" s="1155"/>
      <c r="AI58" s="1155"/>
      <c r="AJ58" s="1155"/>
      <c r="AK58" s="1155"/>
      <c r="AL58" s="1155"/>
      <c r="AM58" s="1155"/>
      <c r="AN58" s="1155"/>
      <c r="AO58" s="1155"/>
      <c r="AP58" s="1155"/>
      <c r="AQ58" s="1155"/>
      <c r="AR58" s="1155"/>
      <c r="AS58" s="1155"/>
      <c r="AT58" s="1155"/>
      <c r="AU58" s="1155"/>
      <c r="AV58" s="1155"/>
      <c r="AW58" s="1155"/>
      <c r="AX58" s="1155"/>
      <c r="AY58" s="1155"/>
      <c r="AZ58" s="1155"/>
      <c r="BA58" s="1155"/>
      <c r="BB58" s="1155"/>
      <c r="BC58" s="1155"/>
      <c r="BD58" s="1155"/>
      <c r="BE58" s="1155"/>
      <c r="BF58" s="1155"/>
      <c r="BG58" s="1155"/>
      <c r="BH58" s="1155"/>
      <c r="BI58" s="1155"/>
      <c r="BJ58" s="1155"/>
      <c r="BK58" s="1155"/>
      <c r="BL58" s="1155"/>
      <c r="BM58" s="1155"/>
      <c r="BN58" s="1155"/>
      <c r="BO58" s="1155"/>
      <c r="BP58" s="1155"/>
      <c r="BQ58" s="1155"/>
      <c r="BR58" s="1155"/>
      <c r="BS58" s="1155"/>
      <c r="BT58" s="1155"/>
      <c r="BU58" s="1155"/>
      <c r="BV58" s="1155"/>
      <c r="BW58" s="1155"/>
      <c r="BX58" s="1155"/>
      <c r="BY58" s="1155"/>
      <c r="BZ58" s="1155"/>
      <c r="CA58" s="1155"/>
      <c r="CB58" s="1155"/>
      <c r="CC58" s="1155"/>
      <c r="CD58" s="1155"/>
      <c r="CE58" s="1155"/>
      <c r="CF58" s="1155"/>
      <c r="CG58" s="1155"/>
      <c r="CH58" s="1155"/>
      <c r="CI58" s="1155"/>
      <c r="CJ58" s="1155"/>
      <c r="CK58" s="1155"/>
      <c r="CL58" s="1155"/>
      <c r="CM58" s="1155"/>
      <c r="CN58" s="1155"/>
      <c r="CO58" s="1155"/>
      <c r="CP58" s="1155"/>
      <c r="CQ58" s="1155"/>
      <c r="CR58" s="1155"/>
      <c r="CS58" s="1155"/>
      <c r="CT58" s="1155"/>
      <c r="CU58" s="1155"/>
      <c r="CV58" s="1155"/>
      <c r="CW58" s="1155"/>
      <c r="CX58" s="1155"/>
      <c r="CY58" s="1155"/>
      <c r="CZ58" s="1155"/>
      <c r="DA58" s="1155"/>
      <c r="DB58" s="1155"/>
      <c r="DC58" s="1155"/>
      <c r="DD58" s="1155"/>
      <c r="DE58" s="1155"/>
      <c r="DF58" s="1155"/>
      <c r="DG58" s="1155"/>
      <c r="DH58" s="1155"/>
      <c r="DI58" s="1155"/>
      <c r="DJ58" s="1155"/>
      <c r="DK58" s="1155"/>
      <c r="DL58" s="1155"/>
    </row>
    <row r="59" spans="1:116" ht="17.25" customHeight="1">
      <c r="A59" s="1155"/>
      <c r="B59" s="1155"/>
      <c r="C59" s="1155"/>
      <c r="D59" s="1155"/>
      <c r="E59" s="1155"/>
      <c r="F59" s="1155"/>
      <c r="G59" s="1155"/>
      <c r="H59" s="1155"/>
      <c r="I59" s="1155"/>
      <c r="J59" s="1155"/>
      <c r="K59" s="1155"/>
      <c r="L59" s="1155"/>
      <c r="M59" s="1155"/>
      <c r="N59" s="1155"/>
      <c r="O59" s="1155"/>
      <c r="P59" s="1155"/>
      <c r="Q59" s="1155"/>
      <c r="R59" s="1155"/>
      <c r="S59" s="1155"/>
      <c r="T59" s="1155"/>
      <c r="U59" s="1155"/>
      <c r="V59" s="1155"/>
      <c r="W59" s="1155"/>
      <c r="X59" s="1155"/>
      <c r="Y59" s="1155"/>
      <c r="Z59" s="1155"/>
      <c r="AA59" s="1155"/>
      <c r="AB59" s="1155"/>
      <c r="AC59" s="1155"/>
      <c r="AD59" s="1155"/>
      <c r="AE59" s="1155"/>
      <c r="AF59" s="1155"/>
      <c r="AG59" s="1155"/>
      <c r="AH59" s="1155"/>
      <c r="AI59" s="1155"/>
      <c r="AJ59" s="1155"/>
      <c r="AK59" s="1155"/>
      <c r="AL59" s="1155"/>
      <c r="AM59" s="1155"/>
      <c r="AN59" s="1155"/>
      <c r="AO59" s="1155"/>
      <c r="AP59" s="1155"/>
      <c r="AQ59" s="1155"/>
      <c r="AR59" s="1155"/>
      <c r="AS59" s="1155"/>
      <c r="AT59" s="1155"/>
      <c r="AU59" s="1155"/>
      <c r="AV59" s="1155"/>
      <c r="AW59" s="1155"/>
      <c r="AX59" s="1155"/>
      <c r="AY59" s="1155"/>
      <c r="AZ59" s="1155"/>
      <c r="BA59" s="1155"/>
      <c r="BB59" s="1155"/>
      <c r="BC59" s="1155"/>
      <c r="BD59" s="1155"/>
      <c r="BE59" s="1155"/>
      <c r="BF59" s="1155"/>
      <c r="BG59" s="1155"/>
      <c r="BH59" s="1155"/>
      <c r="BI59" s="1155"/>
      <c r="BJ59" s="1155"/>
      <c r="BK59" s="1155"/>
      <c r="BL59" s="1155"/>
      <c r="BM59" s="1155"/>
      <c r="BN59" s="1155"/>
      <c r="BO59" s="1155"/>
      <c r="BP59" s="1155"/>
      <c r="BQ59" s="1155"/>
      <c r="BR59" s="1155"/>
      <c r="BS59" s="1155"/>
      <c r="BT59" s="1155"/>
      <c r="BU59" s="1155"/>
      <c r="BV59" s="1155"/>
      <c r="BW59" s="1155"/>
      <c r="BX59" s="1155"/>
      <c r="BY59" s="1155"/>
      <c r="BZ59" s="1155"/>
      <c r="CA59" s="1155"/>
      <c r="CB59" s="1155"/>
      <c r="CC59" s="1155"/>
      <c r="CD59" s="1155"/>
      <c r="CE59" s="1155"/>
      <c r="CF59" s="1155"/>
      <c r="CG59" s="1155"/>
      <c r="CH59" s="1155"/>
      <c r="CI59" s="1155"/>
      <c r="CJ59" s="1155"/>
      <c r="CK59" s="1155"/>
      <c r="CL59" s="1155"/>
      <c r="CM59" s="1155"/>
      <c r="CN59" s="1155"/>
      <c r="CO59" s="1155"/>
      <c r="CP59" s="1155"/>
      <c r="CQ59" s="1155"/>
      <c r="CR59" s="1155"/>
      <c r="CS59" s="1155"/>
      <c r="CT59" s="1155"/>
      <c r="CU59" s="1155"/>
      <c r="CV59" s="1155"/>
      <c r="CW59" s="1155"/>
      <c r="CX59" s="1155"/>
      <c r="CY59" s="1155"/>
      <c r="CZ59" s="1155"/>
      <c r="DA59" s="1155"/>
      <c r="DB59" s="1155"/>
      <c r="DC59" s="1155"/>
      <c r="DD59" s="1155"/>
      <c r="DE59" s="1155"/>
      <c r="DF59" s="1155"/>
      <c r="DG59" s="1155"/>
      <c r="DH59" s="1155"/>
      <c r="DI59" s="1155"/>
      <c r="DJ59" s="1155"/>
      <c r="DK59" s="1155"/>
      <c r="DL59" s="1155"/>
    </row>
    <row r="60" spans="1:116" ht="17.25" customHeight="1">
      <c r="A60" s="1006" t="s">
        <v>491</v>
      </c>
      <c r="B60" s="1006"/>
      <c r="C60" s="1006"/>
      <c r="D60" s="1006"/>
      <c r="E60" s="1006"/>
      <c r="F60" s="1006"/>
      <c r="G60" s="1006"/>
      <c r="H60" s="1006"/>
      <c r="I60" s="1006"/>
      <c r="J60" s="1006"/>
      <c r="K60" s="1006"/>
      <c r="L60" s="1006"/>
      <c r="M60" s="1006"/>
      <c r="N60" s="1006"/>
      <c r="O60" s="1006"/>
      <c r="P60" s="1006"/>
      <c r="Q60" s="1006"/>
      <c r="R60" s="1006"/>
      <c r="S60" s="1006"/>
      <c r="T60" s="1006"/>
      <c r="U60" s="1006"/>
      <c r="V60" s="1006"/>
      <c r="W60" s="1006"/>
      <c r="X60" s="1006"/>
      <c r="Y60" s="1006"/>
      <c r="Z60" s="1006"/>
      <c r="AA60" s="1006"/>
      <c r="AB60" s="1006"/>
      <c r="AC60" s="1006"/>
      <c r="AD60" s="1006"/>
      <c r="AE60" s="1006"/>
      <c r="AF60" s="1006"/>
      <c r="AG60" s="1006"/>
      <c r="AH60" s="1006"/>
      <c r="AI60" s="1006"/>
      <c r="AJ60" s="1006"/>
      <c r="AK60" s="1006"/>
      <c r="AL60" s="1006"/>
      <c r="AM60" s="1006"/>
      <c r="AN60" s="1006"/>
      <c r="AO60" s="1006"/>
      <c r="AP60" s="1006"/>
      <c r="AQ60" s="1006"/>
      <c r="AR60" s="1006"/>
      <c r="AS60" s="1006"/>
      <c r="AT60" s="1006"/>
      <c r="AU60" s="1006"/>
      <c r="AV60" s="1006"/>
      <c r="AW60" s="1006"/>
      <c r="AX60" s="1006"/>
      <c r="AY60" s="1006"/>
      <c r="AZ60" s="1006"/>
      <c r="BA60" s="1006"/>
      <c r="BB60" s="1006"/>
      <c r="BC60" s="1006"/>
      <c r="BD60" s="1006"/>
      <c r="BE60" s="1006"/>
      <c r="BF60" s="1006"/>
      <c r="BG60" s="1006"/>
      <c r="BH60" s="1006"/>
      <c r="BI60" s="1006"/>
      <c r="BJ60" s="1006"/>
      <c r="BK60" s="1006"/>
      <c r="BL60" s="1006"/>
      <c r="BM60" s="1006"/>
      <c r="BN60" s="1006"/>
      <c r="BO60" s="1006"/>
      <c r="BP60" s="1006"/>
      <c r="BQ60" s="1006"/>
      <c r="BR60" s="1006"/>
      <c r="BS60" s="1006"/>
      <c r="BT60" s="1006"/>
      <c r="BU60" s="1006"/>
      <c r="BV60" s="1006"/>
      <c r="BW60" s="1006"/>
      <c r="BX60" s="1006"/>
      <c r="BY60" s="1006"/>
      <c r="BZ60" s="1006"/>
      <c r="CA60" s="1006"/>
      <c r="CB60" s="1006"/>
      <c r="CC60" s="1006"/>
      <c r="CD60" s="1006"/>
      <c r="CE60" s="1006"/>
      <c r="CF60" s="1006"/>
      <c r="CG60" s="1006"/>
      <c r="CH60" s="1006"/>
      <c r="CI60" s="1006"/>
      <c r="CJ60" s="1006"/>
      <c r="CK60" s="1006"/>
      <c r="CL60" s="1006"/>
      <c r="CM60" s="1006"/>
      <c r="CN60" s="1006"/>
      <c r="CO60" s="1006"/>
      <c r="CP60" s="1006"/>
      <c r="CQ60" s="1006"/>
      <c r="CR60" s="1006"/>
      <c r="CS60" s="1006"/>
      <c r="CT60" s="1006"/>
      <c r="CU60" s="1006"/>
      <c r="CV60" s="1006"/>
      <c r="CW60" s="1006"/>
      <c r="CX60" s="1006"/>
      <c r="CY60" s="1006"/>
      <c r="CZ60" s="1006"/>
      <c r="DA60" s="1006"/>
      <c r="DB60" s="1006"/>
      <c r="DC60" s="1006"/>
      <c r="DD60" s="1006"/>
      <c r="DE60" s="1006"/>
      <c r="DF60" s="1006"/>
      <c r="DG60" s="1006"/>
      <c r="DH60" s="1006"/>
      <c r="DI60" s="1006"/>
      <c r="DJ60" s="1006"/>
      <c r="DK60" s="1006"/>
      <c r="DL60" s="1006"/>
    </row>
    <row r="61" spans="1:116" ht="17.25" customHeight="1">
      <c r="A61" s="1006" t="s">
        <v>492</v>
      </c>
      <c r="B61" s="1006"/>
      <c r="C61" s="1006"/>
      <c r="D61" s="1006"/>
      <c r="E61" s="1006"/>
      <c r="F61" s="1006"/>
      <c r="G61" s="1006"/>
      <c r="H61" s="1006"/>
      <c r="I61" s="1006"/>
      <c r="J61" s="1006"/>
      <c r="K61" s="1006"/>
      <c r="L61" s="1006"/>
      <c r="M61" s="1006"/>
      <c r="N61" s="1006"/>
      <c r="O61" s="1006"/>
      <c r="P61" s="1006"/>
      <c r="Q61" s="1006"/>
      <c r="R61" s="1006"/>
      <c r="S61" s="1006"/>
      <c r="T61" s="1006"/>
      <c r="U61" s="1006"/>
      <c r="V61" s="1006"/>
      <c r="W61" s="1006"/>
      <c r="X61" s="1006"/>
      <c r="Y61" s="1006"/>
      <c r="Z61" s="1006"/>
      <c r="AA61" s="1006"/>
      <c r="AB61" s="1006"/>
      <c r="AC61" s="1006"/>
      <c r="AD61" s="1006"/>
      <c r="AE61" s="1006"/>
      <c r="AF61" s="1006"/>
      <c r="AG61" s="1006"/>
      <c r="AH61" s="1006"/>
      <c r="AI61" s="1006"/>
      <c r="AJ61" s="1006"/>
      <c r="AK61" s="1006"/>
      <c r="AL61" s="1006"/>
      <c r="AM61" s="1006"/>
      <c r="AN61" s="1006"/>
      <c r="AO61" s="1006"/>
      <c r="AP61" s="1006"/>
      <c r="AQ61" s="1006"/>
      <c r="AR61" s="1006"/>
      <c r="AS61" s="1006"/>
      <c r="AT61" s="1006"/>
      <c r="AU61" s="1006"/>
      <c r="AV61" s="1006"/>
      <c r="AW61" s="1006"/>
      <c r="AX61" s="1006"/>
      <c r="AY61" s="1006"/>
      <c r="AZ61" s="1006"/>
      <c r="BA61" s="1006"/>
      <c r="BB61" s="1006"/>
      <c r="BC61" s="1006"/>
      <c r="BD61" s="1006"/>
      <c r="BE61" s="1006"/>
      <c r="BF61" s="1006"/>
      <c r="BG61" s="1006"/>
      <c r="BH61" s="1006"/>
      <c r="BI61" s="1006"/>
      <c r="BJ61" s="1006"/>
      <c r="BK61" s="1006"/>
      <c r="BL61" s="1006"/>
      <c r="BM61" s="1006"/>
      <c r="BN61" s="1006"/>
      <c r="BO61" s="1006"/>
      <c r="BP61" s="1006"/>
      <c r="BQ61" s="1006"/>
      <c r="BR61" s="1006"/>
      <c r="BS61" s="1006"/>
      <c r="BT61" s="1006"/>
      <c r="BU61" s="1006"/>
      <c r="BV61" s="1006"/>
      <c r="BW61" s="1006"/>
      <c r="BX61" s="1006"/>
      <c r="BY61" s="1006"/>
      <c r="BZ61" s="1006"/>
      <c r="CA61" s="1006"/>
      <c r="CB61" s="1006"/>
      <c r="CC61" s="1006"/>
      <c r="CD61" s="1006"/>
      <c r="CE61" s="1006"/>
      <c r="CF61" s="1006"/>
      <c r="CG61" s="1006"/>
      <c r="CH61" s="1006"/>
      <c r="CI61" s="1006"/>
      <c r="CJ61" s="1006"/>
      <c r="CK61" s="1006"/>
      <c r="CL61" s="1006"/>
      <c r="CM61" s="1006"/>
      <c r="CN61" s="1006"/>
      <c r="CO61" s="1006"/>
      <c r="CP61" s="1006"/>
      <c r="CQ61" s="1006"/>
      <c r="CR61" s="1006"/>
      <c r="CS61" s="1006"/>
      <c r="CT61" s="1006"/>
      <c r="CU61" s="1006"/>
      <c r="CV61" s="1006"/>
      <c r="CW61" s="1006"/>
      <c r="CX61" s="1006"/>
      <c r="CY61" s="1006"/>
      <c r="CZ61" s="1006"/>
      <c r="DA61" s="1006"/>
      <c r="DB61" s="1006"/>
      <c r="DC61" s="1006"/>
      <c r="DD61" s="1006"/>
      <c r="DE61" s="1006"/>
      <c r="DF61" s="1006"/>
      <c r="DG61" s="1006"/>
      <c r="DH61" s="1006"/>
      <c r="DI61" s="1006"/>
      <c r="DJ61" s="1006"/>
      <c r="DK61" s="1006"/>
      <c r="DL61" s="1006"/>
    </row>
    <row r="63" spans="1:116" ht="17.25" customHeight="1" thickBot="1">
      <c r="A63" s="170" t="s">
        <v>586</v>
      </c>
    </row>
    <row r="64" spans="1:116" ht="17.25" customHeight="1">
      <c r="A64" s="1182" t="s">
        <v>559</v>
      </c>
      <c r="B64" s="1183"/>
      <c r="C64" s="1183"/>
      <c r="D64" s="1183"/>
      <c r="E64" s="1183"/>
      <c r="F64" s="1183"/>
      <c r="G64" s="1183"/>
      <c r="H64" s="1183"/>
      <c r="I64" s="1183"/>
      <c r="J64" s="1183"/>
      <c r="K64" s="1183"/>
      <c r="L64" s="1183"/>
      <c r="M64" s="1183"/>
      <c r="N64" s="1183"/>
      <c r="O64" s="1183"/>
      <c r="P64" s="1183"/>
      <c r="Q64" s="1183"/>
      <c r="R64" s="1183"/>
      <c r="S64" s="1183"/>
      <c r="T64" s="1183"/>
      <c r="U64" s="1183"/>
      <c r="V64" s="1183"/>
      <c r="W64" s="1183"/>
      <c r="X64" s="1183"/>
      <c r="Y64" s="1183"/>
      <c r="Z64" s="1183"/>
      <c r="AA64" s="1183"/>
      <c r="AB64" s="1183"/>
      <c r="AC64" s="1183"/>
      <c r="AD64" s="1183"/>
      <c r="AE64" s="1183"/>
      <c r="AF64" s="1183"/>
      <c r="AG64" s="1183"/>
      <c r="AH64" s="1183"/>
      <c r="AI64" s="1183"/>
      <c r="AJ64" s="1183"/>
      <c r="AK64" s="1183"/>
      <c r="AL64" s="1183"/>
      <c r="AM64" s="1183"/>
      <c r="AN64" s="1183"/>
      <c r="AO64" s="1183"/>
      <c r="AP64" s="1183"/>
      <c r="AQ64" s="1183"/>
      <c r="AR64" s="1183"/>
      <c r="AS64" s="1183"/>
      <c r="AT64" s="1183"/>
      <c r="AU64" s="1183"/>
      <c r="AV64" s="1183"/>
      <c r="AW64" s="1183"/>
      <c r="AX64" s="1183"/>
      <c r="AY64" s="1183"/>
      <c r="AZ64" s="1183"/>
      <c r="BA64" s="1183"/>
      <c r="BB64" s="1183"/>
      <c r="BC64" s="1183"/>
      <c r="BD64" s="1183"/>
      <c r="BE64" s="1183"/>
      <c r="BF64" s="1183"/>
      <c r="BG64" s="1183"/>
      <c r="BH64" s="1183"/>
      <c r="BI64" s="1183"/>
      <c r="BJ64" s="1183"/>
      <c r="BK64" s="1183"/>
      <c r="BL64" s="1183"/>
      <c r="BM64" s="1183"/>
      <c r="BN64" s="1183"/>
      <c r="BO64" s="1183"/>
      <c r="BP64" s="1183"/>
      <c r="BQ64" s="1183"/>
      <c r="BR64" s="1183"/>
      <c r="BS64" s="1183"/>
      <c r="BT64" s="1183"/>
      <c r="BU64" s="1183"/>
      <c r="BV64" s="1183"/>
      <c r="BW64" s="1183"/>
      <c r="BX64" s="1183"/>
      <c r="BY64" s="1183"/>
      <c r="BZ64" s="1183"/>
      <c r="CA64" s="1183"/>
      <c r="CB64" s="1183"/>
      <c r="CC64" s="1183"/>
      <c r="CD64" s="1183"/>
      <c r="CE64" s="1183"/>
      <c r="CF64" s="1183"/>
      <c r="CG64" s="1183"/>
      <c r="CH64" s="1183"/>
      <c r="CI64" s="1183"/>
      <c r="CJ64" s="1184"/>
      <c r="CK64" s="1188"/>
      <c r="CL64" s="1189"/>
      <c r="CM64" s="1189"/>
      <c r="CN64" s="1189"/>
      <c r="CO64" s="1189"/>
      <c r="CP64" s="1189"/>
      <c r="CQ64" s="1189"/>
      <c r="CR64" s="1189"/>
      <c r="CS64" s="1189"/>
      <c r="CT64" s="1189"/>
      <c r="CU64" s="1189"/>
      <c r="CV64" s="1189"/>
      <c r="CW64" s="1189"/>
      <c r="CX64" s="1189"/>
      <c r="CY64" s="1189"/>
      <c r="CZ64" s="1189"/>
      <c r="DA64" s="1189"/>
      <c r="DB64" s="1189"/>
      <c r="DC64" s="1189"/>
      <c r="DD64" s="1189"/>
      <c r="DE64" s="1189"/>
      <c r="DF64" s="1189"/>
      <c r="DG64" s="1189"/>
      <c r="DH64" s="1189"/>
      <c r="DI64" s="1189"/>
      <c r="DJ64" s="1189"/>
      <c r="DK64" s="1189"/>
      <c r="DL64" s="1190"/>
    </row>
    <row r="65" spans="1:116" ht="17.25" customHeight="1">
      <c r="A65" s="1185"/>
      <c r="B65" s="1186"/>
      <c r="C65" s="1186"/>
      <c r="D65" s="1186"/>
      <c r="E65" s="1186"/>
      <c r="F65" s="1186"/>
      <c r="G65" s="1186"/>
      <c r="H65" s="1186"/>
      <c r="I65" s="1186"/>
      <c r="J65" s="1186"/>
      <c r="K65" s="1186"/>
      <c r="L65" s="1186"/>
      <c r="M65" s="1186"/>
      <c r="N65" s="1186"/>
      <c r="O65" s="1186"/>
      <c r="P65" s="1186"/>
      <c r="Q65" s="1186"/>
      <c r="R65" s="1186"/>
      <c r="S65" s="1186"/>
      <c r="T65" s="1186"/>
      <c r="U65" s="1186"/>
      <c r="V65" s="1186"/>
      <c r="W65" s="1186"/>
      <c r="X65" s="1186"/>
      <c r="Y65" s="1186"/>
      <c r="Z65" s="1186"/>
      <c r="AA65" s="1186"/>
      <c r="AB65" s="1186"/>
      <c r="AC65" s="1186"/>
      <c r="AD65" s="1186"/>
      <c r="AE65" s="1186"/>
      <c r="AF65" s="1186"/>
      <c r="AG65" s="1186"/>
      <c r="AH65" s="1186"/>
      <c r="AI65" s="1186"/>
      <c r="AJ65" s="1186"/>
      <c r="AK65" s="1186"/>
      <c r="AL65" s="1186"/>
      <c r="AM65" s="1186"/>
      <c r="AN65" s="1186"/>
      <c r="AO65" s="1186"/>
      <c r="AP65" s="1186"/>
      <c r="AQ65" s="1186"/>
      <c r="AR65" s="1186"/>
      <c r="AS65" s="1186"/>
      <c r="AT65" s="1186"/>
      <c r="AU65" s="1186"/>
      <c r="AV65" s="1186"/>
      <c r="AW65" s="1186"/>
      <c r="AX65" s="1186"/>
      <c r="AY65" s="1186"/>
      <c r="AZ65" s="1186"/>
      <c r="BA65" s="1186"/>
      <c r="BB65" s="1186"/>
      <c r="BC65" s="1186"/>
      <c r="BD65" s="1186"/>
      <c r="BE65" s="1186"/>
      <c r="BF65" s="1186"/>
      <c r="BG65" s="1186"/>
      <c r="BH65" s="1186"/>
      <c r="BI65" s="1186"/>
      <c r="BJ65" s="1186"/>
      <c r="BK65" s="1186"/>
      <c r="BL65" s="1186"/>
      <c r="BM65" s="1186"/>
      <c r="BN65" s="1186"/>
      <c r="BO65" s="1186"/>
      <c r="BP65" s="1186"/>
      <c r="BQ65" s="1186"/>
      <c r="BR65" s="1186"/>
      <c r="BS65" s="1186"/>
      <c r="BT65" s="1186"/>
      <c r="BU65" s="1186"/>
      <c r="BV65" s="1186"/>
      <c r="BW65" s="1186"/>
      <c r="BX65" s="1186"/>
      <c r="BY65" s="1186"/>
      <c r="BZ65" s="1186"/>
      <c r="CA65" s="1186"/>
      <c r="CB65" s="1186"/>
      <c r="CC65" s="1186"/>
      <c r="CD65" s="1186"/>
      <c r="CE65" s="1186"/>
      <c r="CF65" s="1186"/>
      <c r="CG65" s="1186"/>
      <c r="CH65" s="1186"/>
      <c r="CI65" s="1186"/>
      <c r="CJ65" s="1187"/>
      <c r="CK65" s="1162"/>
      <c r="CL65" s="1163"/>
      <c r="CM65" s="1163"/>
      <c r="CN65" s="1163"/>
      <c r="CO65" s="1163"/>
      <c r="CP65" s="1163"/>
      <c r="CQ65" s="1163"/>
      <c r="CR65" s="1163"/>
      <c r="CS65" s="1163"/>
      <c r="CT65" s="1163"/>
      <c r="CU65" s="1163"/>
      <c r="CV65" s="1163"/>
      <c r="CW65" s="1163"/>
      <c r="CX65" s="1163"/>
      <c r="CY65" s="1163"/>
      <c r="CZ65" s="1163"/>
      <c r="DA65" s="1163"/>
      <c r="DB65" s="1163"/>
      <c r="DC65" s="1163"/>
      <c r="DD65" s="1163"/>
      <c r="DE65" s="1163"/>
      <c r="DF65" s="1163"/>
      <c r="DG65" s="1163"/>
      <c r="DH65" s="1163"/>
      <c r="DI65" s="1163"/>
      <c r="DJ65" s="1163"/>
      <c r="DK65" s="1163"/>
      <c r="DL65" s="1164"/>
    </row>
    <row r="66" spans="1:116" ht="17.25" customHeight="1">
      <c r="A66" s="1185"/>
      <c r="B66" s="1186"/>
      <c r="C66" s="1186"/>
      <c r="D66" s="1186"/>
      <c r="E66" s="1186"/>
      <c r="F66" s="1186"/>
      <c r="G66" s="1186"/>
      <c r="H66" s="1186"/>
      <c r="I66" s="1186"/>
      <c r="J66" s="1186"/>
      <c r="K66" s="1186"/>
      <c r="L66" s="1186"/>
      <c r="M66" s="1186"/>
      <c r="N66" s="1186"/>
      <c r="O66" s="1186"/>
      <c r="P66" s="1186"/>
      <c r="Q66" s="1186"/>
      <c r="R66" s="1186"/>
      <c r="S66" s="1186"/>
      <c r="T66" s="1186"/>
      <c r="U66" s="1186"/>
      <c r="V66" s="1186"/>
      <c r="W66" s="1186"/>
      <c r="X66" s="1186"/>
      <c r="Y66" s="1186"/>
      <c r="Z66" s="1186"/>
      <c r="AA66" s="1186"/>
      <c r="AB66" s="1186"/>
      <c r="AC66" s="1186"/>
      <c r="AD66" s="1186"/>
      <c r="AE66" s="1186"/>
      <c r="AF66" s="1186"/>
      <c r="AG66" s="1186"/>
      <c r="AH66" s="1186"/>
      <c r="AI66" s="1186"/>
      <c r="AJ66" s="1186"/>
      <c r="AK66" s="1186"/>
      <c r="AL66" s="1186"/>
      <c r="AM66" s="1186"/>
      <c r="AN66" s="1186"/>
      <c r="AO66" s="1186"/>
      <c r="AP66" s="1186"/>
      <c r="AQ66" s="1186"/>
      <c r="AR66" s="1186"/>
      <c r="AS66" s="1186"/>
      <c r="AT66" s="1186"/>
      <c r="AU66" s="1186"/>
      <c r="AV66" s="1186"/>
      <c r="AW66" s="1186"/>
      <c r="AX66" s="1186"/>
      <c r="AY66" s="1186"/>
      <c r="AZ66" s="1186"/>
      <c r="BA66" s="1186"/>
      <c r="BB66" s="1186"/>
      <c r="BC66" s="1186"/>
      <c r="BD66" s="1186"/>
      <c r="BE66" s="1186"/>
      <c r="BF66" s="1186"/>
      <c r="BG66" s="1186"/>
      <c r="BH66" s="1186"/>
      <c r="BI66" s="1186"/>
      <c r="BJ66" s="1186"/>
      <c r="BK66" s="1186"/>
      <c r="BL66" s="1186"/>
      <c r="BM66" s="1186"/>
      <c r="BN66" s="1186"/>
      <c r="BO66" s="1186"/>
      <c r="BP66" s="1186"/>
      <c r="BQ66" s="1186"/>
      <c r="BR66" s="1186"/>
      <c r="BS66" s="1186"/>
      <c r="BT66" s="1186"/>
      <c r="BU66" s="1186"/>
      <c r="BV66" s="1186"/>
      <c r="BW66" s="1186"/>
      <c r="BX66" s="1186"/>
      <c r="BY66" s="1186"/>
      <c r="BZ66" s="1186"/>
      <c r="CA66" s="1186"/>
      <c r="CB66" s="1186"/>
      <c r="CC66" s="1186"/>
      <c r="CD66" s="1186"/>
      <c r="CE66" s="1186"/>
      <c r="CF66" s="1186"/>
      <c r="CG66" s="1186"/>
      <c r="CH66" s="1186"/>
      <c r="CI66" s="1186"/>
      <c r="CJ66" s="1187"/>
      <c r="CK66" s="1162"/>
      <c r="CL66" s="1163"/>
      <c r="CM66" s="1163"/>
      <c r="CN66" s="1163"/>
      <c r="CO66" s="1163"/>
      <c r="CP66" s="1163"/>
      <c r="CQ66" s="1163"/>
      <c r="CR66" s="1163"/>
      <c r="CS66" s="1163"/>
      <c r="CT66" s="1163"/>
      <c r="CU66" s="1163"/>
      <c r="CV66" s="1163"/>
      <c r="CW66" s="1163"/>
      <c r="CX66" s="1163"/>
      <c r="CY66" s="1163"/>
      <c r="CZ66" s="1163"/>
      <c r="DA66" s="1163"/>
      <c r="DB66" s="1163"/>
      <c r="DC66" s="1163"/>
      <c r="DD66" s="1163"/>
      <c r="DE66" s="1163"/>
      <c r="DF66" s="1163"/>
      <c r="DG66" s="1163"/>
      <c r="DH66" s="1163"/>
      <c r="DI66" s="1163"/>
      <c r="DJ66" s="1163"/>
      <c r="DK66" s="1163"/>
      <c r="DL66" s="1164"/>
    </row>
    <row r="67" spans="1:116" ht="17.25" customHeight="1">
      <c r="A67" s="1185" t="s">
        <v>560</v>
      </c>
      <c r="B67" s="1186"/>
      <c r="C67" s="1186"/>
      <c r="D67" s="1186"/>
      <c r="E67" s="1186"/>
      <c r="F67" s="1186"/>
      <c r="G67" s="1186"/>
      <c r="H67" s="1186"/>
      <c r="I67" s="1186"/>
      <c r="J67" s="1186"/>
      <c r="K67" s="1186"/>
      <c r="L67" s="1186"/>
      <c r="M67" s="1186"/>
      <c r="N67" s="1186"/>
      <c r="O67" s="1186"/>
      <c r="P67" s="1186"/>
      <c r="Q67" s="1186"/>
      <c r="R67" s="1186"/>
      <c r="S67" s="1186"/>
      <c r="T67" s="1186"/>
      <c r="U67" s="1186"/>
      <c r="V67" s="1186"/>
      <c r="W67" s="1186"/>
      <c r="X67" s="1186"/>
      <c r="Y67" s="1186"/>
      <c r="Z67" s="1186"/>
      <c r="AA67" s="1186"/>
      <c r="AB67" s="1186"/>
      <c r="AC67" s="1186"/>
      <c r="AD67" s="1186"/>
      <c r="AE67" s="1186"/>
      <c r="AF67" s="1186"/>
      <c r="AG67" s="1186"/>
      <c r="AH67" s="1186"/>
      <c r="AI67" s="1186"/>
      <c r="AJ67" s="1186"/>
      <c r="AK67" s="1186"/>
      <c r="AL67" s="1186"/>
      <c r="AM67" s="1186"/>
      <c r="AN67" s="1186"/>
      <c r="AO67" s="1186"/>
      <c r="AP67" s="1186"/>
      <c r="AQ67" s="1186"/>
      <c r="AR67" s="1186"/>
      <c r="AS67" s="1186"/>
      <c r="AT67" s="1186"/>
      <c r="AU67" s="1186"/>
      <c r="AV67" s="1186"/>
      <c r="AW67" s="1186"/>
      <c r="AX67" s="1186"/>
      <c r="AY67" s="1186"/>
      <c r="AZ67" s="1186"/>
      <c r="BA67" s="1186"/>
      <c r="BB67" s="1186"/>
      <c r="BC67" s="1186"/>
      <c r="BD67" s="1186"/>
      <c r="BE67" s="1186"/>
      <c r="BF67" s="1186"/>
      <c r="BG67" s="1186"/>
      <c r="BH67" s="1186"/>
      <c r="BI67" s="1186"/>
      <c r="BJ67" s="1186"/>
      <c r="BK67" s="1186"/>
      <c r="BL67" s="1186"/>
      <c r="BM67" s="1186"/>
      <c r="BN67" s="1186"/>
      <c r="BO67" s="1186"/>
      <c r="BP67" s="1186"/>
      <c r="BQ67" s="1186"/>
      <c r="BR67" s="1186"/>
      <c r="BS67" s="1186"/>
      <c r="BT67" s="1186"/>
      <c r="BU67" s="1186"/>
      <c r="BV67" s="1186"/>
      <c r="BW67" s="1186"/>
      <c r="BX67" s="1186"/>
      <c r="BY67" s="1186"/>
      <c r="BZ67" s="1186"/>
      <c r="CA67" s="1186"/>
      <c r="CB67" s="1186"/>
      <c r="CC67" s="1186"/>
      <c r="CD67" s="1186"/>
      <c r="CE67" s="1186"/>
      <c r="CF67" s="1186"/>
      <c r="CG67" s="1186"/>
      <c r="CH67" s="1186"/>
      <c r="CI67" s="1186"/>
      <c r="CJ67" s="1187"/>
      <c r="CK67" s="1162"/>
      <c r="CL67" s="1163"/>
      <c r="CM67" s="1163"/>
      <c r="CN67" s="1163"/>
      <c r="CO67" s="1163"/>
      <c r="CP67" s="1163"/>
      <c r="CQ67" s="1163"/>
      <c r="CR67" s="1163"/>
      <c r="CS67" s="1163"/>
      <c r="CT67" s="1163"/>
      <c r="CU67" s="1163"/>
      <c r="CV67" s="1163"/>
      <c r="CW67" s="1163"/>
      <c r="CX67" s="1163"/>
      <c r="CY67" s="1163"/>
      <c r="CZ67" s="1163"/>
      <c r="DA67" s="1163"/>
      <c r="DB67" s="1163"/>
      <c r="DC67" s="1163"/>
      <c r="DD67" s="1163"/>
      <c r="DE67" s="1163"/>
      <c r="DF67" s="1163"/>
      <c r="DG67" s="1163"/>
      <c r="DH67" s="1163"/>
      <c r="DI67" s="1163"/>
      <c r="DJ67" s="1163"/>
      <c r="DK67" s="1163"/>
      <c r="DL67" s="1164"/>
    </row>
    <row r="68" spans="1:116" ht="17.25" customHeight="1">
      <c r="A68" s="1185"/>
      <c r="B68" s="1186"/>
      <c r="C68" s="1186"/>
      <c r="D68" s="1186"/>
      <c r="E68" s="1186"/>
      <c r="F68" s="1186"/>
      <c r="G68" s="1186"/>
      <c r="H68" s="1186"/>
      <c r="I68" s="1186"/>
      <c r="J68" s="1186"/>
      <c r="K68" s="1186"/>
      <c r="L68" s="1186"/>
      <c r="M68" s="1186"/>
      <c r="N68" s="1186"/>
      <c r="O68" s="1186"/>
      <c r="P68" s="1186"/>
      <c r="Q68" s="1186"/>
      <c r="R68" s="1186"/>
      <c r="S68" s="1186"/>
      <c r="T68" s="1186"/>
      <c r="U68" s="1186"/>
      <c r="V68" s="1186"/>
      <c r="W68" s="1186"/>
      <c r="X68" s="1186"/>
      <c r="Y68" s="1186"/>
      <c r="Z68" s="1186"/>
      <c r="AA68" s="1186"/>
      <c r="AB68" s="1186"/>
      <c r="AC68" s="1186"/>
      <c r="AD68" s="1186"/>
      <c r="AE68" s="1186"/>
      <c r="AF68" s="1186"/>
      <c r="AG68" s="1186"/>
      <c r="AH68" s="1186"/>
      <c r="AI68" s="1186"/>
      <c r="AJ68" s="1186"/>
      <c r="AK68" s="1186"/>
      <c r="AL68" s="1186"/>
      <c r="AM68" s="1186"/>
      <c r="AN68" s="1186"/>
      <c r="AO68" s="1186"/>
      <c r="AP68" s="1186"/>
      <c r="AQ68" s="1186"/>
      <c r="AR68" s="1186"/>
      <c r="AS68" s="1186"/>
      <c r="AT68" s="1186"/>
      <c r="AU68" s="1186"/>
      <c r="AV68" s="1186"/>
      <c r="AW68" s="1186"/>
      <c r="AX68" s="1186"/>
      <c r="AY68" s="1186"/>
      <c r="AZ68" s="1186"/>
      <c r="BA68" s="1186"/>
      <c r="BB68" s="1186"/>
      <c r="BC68" s="1186"/>
      <c r="BD68" s="1186"/>
      <c r="BE68" s="1186"/>
      <c r="BF68" s="1186"/>
      <c r="BG68" s="1186"/>
      <c r="BH68" s="1186"/>
      <c r="BI68" s="1186"/>
      <c r="BJ68" s="1186"/>
      <c r="BK68" s="1186"/>
      <c r="BL68" s="1186"/>
      <c r="BM68" s="1186"/>
      <c r="BN68" s="1186"/>
      <c r="BO68" s="1186"/>
      <c r="BP68" s="1186"/>
      <c r="BQ68" s="1186"/>
      <c r="BR68" s="1186"/>
      <c r="BS68" s="1186"/>
      <c r="BT68" s="1186"/>
      <c r="BU68" s="1186"/>
      <c r="BV68" s="1186"/>
      <c r="BW68" s="1186"/>
      <c r="BX68" s="1186"/>
      <c r="BY68" s="1186"/>
      <c r="BZ68" s="1186"/>
      <c r="CA68" s="1186"/>
      <c r="CB68" s="1186"/>
      <c r="CC68" s="1186"/>
      <c r="CD68" s="1186"/>
      <c r="CE68" s="1186"/>
      <c r="CF68" s="1186"/>
      <c r="CG68" s="1186"/>
      <c r="CH68" s="1186"/>
      <c r="CI68" s="1186"/>
      <c r="CJ68" s="1187"/>
      <c r="CK68" s="1162"/>
      <c r="CL68" s="1163"/>
      <c r="CM68" s="1163"/>
      <c r="CN68" s="1163"/>
      <c r="CO68" s="1163"/>
      <c r="CP68" s="1163"/>
      <c r="CQ68" s="1163"/>
      <c r="CR68" s="1163"/>
      <c r="CS68" s="1163"/>
      <c r="CT68" s="1163"/>
      <c r="CU68" s="1163"/>
      <c r="CV68" s="1163"/>
      <c r="CW68" s="1163"/>
      <c r="CX68" s="1163"/>
      <c r="CY68" s="1163"/>
      <c r="CZ68" s="1163"/>
      <c r="DA68" s="1163"/>
      <c r="DB68" s="1163"/>
      <c r="DC68" s="1163"/>
      <c r="DD68" s="1163"/>
      <c r="DE68" s="1163"/>
      <c r="DF68" s="1163"/>
      <c r="DG68" s="1163"/>
      <c r="DH68" s="1163"/>
      <c r="DI68" s="1163"/>
      <c r="DJ68" s="1163"/>
      <c r="DK68" s="1163"/>
      <c r="DL68" s="1164"/>
    </row>
    <row r="69" spans="1:116" ht="17.25" customHeight="1">
      <c r="A69" s="1185"/>
      <c r="B69" s="1186"/>
      <c r="C69" s="1186"/>
      <c r="D69" s="1186"/>
      <c r="E69" s="1186"/>
      <c r="F69" s="1186"/>
      <c r="G69" s="1186"/>
      <c r="H69" s="1186"/>
      <c r="I69" s="1186"/>
      <c r="J69" s="1186"/>
      <c r="K69" s="1186"/>
      <c r="L69" s="1186"/>
      <c r="M69" s="1186"/>
      <c r="N69" s="1186"/>
      <c r="O69" s="1186"/>
      <c r="P69" s="1186"/>
      <c r="Q69" s="1186"/>
      <c r="R69" s="1186"/>
      <c r="S69" s="1186"/>
      <c r="T69" s="1186"/>
      <c r="U69" s="1186"/>
      <c r="V69" s="1186"/>
      <c r="W69" s="1186"/>
      <c r="X69" s="1186"/>
      <c r="Y69" s="1186"/>
      <c r="Z69" s="1186"/>
      <c r="AA69" s="1186"/>
      <c r="AB69" s="1186"/>
      <c r="AC69" s="1186"/>
      <c r="AD69" s="1186"/>
      <c r="AE69" s="1186"/>
      <c r="AF69" s="1186"/>
      <c r="AG69" s="1186"/>
      <c r="AH69" s="1186"/>
      <c r="AI69" s="1186"/>
      <c r="AJ69" s="1186"/>
      <c r="AK69" s="1186"/>
      <c r="AL69" s="1186"/>
      <c r="AM69" s="1186"/>
      <c r="AN69" s="1186"/>
      <c r="AO69" s="1186"/>
      <c r="AP69" s="1186"/>
      <c r="AQ69" s="1186"/>
      <c r="AR69" s="1186"/>
      <c r="AS69" s="1186"/>
      <c r="AT69" s="1186"/>
      <c r="AU69" s="1186"/>
      <c r="AV69" s="1186"/>
      <c r="AW69" s="1186"/>
      <c r="AX69" s="1186"/>
      <c r="AY69" s="1186"/>
      <c r="AZ69" s="1186"/>
      <c r="BA69" s="1186"/>
      <c r="BB69" s="1186"/>
      <c r="BC69" s="1186"/>
      <c r="BD69" s="1186"/>
      <c r="BE69" s="1186"/>
      <c r="BF69" s="1186"/>
      <c r="BG69" s="1186"/>
      <c r="BH69" s="1186"/>
      <c r="BI69" s="1186"/>
      <c r="BJ69" s="1186"/>
      <c r="BK69" s="1186"/>
      <c r="BL69" s="1186"/>
      <c r="BM69" s="1186"/>
      <c r="BN69" s="1186"/>
      <c r="BO69" s="1186"/>
      <c r="BP69" s="1186"/>
      <c r="BQ69" s="1186"/>
      <c r="BR69" s="1186"/>
      <c r="BS69" s="1186"/>
      <c r="BT69" s="1186"/>
      <c r="BU69" s="1186"/>
      <c r="BV69" s="1186"/>
      <c r="BW69" s="1186"/>
      <c r="BX69" s="1186"/>
      <c r="BY69" s="1186"/>
      <c r="BZ69" s="1186"/>
      <c r="CA69" s="1186"/>
      <c r="CB69" s="1186"/>
      <c r="CC69" s="1186"/>
      <c r="CD69" s="1186"/>
      <c r="CE69" s="1186"/>
      <c r="CF69" s="1186"/>
      <c r="CG69" s="1186"/>
      <c r="CH69" s="1186"/>
      <c r="CI69" s="1186"/>
      <c r="CJ69" s="1187"/>
      <c r="CK69" s="1162"/>
      <c r="CL69" s="1163"/>
      <c r="CM69" s="1163"/>
      <c r="CN69" s="1163"/>
      <c r="CO69" s="1163"/>
      <c r="CP69" s="1163"/>
      <c r="CQ69" s="1163"/>
      <c r="CR69" s="1163"/>
      <c r="CS69" s="1163"/>
      <c r="CT69" s="1163"/>
      <c r="CU69" s="1163"/>
      <c r="CV69" s="1163"/>
      <c r="CW69" s="1163"/>
      <c r="CX69" s="1163"/>
      <c r="CY69" s="1163"/>
      <c r="CZ69" s="1163"/>
      <c r="DA69" s="1163"/>
      <c r="DB69" s="1163"/>
      <c r="DC69" s="1163"/>
      <c r="DD69" s="1163"/>
      <c r="DE69" s="1163"/>
      <c r="DF69" s="1163"/>
      <c r="DG69" s="1163"/>
      <c r="DH69" s="1163"/>
      <c r="DI69" s="1163"/>
      <c r="DJ69" s="1163"/>
      <c r="DK69" s="1163"/>
      <c r="DL69" s="1164"/>
    </row>
    <row r="70" spans="1:116" ht="18.95" customHeight="1">
      <c r="A70" s="1168" t="s">
        <v>667</v>
      </c>
      <c r="B70" s="1169"/>
      <c r="C70" s="1169"/>
      <c r="D70" s="1169"/>
      <c r="E70" s="1169"/>
      <c r="F70" s="1169"/>
      <c r="G70" s="1169"/>
      <c r="H70" s="1169"/>
      <c r="I70" s="1169"/>
      <c r="J70" s="1169"/>
      <c r="K70" s="1169"/>
      <c r="L70" s="1169"/>
      <c r="M70" s="1169"/>
      <c r="N70" s="1169"/>
      <c r="O70" s="1169"/>
      <c r="P70" s="1169"/>
      <c r="Q70" s="1169"/>
      <c r="R70" s="1169"/>
      <c r="S70" s="1169"/>
      <c r="T70" s="1169"/>
      <c r="U70" s="1169"/>
      <c r="V70" s="1169"/>
      <c r="W70" s="1169"/>
      <c r="X70" s="1169"/>
      <c r="Y70" s="1169"/>
      <c r="Z70" s="1169"/>
      <c r="AA70" s="1169"/>
      <c r="AB70" s="1169"/>
      <c r="AC70" s="1169"/>
      <c r="AD70" s="1169"/>
      <c r="AE70" s="1169"/>
      <c r="AF70" s="1169"/>
      <c r="AG70" s="1169"/>
      <c r="AH70" s="1169"/>
      <c r="AI70" s="1169"/>
      <c r="AJ70" s="1169"/>
      <c r="AK70" s="1169"/>
      <c r="AL70" s="1169"/>
      <c r="AM70" s="1169"/>
      <c r="AN70" s="1169"/>
      <c r="AO70" s="1169"/>
      <c r="AP70" s="1169"/>
      <c r="AQ70" s="1169"/>
      <c r="AR70" s="1169"/>
      <c r="AS70" s="1169"/>
      <c r="AT70" s="1169"/>
      <c r="AU70" s="1169"/>
      <c r="AV70" s="1169"/>
      <c r="AW70" s="1169"/>
      <c r="AX70" s="1169"/>
      <c r="AY70" s="1169"/>
      <c r="AZ70" s="1169"/>
      <c r="BA70" s="1169"/>
      <c r="BB70" s="1169"/>
      <c r="BC70" s="1169"/>
      <c r="BD70" s="1169"/>
      <c r="BE70" s="1169"/>
      <c r="BF70" s="1169"/>
      <c r="BG70" s="1169"/>
      <c r="BH70" s="1169"/>
      <c r="BI70" s="1169"/>
      <c r="BJ70" s="1169"/>
      <c r="BK70" s="1169"/>
      <c r="BL70" s="1169"/>
      <c r="BM70" s="1169"/>
      <c r="BN70" s="1169"/>
      <c r="BO70" s="1169"/>
      <c r="BP70" s="1169"/>
      <c r="BQ70" s="1169"/>
      <c r="BR70" s="1169"/>
      <c r="BS70" s="1169"/>
      <c r="BT70" s="1169"/>
      <c r="BU70" s="1169"/>
      <c r="BV70" s="1169"/>
      <c r="BW70" s="1169"/>
      <c r="BX70" s="1169"/>
      <c r="BY70" s="1169"/>
      <c r="BZ70" s="1169"/>
      <c r="CA70" s="1169"/>
      <c r="CB70" s="1169"/>
      <c r="CC70" s="1169"/>
      <c r="CD70" s="1169"/>
      <c r="CE70" s="1169"/>
      <c r="CF70" s="1169"/>
      <c r="CG70" s="1169"/>
      <c r="CH70" s="1169"/>
      <c r="CI70" s="1169"/>
      <c r="CJ70" s="1169"/>
      <c r="CK70" s="1174"/>
      <c r="CL70" s="1175"/>
      <c r="CM70" s="1175"/>
      <c r="CN70" s="1175"/>
      <c r="CO70" s="1175"/>
      <c r="CP70" s="1175"/>
      <c r="CQ70" s="1175"/>
      <c r="CR70" s="1175"/>
      <c r="CS70" s="1175"/>
      <c r="CT70" s="1175"/>
      <c r="CU70" s="1175"/>
      <c r="CV70" s="1175"/>
      <c r="CW70" s="1175"/>
      <c r="CX70" s="1175"/>
      <c r="CY70" s="1175"/>
      <c r="CZ70" s="1175"/>
      <c r="DA70" s="1175"/>
      <c r="DB70" s="1175"/>
      <c r="DC70" s="1175"/>
      <c r="DD70" s="1175"/>
      <c r="DE70" s="1175"/>
      <c r="DF70" s="1175"/>
      <c r="DG70" s="1175"/>
      <c r="DH70" s="1175"/>
      <c r="DI70" s="1175"/>
      <c r="DJ70" s="1175"/>
      <c r="DK70" s="1175"/>
      <c r="DL70" s="1176"/>
    </row>
    <row r="71" spans="1:116" ht="18.95" customHeight="1">
      <c r="A71" s="1170"/>
      <c r="B71" s="1171"/>
      <c r="C71" s="1171"/>
      <c r="D71" s="1171"/>
      <c r="E71" s="1171"/>
      <c r="F71" s="1171"/>
      <c r="G71" s="1171"/>
      <c r="H71" s="1171"/>
      <c r="I71" s="1171"/>
      <c r="J71" s="1171"/>
      <c r="K71" s="1171"/>
      <c r="L71" s="1171"/>
      <c r="M71" s="1171"/>
      <c r="N71" s="1171"/>
      <c r="O71" s="1171"/>
      <c r="P71" s="1171"/>
      <c r="Q71" s="1171"/>
      <c r="R71" s="1171"/>
      <c r="S71" s="1171"/>
      <c r="T71" s="1171"/>
      <c r="U71" s="1171"/>
      <c r="V71" s="1171"/>
      <c r="W71" s="1171"/>
      <c r="X71" s="1171"/>
      <c r="Y71" s="1171"/>
      <c r="Z71" s="1171"/>
      <c r="AA71" s="1171"/>
      <c r="AB71" s="1171"/>
      <c r="AC71" s="1171"/>
      <c r="AD71" s="1171"/>
      <c r="AE71" s="1171"/>
      <c r="AF71" s="1171"/>
      <c r="AG71" s="1171"/>
      <c r="AH71" s="1171"/>
      <c r="AI71" s="1171"/>
      <c r="AJ71" s="1171"/>
      <c r="AK71" s="1171"/>
      <c r="AL71" s="1171"/>
      <c r="AM71" s="1171"/>
      <c r="AN71" s="1171"/>
      <c r="AO71" s="1171"/>
      <c r="AP71" s="1171"/>
      <c r="AQ71" s="1171"/>
      <c r="AR71" s="1171"/>
      <c r="AS71" s="1171"/>
      <c r="AT71" s="1171"/>
      <c r="AU71" s="1171"/>
      <c r="AV71" s="1171"/>
      <c r="AW71" s="1171"/>
      <c r="AX71" s="1171"/>
      <c r="AY71" s="1171"/>
      <c r="AZ71" s="1171"/>
      <c r="BA71" s="1171"/>
      <c r="BB71" s="1171"/>
      <c r="BC71" s="1171"/>
      <c r="BD71" s="1171"/>
      <c r="BE71" s="1171"/>
      <c r="BF71" s="1171"/>
      <c r="BG71" s="1171"/>
      <c r="BH71" s="1171"/>
      <c r="BI71" s="1171"/>
      <c r="BJ71" s="1171"/>
      <c r="BK71" s="1171"/>
      <c r="BL71" s="1171"/>
      <c r="BM71" s="1171"/>
      <c r="BN71" s="1171"/>
      <c r="BO71" s="1171"/>
      <c r="BP71" s="1171"/>
      <c r="BQ71" s="1171"/>
      <c r="BR71" s="1171"/>
      <c r="BS71" s="1171"/>
      <c r="BT71" s="1171"/>
      <c r="BU71" s="1171"/>
      <c r="BV71" s="1171"/>
      <c r="BW71" s="1171"/>
      <c r="BX71" s="1171"/>
      <c r="BY71" s="1171"/>
      <c r="BZ71" s="1171"/>
      <c r="CA71" s="1171"/>
      <c r="CB71" s="1171"/>
      <c r="CC71" s="1171"/>
      <c r="CD71" s="1171"/>
      <c r="CE71" s="1171"/>
      <c r="CF71" s="1171"/>
      <c r="CG71" s="1171"/>
      <c r="CH71" s="1171"/>
      <c r="CI71" s="1171"/>
      <c r="CJ71" s="1171"/>
      <c r="CK71" s="1177"/>
      <c r="CL71" s="1178"/>
      <c r="CM71" s="1178"/>
      <c r="CN71" s="1178"/>
      <c r="CO71" s="1178"/>
      <c r="CP71" s="1178"/>
      <c r="CQ71" s="1178"/>
      <c r="CR71" s="1178"/>
      <c r="CS71" s="1178"/>
      <c r="CT71" s="1178"/>
      <c r="CU71" s="1178"/>
      <c r="CV71" s="1178"/>
      <c r="CW71" s="1178"/>
      <c r="CX71" s="1178"/>
      <c r="CY71" s="1178"/>
      <c r="CZ71" s="1178"/>
      <c r="DA71" s="1178"/>
      <c r="DB71" s="1178"/>
      <c r="DC71" s="1178"/>
      <c r="DD71" s="1178"/>
      <c r="DE71" s="1178"/>
      <c r="DF71" s="1178"/>
      <c r="DG71" s="1178"/>
      <c r="DH71" s="1178"/>
      <c r="DI71" s="1178"/>
      <c r="DJ71" s="1178"/>
      <c r="DK71" s="1178"/>
      <c r="DL71" s="1179"/>
    </row>
    <row r="72" spans="1:116" ht="18.95" customHeight="1">
      <c r="A72" s="1170"/>
      <c r="B72" s="1171"/>
      <c r="C72" s="1171"/>
      <c r="D72" s="1171"/>
      <c r="E72" s="1171"/>
      <c r="F72" s="1171"/>
      <c r="G72" s="1171"/>
      <c r="H72" s="1171"/>
      <c r="I72" s="1171"/>
      <c r="J72" s="1171"/>
      <c r="K72" s="1171"/>
      <c r="L72" s="1171"/>
      <c r="M72" s="1171"/>
      <c r="N72" s="1171"/>
      <c r="O72" s="1171"/>
      <c r="P72" s="1171"/>
      <c r="Q72" s="1171"/>
      <c r="R72" s="1171"/>
      <c r="S72" s="1171"/>
      <c r="T72" s="1171"/>
      <c r="U72" s="1171"/>
      <c r="V72" s="1171"/>
      <c r="W72" s="1171"/>
      <c r="X72" s="1171"/>
      <c r="Y72" s="1171"/>
      <c r="Z72" s="1171"/>
      <c r="AA72" s="1171"/>
      <c r="AB72" s="1171"/>
      <c r="AC72" s="1171"/>
      <c r="AD72" s="1171"/>
      <c r="AE72" s="1171"/>
      <c r="AF72" s="1171"/>
      <c r="AG72" s="1171"/>
      <c r="AH72" s="1171"/>
      <c r="AI72" s="1171"/>
      <c r="AJ72" s="1171"/>
      <c r="AK72" s="1171"/>
      <c r="AL72" s="1171"/>
      <c r="AM72" s="1171"/>
      <c r="AN72" s="1171"/>
      <c r="AO72" s="1171"/>
      <c r="AP72" s="1171"/>
      <c r="AQ72" s="1171"/>
      <c r="AR72" s="1171"/>
      <c r="AS72" s="1171"/>
      <c r="AT72" s="1171"/>
      <c r="AU72" s="1171"/>
      <c r="AV72" s="1171"/>
      <c r="AW72" s="1171"/>
      <c r="AX72" s="1171"/>
      <c r="AY72" s="1171"/>
      <c r="AZ72" s="1171"/>
      <c r="BA72" s="1171"/>
      <c r="BB72" s="1171"/>
      <c r="BC72" s="1171"/>
      <c r="BD72" s="1171"/>
      <c r="BE72" s="1171"/>
      <c r="BF72" s="1171"/>
      <c r="BG72" s="1171"/>
      <c r="BH72" s="1171"/>
      <c r="BI72" s="1171"/>
      <c r="BJ72" s="1171"/>
      <c r="BK72" s="1171"/>
      <c r="BL72" s="1171"/>
      <c r="BM72" s="1171"/>
      <c r="BN72" s="1171"/>
      <c r="BO72" s="1171"/>
      <c r="BP72" s="1171"/>
      <c r="BQ72" s="1171"/>
      <c r="BR72" s="1171"/>
      <c r="BS72" s="1171"/>
      <c r="BT72" s="1171"/>
      <c r="BU72" s="1171"/>
      <c r="BV72" s="1171"/>
      <c r="BW72" s="1171"/>
      <c r="BX72" s="1171"/>
      <c r="BY72" s="1171"/>
      <c r="BZ72" s="1171"/>
      <c r="CA72" s="1171"/>
      <c r="CB72" s="1171"/>
      <c r="CC72" s="1171"/>
      <c r="CD72" s="1171"/>
      <c r="CE72" s="1171"/>
      <c r="CF72" s="1171"/>
      <c r="CG72" s="1171"/>
      <c r="CH72" s="1171"/>
      <c r="CI72" s="1171"/>
      <c r="CJ72" s="1171"/>
      <c r="CK72" s="1177"/>
      <c r="CL72" s="1178"/>
      <c r="CM72" s="1178"/>
      <c r="CN72" s="1178"/>
      <c r="CO72" s="1178"/>
      <c r="CP72" s="1178"/>
      <c r="CQ72" s="1178"/>
      <c r="CR72" s="1178"/>
      <c r="CS72" s="1178"/>
      <c r="CT72" s="1178"/>
      <c r="CU72" s="1178"/>
      <c r="CV72" s="1178"/>
      <c r="CW72" s="1178"/>
      <c r="CX72" s="1178"/>
      <c r="CY72" s="1178"/>
      <c r="CZ72" s="1178"/>
      <c r="DA72" s="1178"/>
      <c r="DB72" s="1178"/>
      <c r="DC72" s="1178"/>
      <c r="DD72" s="1178"/>
      <c r="DE72" s="1178"/>
      <c r="DF72" s="1178"/>
      <c r="DG72" s="1178"/>
      <c r="DH72" s="1178"/>
      <c r="DI72" s="1178"/>
      <c r="DJ72" s="1178"/>
      <c r="DK72" s="1178"/>
      <c r="DL72" s="1179"/>
    </row>
    <row r="73" spans="1:116" ht="18.95" customHeight="1">
      <c r="A73" s="1172"/>
      <c r="B73" s="1173"/>
      <c r="C73" s="1173"/>
      <c r="D73" s="1173"/>
      <c r="E73" s="1173"/>
      <c r="F73" s="1173"/>
      <c r="G73" s="1173"/>
      <c r="H73" s="1173"/>
      <c r="I73" s="1173"/>
      <c r="J73" s="1173"/>
      <c r="K73" s="1173"/>
      <c r="L73" s="1173"/>
      <c r="M73" s="1173"/>
      <c r="N73" s="1173"/>
      <c r="O73" s="1173"/>
      <c r="P73" s="1173"/>
      <c r="Q73" s="1173"/>
      <c r="R73" s="1173"/>
      <c r="S73" s="1173"/>
      <c r="T73" s="1173"/>
      <c r="U73" s="1173"/>
      <c r="V73" s="1173"/>
      <c r="W73" s="1173"/>
      <c r="X73" s="1173"/>
      <c r="Y73" s="1173"/>
      <c r="Z73" s="1173"/>
      <c r="AA73" s="1173"/>
      <c r="AB73" s="1173"/>
      <c r="AC73" s="1173"/>
      <c r="AD73" s="1173"/>
      <c r="AE73" s="1173"/>
      <c r="AF73" s="1173"/>
      <c r="AG73" s="1173"/>
      <c r="AH73" s="1173"/>
      <c r="AI73" s="1173"/>
      <c r="AJ73" s="1173"/>
      <c r="AK73" s="1173"/>
      <c r="AL73" s="1173"/>
      <c r="AM73" s="1173"/>
      <c r="AN73" s="1173"/>
      <c r="AO73" s="1173"/>
      <c r="AP73" s="1173"/>
      <c r="AQ73" s="1173"/>
      <c r="AR73" s="1173"/>
      <c r="AS73" s="1173"/>
      <c r="AT73" s="1173"/>
      <c r="AU73" s="1173"/>
      <c r="AV73" s="1173"/>
      <c r="AW73" s="1173"/>
      <c r="AX73" s="1173"/>
      <c r="AY73" s="1173"/>
      <c r="AZ73" s="1173"/>
      <c r="BA73" s="1173"/>
      <c r="BB73" s="1173"/>
      <c r="BC73" s="1173"/>
      <c r="BD73" s="1173"/>
      <c r="BE73" s="1173"/>
      <c r="BF73" s="1173"/>
      <c r="BG73" s="1173"/>
      <c r="BH73" s="1173"/>
      <c r="BI73" s="1173"/>
      <c r="BJ73" s="1173"/>
      <c r="BK73" s="1173"/>
      <c r="BL73" s="1173"/>
      <c r="BM73" s="1173"/>
      <c r="BN73" s="1173"/>
      <c r="BO73" s="1173"/>
      <c r="BP73" s="1173"/>
      <c r="BQ73" s="1173"/>
      <c r="BR73" s="1173"/>
      <c r="BS73" s="1173"/>
      <c r="BT73" s="1173"/>
      <c r="BU73" s="1173"/>
      <c r="BV73" s="1173"/>
      <c r="BW73" s="1173"/>
      <c r="BX73" s="1173"/>
      <c r="BY73" s="1173"/>
      <c r="BZ73" s="1173"/>
      <c r="CA73" s="1173"/>
      <c r="CB73" s="1173"/>
      <c r="CC73" s="1173"/>
      <c r="CD73" s="1173"/>
      <c r="CE73" s="1173"/>
      <c r="CF73" s="1173"/>
      <c r="CG73" s="1173"/>
      <c r="CH73" s="1173"/>
      <c r="CI73" s="1173"/>
      <c r="CJ73" s="1173"/>
      <c r="CK73" s="1180"/>
      <c r="CL73" s="1149"/>
      <c r="CM73" s="1149"/>
      <c r="CN73" s="1149"/>
      <c r="CO73" s="1149"/>
      <c r="CP73" s="1149"/>
      <c r="CQ73" s="1149"/>
      <c r="CR73" s="1149"/>
      <c r="CS73" s="1149"/>
      <c r="CT73" s="1149"/>
      <c r="CU73" s="1149"/>
      <c r="CV73" s="1149"/>
      <c r="CW73" s="1149"/>
      <c r="CX73" s="1149"/>
      <c r="CY73" s="1149"/>
      <c r="CZ73" s="1149"/>
      <c r="DA73" s="1149"/>
      <c r="DB73" s="1149"/>
      <c r="DC73" s="1149"/>
      <c r="DD73" s="1149"/>
      <c r="DE73" s="1149"/>
      <c r="DF73" s="1149"/>
      <c r="DG73" s="1149"/>
      <c r="DH73" s="1149"/>
      <c r="DI73" s="1149"/>
      <c r="DJ73" s="1149"/>
      <c r="DK73" s="1149"/>
      <c r="DL73" s="1181"/>
    </row>
    <row r="74" spans="1:116" ht="18.95" customHeight="1">
      <c r="A74" s="1185" t="s">
        <v>631</v>
      </c>
      <c r="B74" s="1186"/>
      <c r="C74" s="1186"/>
      <c r="D74" s="1186"/>
      <c r="E74" s="1186"/>
      <c r="F74" s="1186"/>
      <c r="G74" s="1186"/>
      <c r="H74" s="1186"/>
      <c r="I74" s="1186"/>
      <c r="J74" s="1186"/>
      <c r="K74" s="1186"/>
      <c r="L74" s="1186"/>
      <c r="M74" s="1186"/>
      <c r="N74" s="1186"/>
      <c r="O74" s="1186"/>
      <c r="P74" s="1186"/>
      <c r="Q74" s="1186"/>
      <c r="R74" s="1186"/>
      <c r="S74" s="1186"/>
      <c r="T74" s="1186"/>
      <c r="U74" s="1186"/>
      <c r="V74" s="1186"/>
      <c r="W74" s="1186"/>
      <c r="X74" s="1186"/>
      <c r="Y74" s="1186"/>
      <c r="Z74" s="1186"/>
      <c r="AA74" s="1186"/>
      <c r="AB74" s="1186"/>
      <c r="AC74" s="1186"/>
      <c r="AD74" s="1186"/>
      <c r="AE74" s="1186"/>
      <c r="AF74" s="1186"/>
      <c r="AG74" s="1186"/>
      <c r="AH74" s="1186"/>
      <c r="AI74" s="1186"/>
      <c r="AJ74" s="1186"/>
      <c r="AK74" s="1186"/>
      <c r="AL74" s="1186"/>
      <c r="AM74" s="1186"/>
      <c r="AN74" s="1186"/>
      <c r="AO74" s="1186"/>
      <c r="AP74" s="1186"/>
      <c r="AQ74" s="1186"/>
      <c r="AR74" s="1186"/>
      <c r="AS74" s="1186"/>
      <c r="AT74" s="1186"/>
      <c r="AU74" s="1186"/>
      <c r="AV74" s="1186"/>
      <c r="AW74" s="1186"/>
      <c r="AX74" s="1186"/>
      <c r="AY74" s="1186"/>
      <c r="AZ74" s="1186"/>
      <c r="BA74" s="1186"/>
      <c r="BB74" s="1186"/>
      <c r="BC74" s="1186"/>
      <c r="BD74" s="1186"/>
      <c r="BE74" s="1186"/>
      <c r="BF74" s="1186"/>
      <c r="BG74" s="1186"/>
      <c r="BH74" s="1186"/>
      <c r="BI74" s="1186"/>
      <c r="BJ74" s="1186"/>
      <c r="BK74" s="1186"/>
      <c r="BL74" s="1186"/>
      <c r="BM74" s="1186"/>
      <c r="BN74" s="1186"/>
      <c r="BO74" s="1186"/>
      <c r="BP74" s="1186"/>
      <c r="BQ74" s="1186"/>
      <c r="BR74" s="1186"/>
      <c r="BS74" s="1186"/>
      <c r="BT74" s="1186"/>
      <c r="BU74" s="1186"/>
      <c r="BV74" s="1186"/>
      <c r="BW74" s="1186"/>
      <c r="BX74" s="1186"/>
      <c r="BY74" s="1186"/>
      <c r="BZ74" s="1186"/>
      <c r="CA74" s="1186"/>
      <c r="CB74" s="1186"/>
      <c r="CC74" s="1186"/>
      <c r="CD74" s="1186"/>
      <c r="CE74" s="1186"/>
      <c r="CF74" s="1186"/>
      <c r="CG74" s="1186"/>
      <c r="CH74" s="1186"/>
      <c r="CI74" s="1186"/>
      <c r="CJ74" s="1187"/>
      <c r="CK74" s="1152"/>
      <c r="CL74" s="1153"/>
      <c r="CM74" s="1153"/>
      <c r="CN74" s="1153"/>
      <c r="CO74" s="1153"/>
      <c r="CP74" s="1153"/>
      <c r="CQ74" s="1153"/>
      <c r="CR74" s="1153"/>
      <c r="CS74" s="1153"/>
      <c r="CT74" s="1153"/>
      <c r="CU74" s="1153"/>
      <c r="CV74" s="1153"/>
      <c r="CW74" s="1153"/>
      <c r="CX74" s="1153"/>
      <c r="CY74" s="1153"/>
      <c r="CZ74" s="1153"/>
      <c r="DA74" s="1153"/>
      <c r="DB74" s="1153"/>
      <c r="DC74" s="1153"/>
      <c r="DD74" s="1153"/>
      <c r="DE74" s="1153"/>
      <c r="DF74" s="1153"/>
      <c r="DG74" s="1153"/>
      <c r="DH74" s="1153"/>
      <c r="DI74" s="1153"/>
      <c r="DJ74" s="1153"/>
      <c r="DK74" s="1153"/>
      <c r="DL74" s="1154"/>
    </row>
    <row r="75" spans="1:116" ht="18.95" customHeight="1">
      <c r="A75" s="1185"/>
      <c r="B75" s="1186"/>
      <c r="C75" s="1186"/>
      <c r="D75" s="1186"/>
      <c r="E75" s="1186"/>
      <c r="F75" s="1186"/>
      <c r="G75" s="1186"/>
      <c r="H75" s="1186"/>
      <c r="I75" s="1186"/>
      <c r="J75" s="1186"/>
      <c r="K75" s="1186"/>
      <c r="L75" s="1186"/>
      <c r="M75" s="1186"/>
      <c r="N75" s="1186"/>
      <c r="O75" s="1186"/>
      <c r="P75" s="1186"/>
      <c r="Q75" s="1186"/>
      <c r="R75" s="1186"/>
      <c r="S75" s="1186"/>
      <c r="T75" s="1186"/>
      <c r="U75" s="1186"/>
      <c r="V75" s="1186"/>
      <c r="W75" s="1186"/>
      <c r="X75" s="1186"/>
      <c r="Y75" s="1186"/>
      <c r="Z75" s="1186"/>
      <c r="AA75" s="1186"/>
      <c r="AB75" s="1186"/>
      <c r="AC75" s="1186"/>
      <c r="AD75" s="1186"/>
      <c r="AE75" s="1186"/>
      <c r="AF75" s="1186"/>
      <c r="AG75" s="1186"/>
      <c r="AH75" s="1186"/>
      <c r="AI75" s="1186"/>
      <c r="AJ75" s="1186"/>
      <c r="AK75" s="1186"/>
      <c r="AL75" s="1186"/>
      <c r="AM75" s="1186"/>
      <c r="AN75" s="1186"/>
      <c r="AO75" s="1186"/>
      <c r="AP75" s="1186"/>
      <c r="AQ75" s="1186"/>
      <c r="AR75" s="1186"/>
      <c r="AS75" s="1186"/>
      <c r="AT75" s="1186"/>
      <c r="AU75" s="1186"/>
      <c r="AV75" s="1186"/>
      <c r="AW75" s="1186"/>
      <c r="AX75" s="1186"/>
      <c r="AY75" s="1186"/>
      <c r="AZ75" s="1186"/>
      <c r="BA75" s="1186"/>
      <c r="BB75" s="1186"/>
      <c r="BC75" s="1186"/>
      <c r="BD75" s="1186"/>
      <c r="BE75" s="1186"/>
      <c r="BF75" s="1186"/>
      <c r="BG75" s="1186"/>
      <c r="BH75" s="1186"/>
      <c r="BI75" s="1186"/>
      <c r="BJ75" s="1186"/>
      <c r="BK75" s="1186"/>
      <c r="BL75" s="1186"/>
      <c r="BM75" s="1186"/>
      <c r="BN75" s="1186"/>
      <c r="BO75" s="1186"/>
      <c r="BP75" s="1186"/>
      <c r="BQ75" s="1186"/>
      <c r="BR75" s="1186"/>
      <c r="BS75" s="1186"/>
      <c r="BT75" s="1186"/>
      <c r="BU75" s="1186"/>
      <c r="BV75" s="1186"/>
      <c r="BW75" s="1186"/>
      <c r="BX75" s="1186"/>
      <c r="BY75" s="1186"/>
      <c r="BZ75" s="1186"/>
      <c r="CA75" s="1186"/>
      <c r="CB75" s="1186"/>
      <c r="CC75" s="1186"/>
      <c r="CD75" s="1186"/>
      <c r="CE75" s="1186"/>
      <c r="CF75" s="1186"/>
      <c r="CG75" s="1186"/>
      <c r="CH75" s="1186"/>
      <c r="CI75" s="1186"/>
      <c r="CJ75" s="1187"/>
      <c r="CK75" s="1152"/>
      <c r="CL75" s="1153"/>
      <c r="CM75" s="1153"/>
      <c r="CN75" s="1153"/>
      <c r="CO75" s="1153"/>
      <c r="CP75" s="1153"/>
      <c r="CQ75" s="1153"/>
      <c r="CR75" s="1153"/>
      <c r="CS75" s="1153"/>
      <c r="CT75" s="1153"/>
      <c r="CU75" s="1153"/>
      <c r="CV75" s="1153"/>
      <c r="CW75" s="1153"/>
      <c r="CX75" s="1153"/>
      <c r="CY75" s="1153"/>
      <c r="CZ75" s="1153"/>
      <c r="DA75" s="1153"/>
      <c r="DB75" s="1153"/>
      <c r="DC75" s="1153"/>
      <c r="DD75" s="1153"/>
      <c r="DE75" s="1153"/>
      <c r="DF75" s="1153"/>
      <c r="DG75" s="1153"/>
      <c r="DH75" s="1153"/>
      <c r="DI75" s="1153"/>
      <c r="DJ75" s="1153"/>
      <c r="DK75" s="1153"/>
      <c r="DL75" s="1154"/>
    </row>
    <row r="76" spans="1:116" ht="18.95" customHeight="1">
      <c r="A76" s="1185"/>
      <c r="B76" s="1186"/>
      <c r="C76" s="1186"/>
      <c r="D76" s="1186"/>
      <c r="E76" s="1186"/>
      <c r="F76" s="1186"/>
      <c r="G76" s="1186"/>
      <c r="H76" s="1186"/>
      <c r="I76" s="1186"/>
      <c r="J76" s="1186"/>
      <c r="K76" s="1186"/>
      <c r="L76" s="1186"/>
      <c r="M76" s="1186"/>
      <c r="N76" s="1186"/>
      <c r="O76" s="1186"/>
      <c r="P76" s="1186"/>
      <c r="Q76" s="1186"/>
      <c r="R76" s="1186"/>
      <c r="S76" s="1186"/>
      <c r="T76" s="1186"/>
      <c r="U76" s="1186"/>
      <c r="V76" s="1186"/>
      <c r="W76" s="1186"/>
      <c r="X76" s="1186"/>
      <c r="Y76" s="1186"/>
      <c r="Z76" s="1186"/>
      <c r="AA76" s="1186"/>
      <c r="AB76" s="1186"/>
      <c r="AC76" s="1186"/>
      <c r="AD76" s="1186"/>
      <c r="AE76" s="1186"/>
      <c r="AF76" s="1186"/>
      <c r="AG76" s="1186"/>
      <c r="AH76" s="1186"/>
      <c r="AI76" s="1186"/>
      <c r="AJ76" s="1186"/>
      <c r="AK76" s="1186"/>
      <c r="AL76" s="1186"/>
      <c r="AM76" s="1186"/>
      <c r="AN76" s="1186"/>
      <c r="AO76" s="1186"/>
      <c r="AP76" s="1186"/>
      <c r="AQ76" s="1186"/>
      <c r="AR76" s="1186"/>
      <c r="AS76" s="1186"/>
      <c r="AT76" s="1186"/>
      <c r="AU76" s="1186"/>
      <c r="AV76" s="1186"/>
      <c r="AW76" s="1186"/>
      <c r="AX76" s="1186"/>
      <c r="AY76" s="1186"/>
      <c r="AZ76" s="1186"/>
      <c r="BA76" s="1186"/>
      <c r="BB76" s="1186"/>
      <c r="BC76" s="1186"/>
      <c r="BD76" s="1186"/>
      <c r="BE76" s="1186"/>
      <c r="BF76" s="1186"/>
      <c r="BG76" s="1186"/>
      <c r="BH76" s="1186"/>
      <c r="BI76" s="1186"/>
      <c r="BJ76" s="1186"/>
      <c r="BK76" s="1186"/>
      <c r="BL76" s="1186"/>
      <c r="BM76" s="1186"/>
      <c r="BN76" s="1186"/>
      <c r="BO76" s="1186"/>
      <c r="BP76" s="1186"/>
      <c r="BQ76" s="1186"/>
      <c r="BR76" s="1186"/>
      <c r="BS76" s="1186"/>
      <c r="BT76" s="1186"/>
      <c r="BU76" s="1186"/>
      <c r="BV76" s="1186"/>
      <c r="BW76" s="1186"/>
      <c r="BX76" s="1186"/>
      <c r="BY76" s="1186"/>
      <c r="BZ76" s="1186"/>
      <c r="CA76" s="1186"/>
      <c r="CB76" s="1186"/>
      <c r="CC76" s="1186"/>
      <c r="CD76" s="1186"/>
      <c r="CE76" s="1186"/>
      <c r="CF76" s="1186"/>
      <c r="CG76" s="1186"/>
      <c r="CH76" s="1186"/>
      <c r="CI76" s="1186"/>
      <c r="CJ76" s="1187"/>
      <c r="CK76" s="1152"/>
      <c r="CL76" s="1153"/>
      <c r="CM76" s="1153"/>
      <c r="CN76" s="1153"/>
      <c r="CO76" s="1153"/>
      <c r="CP76" s="1153"/>
      <c r="CQ76" s="1153"/>
      <c r="CR76" s="1153"/>
      <c r="CS76" s="1153"/>
      <c r="CT76" s="1153"/>
      <c r="CU76" s="1153"/>
      <c r="CV76" s="1153"/>
      <c r="CW76" s="1153"/>
      <c r="CX76" s="1153"/>
      <c r="CY76" s="1153"/>
      <c r="CZ76" s="1153"/>
      <c r="DA76" s="1153"/>
      <c r="DB76" s="1153"/>
      <c r="DC76" s="1153"/>
      <c r="DD76" s="1153"/>
      <c r="DE76" s="1153"/>
      <c r="DF76" s="1153"/>
      <c r="DG76" s="1153"/>
      <c r="DH76" s="1153"/>
      <c r="DI76" s="1153"/>
      <c r="DJ76" s="1153"/>
      <c r="DK76" s="1153"/>
      <c r="DL76" s="1154"/>
    </row>
    <row r="78" spans="1:116" s="368" customFormat="1" ht="17.25" customHeight="1">
      <c r="A78" s="368" t="s">
        <v>897</v>
      </c>
    </row>
    <row r="79" spans="1:116" s="368" customFormat="1" ht="22.5" customHeight="1">
      <c r="A79" s="368" t="s">
        <v>898</v>
      </c>
    </row>
    <row r="80" spans="1:116" s="368" customFormat="1" ht="17.25" customHeight="1">
      <c r="A80" s="1243" t="s">
        <v>899</v>
      </c>
      <c r="B80" s="1244"/>
      <c r="C80" s="1244"/>
      <c r="D80" s="1244"/>
      <c r="E80" s="1244"/>
      <c r="F80" s="1244"/>
      <c r="G80" s="1244"/>
      <c r="H80" s="1245"/>
      <c r="I80" s="1243" t="s">
        <v>900</v>
      </c>
      <c r="J80" s="1244"/>
      <c r="K80" s="1244"/>
      <c r="L80" s="1244"/>
      <c r="M80" s="1244"/>
      <c r="N80" s="1244"/>
      <c r="O80" s="1244"/>
      <c r="P80" s="1244"/>
      <c r="Q80" s="1244"/>
      <c r="R80" s="1244"/>
      <c r="S80" s="1244"/>
      <c r="T80" s="1244"/>
      <c r="U80" s="1244"/>
      <c r="V80" s="1244"/>
      <c r="W80" s="1244"/>
      <c r="X80" s="1244"/>
      <c r="Y80" s="1244"/>
      <c r="Z80" s="1244"/>
      <c r="AA80" s="1244"/>
      <c r="AB80" s="1244"/>
      <c r="AC80" s="1244"/>
      <c r="AD80" s="1244"/>
      <c r="AE80" s="1244"/>
      <c r="AF80" s="1244"/>
      <c r="AG80" s="1245"/>
    </row>
    <row r="81" spans="1:33" s="368" customFormat="1" ht="17.25" customHeight="1">
      <c r="A81" s="369"/>
      <c r="B81" s="370" t="s">
        <v>901</v>
      </c>
      <c r="C81" s="370"/>
      <c r="D81" s="370"/>
      <c r="E81" s="370"/>
      <c r="F81" s="370"/>
      <c r="G81" s="370"/>
      <c r="H81" s="371"/>
      <c r="I81" s="1243" t="s">
        <v>902</v>
      </c>
      <c r="J81" s="1244"/>
      <c r="K81" s="1244"/>
      <c r="L81" s="1244"/>
      <c r="M81" s="1244"/>
      <c r="N81" s="1244"/>
      <c r="O81" s="1244"/>
      <c r="P81" s="1244"/>
      <c r="Q81" s="1244"/>
      <c r="R81" s="1244"/>
      <c r="S81" s="1244"/>
      <c r="T81" s="1245"/>
      <c r="U81" s="1243" t="s">
        <v>903</v>
      </c>
      <c r="V81" s="1244"/>
      <c r="W81" s="1244"/>
      <c r="X81" s="1244"/>
      <c r="Y81" s="1244"/>
      <c r="Z81" s="1244"/>
      <c r="AA81" s="1244"/>
      <c r="AB81" s="1244"/>
      <c r="AC81" s="1244"/>
      <c r="AD81" s="1244"/>
      <c r="AE81" s="1244"/>
      <c r="AF81" s="1244"/>
      <c r="AG81" s="1245"/>
    </row>
    <row r="82" spans="1:33" s="368" customFormat="1" ht="17.25" customHeight="1">
      <c r="A82" s="1246">
        <v>910</v>
      </c>
      <c r="B82" s="1247"/>
      <c r="C82" s="1247"/>
      <c r="D82" s="1247"/>
      <c r="E82" s="1247"/>
      <c r="F82" s="1247"/>
      <c r="G82" s="1247"/>
      <c r="H82" s="1248"/>
      <c r="I82" s="1246">
        <v>97100</v>
      </c>
      <c r="J82" s="1247"/>
      <c r="K82" s="1247"/>
      <c r="L82" s="1247"/>
      <c r="M82" s="1247"/>
      <c r="N82" s="1247"/>
      <c r="O82" s="1247"/>
      <c r="P82" s="1247"/>
      <c r="Q82" s="1247"/>
      <c r="R82" s="1247"/>
      <c r="S82" s="1247"/>
      <c r="T82" s="1248"/>
      <c r="U82" s="1246" t="s">
        <v>904</v>
      </c>
      <c r="V82" s="1247"/>
      <c r="W82" s="1247"/>
      <c r="X82" s="1247"/>
      <c r="Y82" s="1247"/>
      <c r="Z82" s="1247"/>
      <c r="AA82" s="1247"/>
      <c r="AB82" s="1247"/>
      <c r="AC82" s="1247"/>
      <c r="AD82" s="1247"/>
      <c r="AE82" s="1247"/>
      <c r="AF82" s="1247"/>
      <c r="AG82" s="1248"/>
    </row>
  </sheetData>
  <sheetProtection selectLockedCells="1"/>
  <mergeCells count="137">
    <mergeCell ref="A80:H80"/>
    <mergeCell ref="I80:AG80"/>
    <mergeCell ref="I81:T81"/>
    <mergeCell ref="U81:AG81"/>
    <mergeCell ref="A82:H82"/>
    <mergeCell ref="I82:T82"/>
    <mergeCell ref="U82:AG82"/>
    <mergeCell ref="CB32:CG33"/>
    <mergeCell ref="BI28:BN29"/>
    <mergeCell ref="A48:P49"/>
    <mergeCell ref="BO28:CA29"/>
    <mergeCell ref="AS48:BZ49"/>
    <mergeCell ref="A74:CJ76"/>
    <mergeCell ref="U14:AQ14"/>
    <mergeCell ref="BS7:DL7"/>
    <mergeCell ref="BJ8:DL9"/>
    <mergeCell ref="Q9:AD10"/>
    <mergeCell ref="AE9:AR10"/>
    <mergeCell ref="A11:P13"/>
    <mergeCell ref="Q11:AR13"/>
    <mergeCell ref="AS11:BI13"/>
    <mergeCell ref="BJ11:BR11"/>
    <mergeCell ref="BS11:DL11"/>
    <mergeCell ref="BJ12:DL13"/>
    <mergeCell ref="A7:P10"/>
    <mergeCell ref="Q7:AD8"/>
    <mergeCell ref="AS7:BI10"/>
    <mergeCell ref="BJ7:BR7"/>
    <mergeCell ref="BR14:DD14"/>
    <mergeCell ref="Q18:Y19"/>
    <mergeCell ref="Z18:AD19"/>
    <mergeCell ref="AE18:AW19"/>
    <mergeCell ref="AX18:BM19"/>
    <mergeCell ref="BO24:CA25"/>
    <mergeCell ref="CB24:CG25"/>
    <mergeCell ref="CH24:CM25"/>
    <mergeCell ref="CN24:CZ25"/>
    <mergeCell ref="DA24:DF25"/>
    <mergeCell ref="Q24:AC25"/>
    <mergeCell ref="AD24:AI25"/>
    <mergeCell ref="AJ24:AO25"/>
    <mergeCell ref="AP24:BB25"/>
    <mergeCell ref="BC24:BH25"/>
    <mergeCell ref="CK74:DL76"/>
    <mergeCell ref="A56:DL56"/>
    <mergeCell ref="A57:DL59"/>
    <mergeCell ref="A22:P37"/>
    <mergeCell ref="CB28:CG29"/>
    <mergeCell ref="BO36:CA37"/>
    <mergeCell ref="AD28:AI29"/>
    <mergeCell ref="AJ28:AO29"/>
    <mergeCell ref="AP28:BB29"/>
    <mergeCell ref="BC28:BH29"/>
    <mergeCell ref="CB36:CG37"/>
    <mergeCell ref="CK67:DL69"/>
    <mergeCell ref="CB51:DL51"/>
    <mergeCell ref="CH36:CM37"/>
    <mergeCell ref="CN36:CZ37"/>
    <mergeCell ref="DA36:DF37"/>
    <mergeCell ref="A70:CJ73"/>
    <mergeCell ref="CK70:DL73"/>
    <mergeCell ref="A64:CJ66"/>
    <mergeCell ref="CK64:DL66"/>
    <mergeCell ref="A67:CJ69"/>
    <mergeCell ref="Q45:DL47"/>
    <mergeCell ref="T15:DI17"/>
    <mergeCell ref="Q41:BJ42"/>
    <mergeCell ref="AA40:BJ40"/>
    <mergeCell ref="CV40:CZ43"/>
    <mergeCell ref="CH32:CM33"/>
    <mergeCell ref="CN32:CZ33"/>
    <mergeCell ref="DA32:DF33"/>
    <mergeCell ref="DG32:DL33"/>
    <mergeCell ref="Q34:AO35"/>
    <mergeCell ref="DG28:DL29"/>
    <mergeCell ref="Q30:AO31"/>
    <mergeCell ref="Q32:AC33"/>
    <mergeCell ref="AD32:AI33"/>
    <mergeCell ref="BI24:BN25"/>
    <mergeCell ref="CH28:CM29"/>
    <mergeCell ref="DG36:DL37"/>
    <mergeCell ref="Q40:Y40"/>
    <mergeCell ref="BK40:BT43"/>
    <mergeCell ref="DG24:DL25"/>
    <mergeCell ref="Q22:Z23"/>
    <mergeCell ref="AA22:AC23"/>
    <mergeCell ref="AD22:AI23"/>
    <mergeCell ref="AJ22:AO23"/>
    <mergeCell ref="Q36:AC37"/>
    <mergeCell ref="CT1:DL1"/>
    <mergeCell ref="CT2:DL2"/>
    <mergeCell ref="BU40:CU43"/>
    <mergeCell ref="DA40:DL43"/>
    <mergeCell ref="BI36:BN37"/>
    <mergeCell ref="Q28:AC29"/>
    <mergeCell ref="CN28:CZ29"/>
    <mergeCell ref="DA28:DF29"/>
    <mergeCell ref="AJ32:AO33"/>
    <mergeCell ref="AP32:BB33"/>
    <mergeCell ref="BC32:BH33"/>
    <mergeCell ref="BI32:BN33"/>
    <mergeCell ref="BO32:CA33"/>
    <mergeCell ref="A3:DL3"/>
    <mergeCell ref="A40:P43"/>
    <mergeCell ref="AE7:AR8"/>
    <mergeCell ref="A20:P21"/>
    <mergeCell ref="Q20:DL21"/>
    <mergeCell ref="Q26:AO27"/>
    <mergeCell ref="BN18:DL19"/>
    <mergeCell ref="I4:AF4"/>
    <mergeCell ref="A14:P17"/>
    <mergeCell ref="Q14:S14"/>
    <mergeCell ref="BM14:BQ14"/>
    <mergeCell ref="A18:P19"/>
    <mergeCell ref="A60:DL60"/>
    <mergeCell ref="A61:DL61"/>
    <mergeCell ref="BU52:CA53"/>
    <mergeCell ref="CB52:DL53"/>
    <mergeCell ref="Q53:Y53"/>
    <mergeCell ref="Z53:BT53"/>
    <mergeCell ref="BM44:BQ44"/>
    <mergeCell ref="A44:P47"/>
    <mergeCell ref="Q44:S44"/>
    <mergeCell ref="U44:AQ44"/>
    <mergeCell ref="BR44:DD44"/>
    <mergeCell ref="CA48:DL49"/>
    <mergeCell ref="A54:DL55"/>
    <mergeCell ref="Q52:Y52"/>
    <mergeCell ref="Z52:BT52"/>
    <mergeCell ref="A51:P53"/>
    <mergeCell ref="Q51:Y51"/>
    <mergeCell ref="Z51:BT51"/>
    <mergeCell ref="AD36:AI37"/>
    <mergeCell ref="AJ36:AO37"/>
    <mergeCell ref="AP36:BB37"/>
    <mergeCell ref="BC36:BH37"/>
    <mergeCell ref="Q48:AR49"/>
  </mergeCells>
  <phoneticPr fontId="20"/>
  <conditionalFormatting sqref="A50:DL50 A48:CA48 A49:BZ49 A46:P47 A45:Q45 A51:CB52 A53:CA53 A4:DL44">
    <cfRule type="cellIs" dxfId="334" priority="3" operator="equal">
      <formula>"自動で入力されます"</formula>
    </cfRule>
  </conditionalFormatting>
  <conditionalFormatting sqref="A63">
    <cfRule type="cellIs" dxfId="333" priority="2" operator="equal">
      <formula>"自動で入力されます"</formula>
    </cfRule>
  </conditionalFormatting>
  <conditionalFormatting sqref="I4:AF4">
    <cfRule type="expression" dxfId="332" priority="11">
      <formula>IF(#REF!=0,"自動で入力されます",#REF!)</formula>
    </cfRule>
  </conditionalFormatting>
  <conditionalFormatting sqref="A54:DL61">
    <cfRule type="cellIs" dxfId="331" priority="1" operator="equal">
      <formula>"自動で入力されます"</formula>
    </cfRule>
  </conditionalFormatting>
  <dataValidations count="2">
    <dataValidation type="list" allowBlank="1" showInputMessage="1" showErrorMessage="1" sqref="AX18:BM19" xr:uid="{00000000-0002-0000-0300-000000000000}">
      <formula1>"あり,なし"</formula1>
    </dataValidation>
    <dataValidation type="list" allowBlank="1" showInputMessage="1" showErrorMessage="1" sqref="CL64:DL69 CK64:CK70 CK74:DL76" xr:uid="{00000000-0002-0000-0300-000001000000}">
      <formula1>"はい,いいえ"</formula1>
    </dataValidation>
  </dataValidations>
  <pageMargins left="0.7" right="0.7" top="0.75" bottom="0.75" header="0.3" footer="0.3"/>
  <pageSetup paperSize="9" scale="56" orientation="portrait" r:id="rId1"/>
  <headerFooter>
    <oddFooter>&amp;C&amp;"ＭＳ ゴシック,標準"&amp;14令和５年４月指定</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0" tint="-0.14999847407452621"/>
  </sheetPr>
  <dimension ref="A1:X67"/>
  <sheetViews>
    <sheetView showGridLines="0" view="pageBreakPreview" zoomScaleNormal="100" zoomScaleSheetLayoutView="100" workbookViewId="0">
      <selection activeCell="B19" sqref="B19:P22"/>
    </sheetView>
  </sheetViews>
  <sheetFormatPr defaultColWidth="9" defaultRowHeight="13.5"/>
  <cols>
    <col min="1" max="1" width="10" style="176" customWidth="1"/>
    <col min="2" max="4" width="3.5" style="176" customWidth="1"/>
    <col min="5" max="9" width="3.125" style="176" customWidth="1"/>
    <col min="10" max="11" width="3.5" style="176" customWidth="1"/>
    <col min="12" max="12" width="15" style="176" customWidth="1"/>
    <col min="13" max="17" width="3.125" style="176" customWidth="1"/>
    <col min="18" max="18" width="5.625" style="176" customWidth="1"/>
    <col min="19" max="19" width="5" style="176" customWidth="1"/>
    <col min="20" max="20" width="9" style="176"/>
    <col min="21" max="23" width="30.625" style="176" customWidth="1"/>
    <col min="24" max="24" width="27.375" style="176" customWidth="1"/>
    <col min="25" max="16384" width="9" style="176"/>
  </cols>
  <sheetData>
    <row r="1" spans="1:24">
      <c r="A1" s="198"/>
      <c r="U1" s="197"/>
      <c r="X1" s="358" t="s">
        <v>174</v>
      </c>
    </row>
    <row r="2" spans="1:24">
      <c r="A2" s="198"/>
      <c r="U2" s="197"/>
      <c r="X2" s="358" t="s">
        <v>668</v>
      </c>
    </row>
    <row r="3" spans="1:24">
      <c r="A3" s="195"/>
      <c r="U3" s="196"/>
      <c r="X3" s="372">
        <f>'申請書・総括票（共通）'!L3</f>
        <v>0</v>
      </c>
    </row>
    <row r="4" spans="1:24" ht="9" customHeight="1">
      <c r="X4" s="47"/>
    </row>
    <row r="5" spans="1:24" ht="37.5" customHeight="1">
      <c r="A5" s="1306" t="s">
        <v>689</v>
      </c>
      <c r="B5" s="1307"/>
      <c r="C5" s="1307"/>
      <c r="D5" s="1307"/>
      <c r="E5" s="1307"/>
      <c r="F5" s="1307"/>
      <c r="G5" s="1307"/>
      <c r="H5" s="1307"/>
      <c r="I5" s="1307"/>
      <c r="J5" s="1307"/>
      <c r="K5" s="1307"/>
      <c r="L5" s="1307"/>
      <c r="M5" s="1307"/>
      <c r="N5" s="1307"/>
      <c r="O5" s="1307"/>
      <c r="P5" s="1307"/>
      <c r="Q5" s="1307"/>
      <c r="R5" s="1307"/>
      <c r="S5" s="1307"/>
      <c r="T5" s="1307"/>
      <c r="U5" s="1307"/>
      <c r="V5" s="1307"/>
      <c r="W5" s="1307"/>
      <c r="X5" s="1307"/>
    </row>
    <row r="6" spans="1:24" ht="9" customHeight="1"/>
    <row r="7" spans="1:24">
      <c r="A7" s="1311" t="str">
        <f>IF('申請書・総括票（共通）'!C19=0,"自動で入力されます",'申請書・総括票（共通）'!C19)</f>
        <v>自動で入力されます</v>
      </c>
      <c r="B7" s="1311"/>
      <c r="C7" s="1311"/>
      <c r="D7" s="1311"/>
      <c r="E7" s="1311"/>
      <c r="F7" s="1311"/>
      <c r="G7" s="1311"/>
      <c r="H7" s="1311"/>
      <c r="I7" s="1311"/>
      <c r="J7" s="1311"/>
      <c r="K7" s="1311"/>
      <c r="L7" s="1311"/>
      <c r="M7" s="1311"/>
      <c r="N7" s="177"/>
    </row>
    <row r="8" spans="1:24">
      <c r="A8" s="178"/>
      <c r="B8" s="178"/>
      <c r="C8" s="178"/>
      <c r="D8" s="178"/>
      <c r="E8" s="178"/>
      <c r="F8" s="178"/>
      <c r="G8" s="178"/>
      <c r="H8" s="178"/>
      <c r="I8" s="178"/>
      <c r="J8" s="178"/>
      <c r="K8" s="178"/>
      <c r="L8" s="178"/>
      <c r="M8" s="178"/>
      <c r="N8" s="178"/>
    </row>
    <row r="9" spans="1:24">
      <c r="A9" s="1316" t="s">
        <v>673</v>
      </c>
      <c r="B9" s="1316"/>
      <c r="C9" s="1316"/>
      <c r="D9" s="1316"/>
      <c r="E9" s="1316"/>
      <c r="F9" s="1316"/>
      <c r="G9" s="1316"/>
      <c r="H9" s="1316"/>
      <c r="I9" s="1316"/>
      <c r="J9" s="1316"/>
      <c r="K9" s="1316"/>
      <c r="L9" s="1316"/>
      <c r="M9" s="1316"/>
      <c r="N9" s="1316"/>
      <c r="O9" s="1316"/>
      <c r="P9" s="1316"/>
      <c r="Q9" s="1316"/>
      <c r="R9" s="1316"/>
      <c r="S9" s="1316"/>
      <c r="T9" s="1316"/>
      <c r="U9" s="1316"/>
      <c r="V9" s="1316"/>
      <c r="W9" s="1316"/>
      <c r="X9" s="179"/>
    </row>
    <row r="10" spans="1:24">
      <c r="A10" s="1316"/>
      <c r="B10" s="1316"/>
      <c r="C10" s="1316"/>
      <c r="D10" s="1316"/>
      <c r="E10" s="1316"/>
      <c r="F10" s="1316"/>
      <c r="G10" s="1316"/>
      <c r="H10" s="1316"/>
      <c r="I10" s="1316"/>
      <c r="J10" s="1316"/>
      <c r="K10" s="1316"/>
      <c r="L10" s="1316"/>
      <c r="M10" s="1316"/>
      <c r="N10" s="1316"/>
      <c r="O10" s="1316"/>
      <c r="P10" s="1316"/>
      <c r="Q10" s="1316"/>
      <c r="R10" s="1316"/>
      <c r="S10" s="1316"/>
      <c r="T10" s="1316"/>
      <c r="U10" s="1316"/>
      <c r="V10" s="1316"/>
      <c r="W10" s="1316"/>
      <c r="X10" s="179"/>
    </row>
    <row r="11" spans="1:24" ht="13.5" customHeight="1">
      <c r="A11" s="1317" t="s">
        <v>674</v>
      </c>
      <c r="B11" s="1317"/>
      <c r="C11" s="1317"/>
      <c r="D11" s="1317"/>
      <c r="E11" s="1317"/>
      <c r="F11" s="1317"/>
      <c r="G11" s="1317"/>
      <c r="H11" s="1317"/>
      <c r="I11" s="1317"/>
      <c r="J11" s="1317"/>
      <c r="K11" s="1317"/>
      <c r="L11" s="1317"/>
      <c r="M11" s="1317"/>
      <c r="N11" s="1317"/>
      <c r="O11" s="1317"/>
      <c r="P11" s="1317"/>
      <c r="Q11" s="1317"/>
      <c r="R11" s="1317"/>
      <c r="S11" s="1317"/>
      <c r="T11" s="1317"/>
      <c r="U11" s="1317"/>
      <c r="V11" s="1317"/>
      <c r="W11" s="1317"/>
      <c r="X11" s="180"/>
    </row>
    <row r="12" spans="1:24" ht="13.5" customHeight="1">
      <c r="A12" s="1317"/>
      <c r="B12" s="1317"/>
      <c r="C12" s="1317"/>
      <c r="D12" s="1317"/>
      <c r="E12" s="1317"/>
      <c r="F12" s="1317"/>
      <c r="G12" s="1317"/>
      <c r="H12" s="1317"/>
      <c r="I12" s="1317"/>
      <c r="J12" s="1317"/>
      <c r="K12" s="1317"/>
      <c r="L12" s="1317"/>
      <c r="M12" s="1317"/>
      <c r="N12" s="1317"/>
      <c r="O12" s="1317"/>
      <c r="P12" s="1317"/>
      <c r="Q12" s="1317"/>
      <c r="R12" s="1317"/>
      <c r="S12" s="1317"/>
      <c r="T12" s="1317"/>
      <c r="U12" s="1317"/>
      <c r="V12" s="1317"/>
      <c r="W12" s="1317"/>
      <c r="X12" s="180"/>
    </row>
    <row r="13" spans="1:24" ht="15">
      <c r="A13" s="181"/>
      <c r="B13" s="181"/>
      <c r="C13" s="181"/>
      <c r="D13" s="181"/>
      <c r="E13" s="181"/>
      <c r="F13" s="181"/>
      <c r="G13" s="181"/>
      <c r="H13" s="181"/>
      <c r="I13" s="181"/>
      <c r="J13" s="181"/>
      <c r="K13" s="181"/>
      <c r="L13" s="181"/>
      <c r="M13" s="181"/>
      <c r="N13" s="181"/>
      <c r="O13" s="181"/>
      <c r="P13" s="181"/>
      <c r="Q13" s="181"/>
      <c r="R13" s="181"/>
      <c r="S13" s="181"/>
      <c r="T13" s="181"/>
      <c r="U13" s="181"/>
      <c r="V13" s="181"/>
      <c r="W13" s="181"/>
      <c r="X13" s="180"/>
    </row>
    <row r="14" spans="1:24" ht="8.25" customHeight="1">
      <c r="A14" s="182"/>
    </row>
    <row r="15" spans="1:24" ht="24.75" customHeight="1" thickBot="1">
      <c r="A15" s="1312" t="s">
        <v>206</v>
      </c>
      <c r="B15" s="1313"/>
      <c r="C15" s="1313"/>
      <c r="D15" s="1313"/>
      <c r="E15" s="1313"/>
      <c r="F15" s="1313"/>
      <c r="G15" s="1313"/>
      <c r="H15" s="1313"/>
      <c r="I15" s="1313"/>
      <c r="J15" s="1313"/>
      <c r="K15" s="1313"/>
      <c r="L15" s="1313"/>
      <c r="M15" s="1313"/>
      <c r="N15" s="1314"/>
      <c r="O15" s="1313"/>
      <c r="P15" s="1314"/>
      <c r="Q15" s="343"/>
      <c r="R15" s="1312" t="s">
        <v>392</v>
      </c>
      <c r="S15" s="1313"/>
      <c r="T15" s="1315"/>
      <c r="U15" s="183" t="s">
        <v>584</v>
      </c>
      <c r="V15" s="184" t="s">
        <v>585</v>
      </c>
      <c r="W15" s="185" t="s">
        <v>205</v>
      </c>
      <c r="X15" s="186" t="s">
        <v>558</v>
      </c>
    </row>
    <row r="16" spans="1:24" ht="14.1" customHeight="1">
      <c r="A16" s="1286" t="s">
        <v>204</v>
      </c>
      <c r="B16" s="1287"/>
      <c r="C16" s="1290"/>
      <c r="D16" s="1290"/>
      <c r="E16" s="1290"/>
      <c r="F16" s="1290"/>
      <c r="G16" s="1290"/>
      <c r="H16" s="1290"/>
      <c r="I16" s="1290"/>
      <c r="J16" s="1290"/>
      <c r="K16" s="1290"/>
      <c r="L16" s="1290"/>
      <c r="M16" s="1290"/>
      <c r="N16" s="1290"/>
      <c r="O16" s="1290"/>
      <c r="P16" s="1290"/>
      <c r="Q16" s="342"/>
      <c r="R16" s="1292"/>
      <c r="S16" s="1294" t="s">
        <v>389</v>
      </c>
      <c r="T16" s="1295"/>
      <c r="U16" s="1303"/>
      <c r="V16" s="1280"/>
      <c r="W16" s="1258"/>
      <c r="X16" s="1308"/>
    </row>
    <row r="17" spans="1:24" ht="14.1" customHeight="1">
      <c r="A17" s="1288"/>
      <c r="B17" s="1289"/>
      <c r="C17" s="1291"/>
      <c r="D17" s="1291"/>
      <c r="E17" s="1291"/>
      <c r="F17" s="1291"/>
      <c r="G17" s="1291"/>
      <c r="H17" s="1291"/>
      <c r="I17" s="1291"/>
      <c r="J17" s="1291"/>
      <c r="K17" s="1291"/>
      <c r="L17" s="1291"/>
      <c r="M17" s="1291"/>
      <c r="N17" s="1291"/>
      <c r="O17" s="1291"/>
      <c r="P17" s="1291"/>
      <c r="Q17" s="110"/>
      <c r="R17" s="1293"/>
      <c r="S17" s="1268"/>
      <c r="T17" s="1269"/>
      <c r="U17" s="1304"/>
      <c r="V17" s="1281"/>
      <c r="W17" s="1259"/>
      <c r="X17" s="1309"/>
    </row>
    <row r="18" spans="1:24" ht="13.5" customHeight="1">
      <c r="A18" s="1261" t="s">
        <v>203</v>
      </c>
      <c r="B18" s="187" t="s">
        <v>210</v>
      </c>
      <c r="C18" s="1276"/>
      <c r="D18" s="1276"/>
      <c r="E18" s="1276"/>
      <c r="F18" s="1276"/>
      <c r="G18" s="1276"/>
      <c r="H18" s="188" t="s">
        <v>209</v>
      </c>
      <c r="I18" s="1277" t="s">
        <v>211</v>
      </c>
      <c r="J18" s="1277"/>
      <c r="K18" s="1277"/>
      <c r="L18" s="111"/>
      <c r="M18" s="112"/>
      <c r="N18" s="113"/>
      <c r="O18" s="112"/>
      <c r="P18" s="113"/>
      <c r="Q18" s="114"/>
      <c r="R18" s="1274"/>
      <c r="S18" s="1299" t="s">
        <v>390</v>
      </c>
      <c r="T18" s="1300"/>
      <c r="U18" s="1304"/>
      <c r="V18" s="1281"/>
      <c r="W18" s="1259"/>
      <c r="X18" s="1309"/>
    </row>
    <row r="19" spans="1:24" ht="14.1" customHeight="1">
      <c r="A19" s="1262"/>
      <c r="B19" s="1297"/>
      <c r="C19" s="1298"/>
      <c r="D19" s="1298"/>
      <c r="E19" s="1298"/>
      <c r="F19" s="1298"/>
      <c r="G19" s="1298"/>
      <c r="H19" s="1298"/>
      <c r="I19" s="1298"/>
      <c r="J19" s="1298"/>
      <c r="K19" s="1298"/>
      <c r="L19" s="1298"/>
      <c r="M19" s="1298"/>
      <c r="N19" s="1298"/>
      <c r="O19" s="1298"/>
      <c r="P19" s="1298"/>
      <c r="Q19" s="115"/>
      <c r="R19" s="1285"/>
      <c r="S19" s="1268"/>
      <c r="T19" s="1269"/>
      <c r="U19" s="1304"/>
      <c r="V19" s="1281"/>
      <c r="W19" s="1259"/>
      <c r="X19" s="1309"/>
    </row>
    <row r="20" spans="1:24" ht="14.1" customHeight="1">
      <c r="A20" s="1262"/>
      <c r="B20" s="1297"/>
      <c r="C20" s="1298"/>
      <c r="D20" s="1298"/>
      <c r="E20" s="1298"/>
      <c r="F20" s="1298"/>
      <c r="G20" s="1298"/>
      <c r="H20" s="1298"/>
      <c r="I20" s="1298"/>
      <c r="J20" s="1298"/>
      <c r="K20" s="1298"/>
      <c r="L20" s="1298"/>
      <c r="M20" s="1298"/>
      <c r="N20" s="1298"/>
      <c r="O20" s="1298"/>
      <c r="P20" s="1298"/>
      <c r="Q20" s="115"/>
      <c r="R20" s="1284"/>
      <c r="S20" s="1266" t="s">
        <v>547</v>
      </c>
      <c r="T20" s="1267"/>
      <c r="U20" s="1304"/>
      <c r="V20" s="1281"/>
      <c r="W20" s="1259"/>
      <c r="X20" s="1309"/>
    </row>
    <row r="21" spans="1:24" ht="14.1" customHeight="1">
      <c r="A21" s="1262"/>
      <c r="B21" s="1297"/>
      <c r="C21" s="1298"/>
      <c r="D21" s="1298"/>
      <c r="E21" s="1298"/>
      <c r="F21" s="1298"/>
      <c r="G21" s="1298"/>
      <c r="H21" s="1298"/>
      <c r="I21" s="1298"/>
      <c r="J21" s="1298"/>
      <c r="K21" s="1298"/>
      <c r="L21" s="1298"/>
      <c r="M21" s="1298"/>
      <c r="N21" s="1298"/>
      <c r="O21" s="1298"/>
      <c r="P21" s="1298"/>
      <c r="Q21" s="115"/>
      <c r="R21" s="1285"/>
      <c r="S21" s="1268"/>
      <c r="T21" s="1269"/>
      <c r="U21" s="1304"/>
      <c r="V21" s="1281"/>
      <c r="W21" s="1259"/>
      <c r="X21" s="1309"/>
    </row>
    <row r="22" spans="1:24" ht="14.1" customHeight="1">
      <c r="A22" s="1262"/>
      <c r="B22" s="1297"/>
      <c r="C22" s="1298"/>
      <c r="D22" s="1298"/>
      <c r="E22" s="1298"/>
      <c r="F22" s="1298"/>
      <c r="G22" s="1298"/>
      <c r="H22" s="1298"/>
      <c r="I22" s="1298"/>
      <c r="J22" s="1298"/>
      <c r="K22" s="1298"/>
      <c r="L22" s="1298"/>
      <c r="M22" s="1298"/>
      <c r="N22" s="1298"/>
      <c r="O22" s="1298"/>
      <c r="P22" s="1298"/>
      <c r="Q22" s="341"/>
      <c r="R22" s="1274"/>
      <c r="S22" s="1266" t="s">
        <v>548</v>
      </c>
      <c r="T22" s="1267"/>
      <c r="U22" s="1304"/>
      <c r="V22" s="1281"/>
      <c r="W22" s="1259"/>
      <c r="X22" s="1309"/>
    </row>
    <row r="23" spans="1:24" ht="14.1" customHeight="1">
      <c r="A23" s="1262"/>
      <c r="B23" s="340"/>
      <c r="C23" s="341"/>
      <c r="D23" s="341"/>
      <c r="E23" s="341"/>
      <c r="F23" s="341"/>
      <c r="G23" s="341"/>
      <c r="H23" s="341"/>
      <c r="I23" s="341"/>
      <c r="J23" s="341"/>
      <c r="K23" s="341"/>
      <c r="L23" s="341"/>
      <c r="M23" s="341"/>
      <c r="N23" s="341"/>
      <c r="O23" s="341"/>
      <c r="P23" s="341"/>
      <c r="Q23" s="341"/>
      <c r="R23" s="1296"/>
      <c r="S23" s="1268"/>
      <c r="T23" s="1269"/>
      <c r="U23" s="1304"/>
      <c r="V23" s="1281"/>
      <c r="W23" s="1259"/>
      <c r="X23" s="1309"/>
    </row>
    <row r="24" spans="1:24" ht="14.1" customHeight="1">
      <c r="A24" s="1262"/>
      <c r="B24" s="340"/>
      <c r="C24" s="341"/>
      <c r="D24" s="341"/>
      <c r="E24" s="341"/>
      <c r="F24" s="341"/>
      <c r="G24" s="341"/>
      <c r="H24" s="341"/>
      <c r="I24" s="341"/>
      <c r="J24" s="116"/>
      <c r="K24" s="116"/>
      <c r="L24" s="1264" t="s">
        <v>546</v>
      </c>
      <c r="M24" s="1278"/>
      <c r="N24" s="1278"/>
      <c r="O24" s="1278"/>
      <c r="P24" s="1301"/>
      <c r="Q24" s="341"/>
      <c r="R24" s="1274"/>
      <c r="S24" s="1270" t="s">
        <v>391</v>
      </c>
      <c r="T24" s="1271"/>
      <c r="U24" s="1304"/>
      <c r="V24" s="1281"/>
      <c r="W24" s="1259"/>
      <c r="X24" s="1309"/>
    </row>
    <row r="25" spans="1:24" ht="14.1" customHeight="1" thickBot="1">
      <c r="A25" s="1263"/>
      <c r="B25" s="340"/>
      <c r="C25" s="341"/>
      <c r="D25" s="341"/>
      <c r="E25" s="341"/>
      <c r="F25" s="341"/>
      <c r="G25" s="341"/>
      <c r="H25" s="341"/>
      <c r="I25" s="341"/>
      <c r="J25" s="117"/>
      <c r="K25" s="117"/>
      <c r="L25" s="1265"/>
      <c r="M25" s="1279"/>
      <c r="N25" s="1279"/>
      <c r="O25" s="1279"/>
      <c r="P25" s="1302"/>
      <c r="Q25" s="341"/>
      <c r="R25" s="1275"/>
      <c r="S25" s="1272"/>
      <c r="T25" s="1273"/>
      <c r="U25" s="1305"/>
      <c r="V25" s="1282"/>
      <c r="W25" s="1260"/>
      <c r="X25" s="1310"/>
    </row>
    <row r="26" spans="1:24" ht="14.1" customHeight="1">
      <c r="A26" s="1286" t="s">
        <v>551</v>
      </c>
      <c r="B26" s="1287"/>
      <c r="C26" s="1290"/>
      <c r="D26" s="1290"/>
      <c r="E26" s="1290"/>
      <c r="F26" s="1290"/>
      <c r="G26" s="1290"/>
      <c r="H26" s="1290"/>
      <c r="I26" s="1290"/>
      <c r="J26" s="1290"/>
      <c r="K26" s="1290"/>
      <c r="L26" s="1290"/>
      <c r="M26" s="1290"/>
      <c r="N26" s="1290"/>
      <c r="O26" s="1290"/>
      <c r="P26" s="1290"/>
      <c r="Q26" s="342"/>
      <c r="R26" s="1292"/>
      <c r="S26" s="1294" t="s">
        <v>389</v>
      </c>
      <c r="T26" s="1295"/>
      <c r="U26" s="1303"/>
      <c r="V26" s="1280"/>
      <c r="W26" s="1258"/>
      <c r="X26" s="1308"/>
    </row>
    <row r="27" spans="1:24" ht="14.1" customHeight="1">
      <c r="A27" s="1288"/>
      <c r="B27" s="1289"/>
      <c r="C27" s="1291"/>
      <c r="D27" s="1291"/>
      <c r="E27" s="1291"/>
      <c r="F27" s="1291"/>
      <c r="G27" s="1291"/>
      <c r="H27" s="1291"/>
      <c r="I27" s="1291"/>
      <c r="J27" s="1291"/>
      <c r="K27" s="1291"/>
      <c r="L27" s="1291"/>
      <c r="M27" s="1291"/>
      <c r="N27" s="1291"/>
      <c r="O27" s="1291"/>
      <c r="P27" s="1291"/>
      <c r="Q27" s="110"/>
      <c r="R27" s="1293"/>
      <c r="S27" s="1268"/>
      <c r="T27" s="1269"/>
      <c r="U27" s="1304"/>
      <c r="V27" s="1281"/>
      <c r="W27" s="1259"/>
      <c r="X27" s="1309"/>
    </row>
    <row r="28" spans="1:24" ht="13.5" customHeight="1">
      <c r="A28" s="1261" t="s">
        <v>203</v>
      </c>
      <c r="B28" s="187" t="s">
        <v>210</v>
      </c>
      <c r="C28" s="1276"/>
      <c r="D28" s="1276"/>
      <c r="E28" s="1276"/>
      <c r="F28" s="1276"/>
      <c r="G28" s="1276"/>
      <c r="H28" s="188" t="s">
        <v>209</v>
      </c>
      <c r="I28" s="1277" t="s">
        <v>211</v>
      </c>
      <c r="J28" s="1277"/>
      <c r="K28" s="1277"/>
      <c r="L28" s="111"/>
      <c r="M28" s="112"/>
      <c r="N28" s="113"/>
      <c r="O28" s="112"/>
      <c r="P28" s="113"/>
      <c r="Q28" s="114"/>
      <c r="R28" s="1274"/>
      <c r="S28" s="1299" t="s">
        <v>390</v>
      </c>
      <c r="T28" s="1300"/>
      <c r="U28" s="1304"/>
      <c r="V28" s="1281"/>
      <c r="W28" s="1259"/>
      <c r="X28" s="1309"/>
    </row>
    <row r="29" spans="1:24" ht="14.1" customHeight="1">
      <c r="A29" s="1262"/>
      <c r="B29" s="1297"/>
      <c r="C29" s="1298"/>
      <c r="D29" s="1298"/>
      <c r="E29" s="1298"/>
      <c r="F29" s="1298"/>
      <c r="G29" s="1298"/>
      <c r="H29" s="1298"/>
      <c r="I29" s="1298"/>
      <c r="J29" s="1298"/>
      <c r="K29" s="1298"/>
      <c r="L29" s="1298"/>
      <c r="M29" s="1298"/>
      <c r="N29" s="1298"/>
      <c r="O29" s="1298"/>
      <c r="P29" s="1298"/>
      <c r="Q29" s="115"/>
      <c r="R29" s="1285"/>
      <c r="S29" s="1268"/>
      <c r="T29" s="1269"/>
      <c r="U29" s="1304"/>
      <c r="V29" s="1281"/>
      <c r="W29" s="1259"/>
      <c r="X29" s="1309"/>
    </row>
    <row r="30" spans="1:24" ht="14.1" customHeight="1">
      <c r="A30" s="1262"/>
      <c r="B30" s="1297"/>
      <c r="C30" s="1298"/>
      <c r="D30" s="1298"/>
      <c r="E30" s="1298"/>
      <c r="F30" s="1298"/>
      <c r="G30" s="1298"/>
      <c r="H30" s="1298"/>
      <c r="I30" s="1298"/>
      <c r="J30" s="1298"/>
      <c r="K30" s="1298"/>
      <c r="L30" s="1298"/>
      <c r="M30" s="1298"/>
      <c r="N30" s="1298"/>
      <c r="O30" s="1298"/>
      <c r="P30" s="1298"/>
      <c r="Q30" s="115"/>
      <c r="R30" s="1284"/>
      <c r="S30" s="1266" t="s">
        <v>547</v>
      </c>
      <c r="T30" s="1267"/>
      <c r="U30" s="1304"/>
      <c r="V30" s="1281"/>
      <c r="W30" s="1259"/>
      <c r="X30" s="1309"/>
    </row>
    <row r="31" spans="1:24" ht="14.1" customHeight="1">
      <c r="A31" s="1262"/>
      <c r="B31" s="1297"/>
      <c r="C31" s="1298"/>
      <c r="D31" s="1298"/>
      <c r="E31" s="1298"/>
      <c r="F31" s="1298"/>
      <c r="G31" s="1298"/>
      <c r="H31" s="1298"/>
      <c r="I31" s="1298"/>
      <c r="J31" s="1298"/>
      <c r="K31" s="1298"/>
      <c r="L31" s="1298"/>
      <c r="M31" s="1298"/>
      <c r="N31" s="1298"/>
      <c r="O31" s="1298"/>
      <c r="P31" s="1298"/>
      <c r="Q31" s="115"/>
      <c r="R31" s="1285"/>
      <c r="S31" s="1268"/>
      <c r="T31" s="1269"/>
      <c r="U31" s="1304"/>
      <c r="V31" s="1281"/>
      <c r="W31" s="1259"/>
      <c r="X31" s="1309"/>
    </row>
    <row r="32" spans="1:24" ht="14.1" customHeight="1">
      <c r="A32" s="1262"/>
      <c r="B32" s="1297"/>
      <c r="C32" s="1298"/>
      <c r="D32" s="1298"/>
      <c r="E32" s="1298"/>
      <c r="F32" s="1298"/>
      <c r="G32" s="1298"/>
      <c r="H32" s="1298"/>
      <c r="I32" s="1298"/>
      <c r="J32" s="1298"/>
      <c r="K32" s="1298"/>
      <c r="L32" s="1298"/>
      <c r="M32" s="1298"/>
      <c r="N32" s="1298"/>
      <c r="O32" s="1298"/>
      <c r="P32" s="1298"/>
      <c r="Q32" s="341"/>
      <c r="R32" s="1274"/>
      <c r="S32" s="1266" t="s">
        <v>548</v>
      </c>
      <c r="T32" s="1267"/>
      <c r="U32" s="1304"/>
      <c r="V32" s="1281"/>
      <c r="W32" s="1259"/>
      <c r="X32" s="1309"/>
    </row>
    <row r="33" spans="1:24" ht="14.1" customHeight="1">
      <c r="A33" s="1262"/>
      <c r="B33" s="340"/>
      <c r="C33" s="341"/>
      <c r="D33" s="341"/>
      <c r="E33" s="341"/>
      <c r="F33" s="341"/>
      <c r="G33" s="341"/>
      <c r="H33" s="341"/>
      <c r="I33" s="341"/>
      <c r="J33" s="341"/>
      <c r="K33" s="341"/>
      <c r="L33" s="341"/>
      <c r="M33" s="341"/>
      <c r="N33" s="341"/>
      <c r="O33" s="341"/>
      <c r="P33" s="341"/>
      <c r="Q33" s="341"/>
      <c r="R33" s="1296"/>
      <c r="S33" s="1268"/>
      <c r="T33" s="1269"/>
      <c r="U33" s="1304"/>
      <c r="V33" s="1281"/>
      <c r="W33" s="1259"/>
      <c r="X33" s="1309"/>
    </row>
    <row r="34" spans="1:24" ht="14.1" customHeight="1">
      <c r="A34" s="1262"/>
      <c r="B34" s="340"/>
      <c r="C34" s="341"/>
      <c r="D34" s="341"/>
      <c r="E34" s="341"/>
      <c r="F34" s="341"/>
      <c r="G34" s="341"/>
      <c r="H34" s="341"/>
      <c r="I34" s="341"/>
      <c r="J34" s="116"/>
      <c r="K34" s="116"/>
      <c r="L34" s="1264" t="s">
        <v>546</v>
      </c>
      <c r="M34" s="1278"/>
      <c r="N34" s="1278"/>
      <c r="O34" s="1278"/>
      <c r="P34" s="1301"/>
      <c r="Q34" s="341"/>
      <c r="R34" s="1274"/>
      <c r="S34" s="1270" t="s">
        <v>391</v>
      </c>
      <c r="T34" s="1271"/>
      <c r="U34" s="1304"/>
      <c r="V34" s="1281"/>
      <c r="W34" s="1259"/>
      <c r="X34" s="1309"/>
    </row>
    <row r="35" spans="1:24" ht="14.1" customHeight="1" thickBot="1">
      <c r="A35" s="1263"/>
      <c r="B35" s="340"/>
      <c r="C35" s="341"/>
      <c r="D35" s="341"/>
      <c r="E35" s="341"/>
      <c r="F35" s="341"/>
      <c r="G35" s="341"/>
      <c r="H35" s="341"/>
      <c r="I35" s="341"/>
      <c r="J35" s="117"/>
      <c r="K35" s="117"/>
      <c r="L35" s="1265"/>
      <c r="M35" s="1279"/>
      <c r="N35" s="1279"/>
      <c r="O35" s="1279"/>
      <c r="P35" s="1302"/>
      <c r="Q35" s="341"/>
      <c r="R35" s="1275"/>
      <c r="S35" s="1272"/>
      <c r="T35" s="1273"/>
      <c r="U35" s="1305"/>
      <c r="V35" s="1282"/>
      <c r="W35" s="1260"/>
      <c r="X35" s="1310"/>
    </row>
    <row r="36" spans="1:24" ht="14.1" customHeight="1">
      <c r="A36" s="1286" t="s">
        <v>551</v>
      </c>
      <c r="B36" s="1287"/>
      <c r="C36" s="1290"/>
      <c r="D36" s="1290"/>
      <c r="E36" s="1290"/>
      <c r="F36" s="1290"/>
      <c r="G36" s="1290"/>
      <c r="H36" s="1290"/>
      <c r="I36" s="1290"/>
      <c r="J36" s="1290"/>
      <c r="K36" s="1290"/>
      <c r="L36" s="1290"/>
      <c r="M36" s="1290"/>
      <c r="N36" s="1290"/>
      <c r="O36" s="1290"/>
      <c r="P36" s="1290"/>
      <c r="Q36" s="342"/>
      <c r="R36" s="1292"/>
      <c r="S36" s="1294" t="s">
        <v>389</v>
      </c>
      <c r="T36" s="1295"/>
      <c r="U36" s="1303"/>
      <c r="V36" s="1280"/>
      <c r="W36" s="1258"/>
      <c r="X36" s="1308"/>
    </row>
    <row r="37" spans="1:24" ht="14.1" customHeight="1">
      <c r="A37" s="1288"/>
      <c r="B37" s="1289"/>
      <c r="C37" s="1291"/>
      <c r="D37" s="1291"/>
      <c r="E37" s="1291"/>
      <c r="F37" s="1291"/>
      <c r="G37" s="1291"/>
      <c r="H37" s="1291"/>
      <c r="I37" s="1291"/>
      <c r="J37" s="1291"/>
      <c r="K37" s="1291"/>
      <c r="L37" s="1291"/>
      <c r="M37" s="1291"/>
      <c r="N37" s="1291"/>
      <c r="O37" s="1291"/>
      <c r="P37" s="1291"/>
      <c r="Q37" s="110"/>
      <c r="R37" s="1293"/>
      <c r="S37" s="1268"/>
      <c r="T37" s="1269"/>
      <c r="U37" s="1304"/>
      <c r="V37" s="1281"/>
      <c r="W37" s="1259"/>
      <c r="X37" s="1309"/>
    </row>
    <row r="38" spans="1:24" ht="13.5" customHeight="1">
      <c r="A38" s="1261" t="s">
        <v>203</v>
      </c>
      <c r="B38" s="187" t="s">
        <v>210</v>
      </c>
      <c r="C38" s="1276"/>
      <c r="D38" s="1276"/>
      <c r="E38" s="1276"/>
      <c r="F38" s="1276"/>
      <c r="G38" s="1276"/>
      <c r="H38" s="188" t="s">
        <v>209</v>
      </c>
      <c r="I38" s="1277" t="s">
        <v>211</v>
      </c>
      <c r="J38" s="1277"/>
      <c r="K38" s="1277"/>
      <c r="L38" s="111"/>
      <c r="M38" s="112"/>
      <c r="N38" s="113"/>
      <c r="O38" s="112"/>
      <c r="P38" s="113"/>
      <c r="Q38" s="114"/>
      <c r="R38" s="1274"/>
      <c r="S38" s="1299" t="s">
        <v>390</v>
      </c>
      <c r="T38" s="1300"/>
      <c r="U38" s="1304"/>
      <c r="V38" s="1281"/>
      <c r="W38" s="1259"/>
      <c r="X38" s="1309"/>
    </row>
    <row r="39" spans="1:24" ht="14.1" customHeight="1">
      <c r="A39" s="1262"/>
      <c r="B39" s="1297"/>
      <c r="C39" s="1298"/>
      <c r="D39" s="1298"/>
      <c r="E39" s="1298"/>
      <c r="F39" s="1298"/>
      <c r="G39" s="1298"/>
      <c r="H39" s="1298"/>
      <c r="I39" s="1298"/>
      <c r="J39" s="1298"/>
      <c r="K39" s="1298"/>
      <c r="L39" s="1298"/>
      <c r="M39" s="1298"/>
      <c r="N39" s="1298"/>
      <c r="O39" s="1298"/>
      <c r="P39" s="1298"/>
      <c r="Q39" s="115"/>
      <c r="R39" s="1285"/>
      <c r="S39" s="1268"/>
      <c r="T39" s="1269"/>
      <c r="U39" s="1304"/>
      <c r="V39" s="1281"/>
      <c r="W39" s="1259"/>
      <c r="X39" s="1309"/>
    </row>
    <row r="40" spans="1:24" ht="14.1" customHeight="1">
      <c r="A40" s="1262"/>
      <c r="B40" s="1297"/>
      <c r="C40" s="1298"/>
      <c r="D40" s="1298"/>
      <c r="E40" s="1298"/>
      <c r="F40" s="1298"/>
      <c r="G40" s="1298"/>
      <c r="H40" s="1298"/>
      <c r="I40" s="1298"/>
      <c r="J40" s="1298"/>
      <c r="K40" s="1298"/>
      <c r="L40" s="1298"/>
      <c r="M40" s="1298"/>
      <c r="N40" s="1298"/>
      <c r="O40" s="1298"/>
      <c r="P40" s="1298"/>
      <c r="Q40" s="115"/>
      <c r="R40" s="1284"/>
      <c r="S40" s="1266" t="s">
        <v>547</v>
      </c>
      <c r="T40" s="1267"/>
      <c r="U40" s="1304"/>
      <c r="V40" s="1281"/>
      <c r="W40" s="1259"/>
      <c r="X40" s="1309"/>
    </row>
    <row r="41" spans="1:24" ht="14.1" customHeight="1">
      <c r="A41" s="1262"/>
      <c r="B41" s="1297"/>
      <c r="C41" s="1298"/>
      <c r="D41" s="1298"/>
      <c r="E41" s="1298"/>
      <c r="F41" s="1298"/>
      <c r="G41" s="1298"/>
      <c r="H41" s="1298"/>
      <c r="I41" s="1298"/>
      <c r="J41" s="1298"/>
      <c r="K41" s="1298"/>
      <c r="L41" s="1298"/>
      <c r="M41" s="1298"/>
      <c r="N41" s="1298"/>
      <c r="O41" s="1298"/>
      <c r="P41" s="1298"/>
      <c r="Q41" s="115"/>
      <c r="R41" s="1285"/>
      <c r="S41" s="1268"/>
      <c r="T41" s="1269"/>
      <c r="U41" s="1304"/>
      <c r="V41" s="1281"/>
      <c r="W41" s="1259"/>
      <c r="X41" s="1309"/>
    </row>
    <row r="42" spans="1:24" ht="14.1" customHeight="1">
      <c r="A42" s="1262"/>
      <c r="B42" s="340"/>
      <c r="C42" s="341"/>
      <c r="D42" s="341"/>
      <c r="E42" s="341"/>
      <c r="F42" s="341"/>
      <c r="G42" s="341"/>
      <c r="H42" s="341"/>
      <c r="I42" s="341"/>
      <c r="J42" s="341"/>
      <c r="K42" s="341"/>
      <c r="L42" s="341"/>
      <c r="M42" s="341"/>
      <c r="N42" s="341"/>
      <c r="O42" s="341"/>
      <c r="P42" s="341"/>
      <c r="Q42" s="341"/>
      <c r="R42" s="1274"/>
      <c r="S42" s="1266" t="s">
        <v>548</v>
      </c>
      <c r="T42" s="1267"/>
      <c r="U42" s="1304"/>
      <c r="V42" s="1281"/>
      <c r="W42" s="1259"/>
      <c r="X42" s="1309"/>
    </row>
    <row r="43" spans="1:24" ht="14.1" customHeight="1">
      <c r="A43" s="1262"/>
      <c r="B43" s="340"/>
      <c r="C43" s="341"/>
      <c r="D43" s="341"/>
      <c r="E43" s="341"/>
      <c r="F43" s="341"/>
      <c r="G43" s="341"/>
      <c r="H43" s="341"/>
      <c r="I43" s="341"/>
      <c r="J43" s="341"/>
      <c r="K43" s="341"/>
      <c r="L43" s="341"/>
      <c r="M43" s="341"/>
      <c r="N43" s="341"/>
      <c r="O43" s="341"/>
      <c r="P43" s="341"/>
      <c r="Q43" s="341"/>
      <c r="R43" s="1296"/>
      <c r="S43" s="1268"/>
      <c r="T43" s="1269"/>
      <c r="U43" s="1304"/>
      <c r="V43" s="1281"/>
      <c r="W43" s="1259"/>
      <c r="X43" s="1309"/>
    </row>
    <row r="44" spans="1:24" ht="14.1" customHeight="1">
      <c r="A44" s="1262"/>
      <c r="B44" s="340"/>
      <c r="C44" s="341"/>
      <c r="D44" s="341"/>
      <c r="E44" s="341"/>
      <c r="F44" s="341"/>
      <c r="G44" s="341"/>
      <c r="H44" s="341"/>
      <c r="I44" s="341"/>
      <c r="J44" s="116"/>
      <c r="K44" s="116"/>
      <c r="L44" s="1264" t="s">
        <v>546</v>
      </c>
      <c r="M44" s="1278"/>
      <c r="N44" s="1278"/>
      <c r="O44" s="1278"/>
      <c r="P44" s="1301"/>
      <c r="Q44" s="341"/>
      <c r="R44" s="1274"/>
      <c r="S44" s="1270" t="s">
        <v>391</v>
      </c>
      <c r="T44" s="1271"/>
      <c r="U44" s="1304"/>
      <c r="V44" s="1281"/>
      <c r="W44" s="1259"/>
      <c r="X44" s="1309"/>
    </row>
    <row r="45" spans="1:24" ht="14.1" customHeight="1" thickBot="1">
      <c r="A45" s="1263"/>
      <c r="B45" s="340"/>
      <c r="C45" s="341"/>
      <c r="D45" s="341"/>
      <c r="E45" s="341"/>
      <c r="F45" s="341"/>
      <c r="G45" s="341"/>
      <c r="H45" s="341"/>
      <c r="I45" s="341"/>
      <c r="J45" s="117"/>
      <c r="K45" s="117"/>
      <c r="L45" s="1265"/>
      <c r="M45" s="1279"/>
      <c r="N45" s="1279"/>
      <c r="O45" s="1279"/>
      <c r="P45" s="1302"/>
      <c r="Q45" s="341"/>
      <c r="R45" s="1275"/>
      <c r="S45" s="1272"/>
      <c r="T45" s="1273"/>
      <c r="U45" s="1305"/>
      <c r="V45" s="1282"/>
      <c r="W45" s="1260"/>
      <c r="X45" s="1310"/>
    </row>
    <row r="46" spans="1:24" ht="14.1" customHeight="1">
      <c r="A46" s="1286" t="s">
        <v>551</v>
      </c>
      <c r="B46" s="1287"/>
      <c r="C46" s="1290"/>
      <c r="D46" s="1290"/>
      <c r="E46" s="1290"/>
      <c r="F46" s="1290"/>
      <c r="G46" s="1290"/>
      <c r="H46" s="1290"/>
      <c r="I46" s="1290"/>
      <c r="J46" s="1290"/>
      <c r="K46" s="1290"/>
      <c r="L46" s="1290"/>
      <c r="M46" s="1290"/>
      <c r="N46" s="1290"/>
      <c r="O46" s="1290"/>
      <c r="P46" s="1290"/>
      <c r="Q46" s="342"/>
      <c r="R46" s="1292"/>
      <c r="S46" s="1294" t="s">
        <v>389</v>
      </c>
      <c r="T46" s="1295"/>
      <c r="U46" s="1303"/>
      <c r="V46" s="1280"/>
      <c r="W46" s="1258"/>
      <c r="X46" s="1308"/>
    </row>
    <row r="47" spans="1:24" ht="14.1" customHeight="1">
      <c r="A47" s="1288"/>
      <c r="B47" s="1289"/>
      <c r="C47" s="1291"/>
      <c r="D47" s="1291"/>
      <c r="E47" s="1291"/>
      <c r="F47" s="1291"/>
      <c r="G47" s="1291"/>
      <c r="H47" s="1291"/>
      <c r="I47" s="1291"/>
      <c r="J47" s="1291"/>
      <c r="K47" s="1291"/>
      <c r="L47" s="1291"/>
      <c r="M47" s="1291"/>
      <c r="N47" s="1291"/>
      <c r="O47" s="1291"/>
      <c r="P47" s="1291"/>
      <c r="Q47" s="110"/>
      <c r="R47" s="1293"/>
      <c r="S47" s="1268"/>
      <c r="T47" s="1269"/>
      <c r="U47" s="1304"/>
      <c r="V47" s="1281"/>
      <c r="W47" s="1259"/>
      <c r="X47" s="1309"/>
    </row>
    <row r="48" spans="1:24" ht="13.5" customHeight="1">
      <c r="A48" s="1261" t="s">
        <v>203</v>
      </c>
      <c r="B48" s="187" t="s">
        <v>210</v>
      </c>
      <c r="C48" s="1276"/>
      <c r="D48" s="1276"/>
      <c r="E48" s="1276"/>
      <c r="F48" s="1276"/>
      <c r="G48" s="1276"/>
      <c r="H48" s="188" t="s">
        <v>209</v>
      </c>
      <c r="I48" s="1277" t="s">
        <v>211</v>
      </c>
      <c r="J48" s="1277"/>
      <c r="K48" s="1277"/>
      <c r="L48" s="111"/>
      <c r="M48" s="112"/>
      <c r="N48" s="113"/>
      <c r="O48" s="112"/>
      <c r="P48" s="113"/>
      <c r="Q48" s="114"/>
      <c r="R48" s="1274"/>
      <c r="S48" s="1299" t="s">
        <v>390</v>
      </c>
      <c r="T48" s="1300"/>
      <c r="U48" s="1304"/>
      <c r="V48" s="1281"/>
      <c r="W48" s="1259"/>
      <c r="X48" s="1309"/>
    </row>
    <row r="49" spans="1:24" ht="14.1" customHeight="1">
      <c r="A49" s="1262"/>
      <c r="B49" s="1297"/>
      <c r="C49" s="1298"/>
      <c r="D49" s="1298"/>
      <c r="E49" s="1298"/>
      <c r="F49" s="1298"/>
      <c r="G49" s="1298"/>
      <c r="H49" s="1298"/>
      <c r="I49" s="1298"/>
      <c r="J49" s="1298"/>
      <c r="K49" s="1298"/>
      <c r="L49" s="1298"/>
      <c r="M49" s="1298"/>
      <c r="N49" s="1298"/>
      <c r="O49" s="1298"/>
      <c r="P49" s="1298"/>
      <c r="Q49" s="115"/>
      <c r="R49" s="1285"/>
      <c r="S49" s="1268"/>
      <c r="T49" s="1269"/>
      <c r="U49" s="1304"/>
      <c r="V49" s="1281"/>
      <c r="W49" s="1259"/>
      <c r="X49" s="1309"/>
    </row>
    <row r="50" spans="1:24" ht="14.1" customHeight="1">
      <c r="A50" s="1262"/>
      <c r="B50" s="1297"/>
      <c r="C50" s="1298"/>
      <c r="D50" s="1298"/>
      <c r="E50" s="1298"/>
      <c r="F50" s="1298"/>
      <c r="G50" s="1298"/>
      <c r="H50" s="1298"/>
      <c r="I50" s="1298"/>
      <c r="J50" s="1298"/>
      <c r="K50" s="1298"/>
      <c r="L50" s="1298"/>
      <c r="M50" s="1298"/>
      <c r="N50" s="1298"/>
      <c r="O50" s="1298"/>
      <c r="P50" s="1298"/>
      <c r="Q50" s="115"/>
      <c r="R50" s="1284"/>
      <c r="S50" s="1266" t="s">
        <v>547</v>
      </c>
      <c r="T50" s="1267"/>
      <c r="U50" s="1304"/>
      <c r="V50" s="1281"/>
      <c r="W50" s="1259"/>
      <c r="X50" s="1309"/>
    </row>
    <row r="51" spans="1:24" ht="14.1" customHeight="1">
      <c r="A51" s="1262"/>
      <c r="B51" s="1297"/>
      <c r="C51" s="1298"/>
      <c r="D51" s="1298"/>
      <c r="E51" s="1298"/>
      <c r="F51" s="1298"/>
      <c r="G51" s="1298"/>
      <c r="H51" s="1298"/>
      <c r="I51" s="1298"/>
      <c r="J51" s="1298"/>
      <c r="K51" s="1298"/>
      <c r="L51" s="1298"/>
      <c r="M51" s="1298"/>
      <c r="N51" s="1298"/>
      <c r="O51" s="1298"/>
      <c r="P51" s="1298"/>
      <c r="Q51" s="115"/>
      <c r="R51" s="1285"/>
      <c r="S51" s="1268"/>
      <c r="T51" s="1269"/>
      <c r="U51" s="1304"/>
      <c r="V51" s="1281"/>
      <c r="W51" s="1259"/>
      <c r="X51" s="1309"/>
    </row>
    <row r="52" spans="1:24" ht="14.1" customHeight="1">
      <c r="A52" s="1262"/>
      <c r="B52" s="340"/>
      <c r="C52" s="341"/>
      <c r="D52" s="341"/>
      <c r="E52" s="341"/>
      <c r="F52" s="341"/>
      <c r="G52" s="341"/>
      <c r="H52" s="341"/>
      <c r="I52" s="341"/>
      <c r="J52" s="341"/>
      <c r="K52" s="341"/>
      <c r="L52" s="341"/>
      <c r="M52" s="341"/>
      <c r="N52" s="341"/>
      <c r="O52" s="341"/>
      <c r="P52" s="341"/>
      <c r="Q52" s="341"/>
      <c r="R52" s="1274"/>
      <c r="S52" s="1266" t="s">
        <v>548</v>
      </c>
      <c r="T52" s="1267"/>
      <c r="U52" s="1304"/>
      <c r="V52" s="1281"/>
      <c r="W52" s="1259"/>
      <c r="X52" s="1309"/>
    </row>
    <row r="53" spans="1:24" ht="14.1" customHeight="1">
      <c r="A53" s="1262"/>
      <c r="B53" s="340"/>
      <c r="C53" s="341"/>
      <c r="D53" s="341"/>
      <c r="E53" s="341"/>
      <c r="F53" s="341"/>
      <c r="G53" s="341"/>
      <c r="H53" s="341"/>
      <c r="I53" s="341"/>
      <c r="J53" s="341"/>
      <c r="K53" s="341"/>
      <c r="L53" s="341"/>
      <c r="M53" s="341"/>
      <c r="N53" s="341"/>
      <c r="O53" s="341"/>
      <c r="P53" s="341"/>
      <c r="Q53" s="341"/>
      <c r="R53" s="1296"/>
      <c r="S53" s="1268"/>
      <c r="T53" s="1269"/>
      <c r="U53" s="1304"/>
      <c r="V53" s="1281"/>
      <c r="W53" s="1259"/>
      <c r="X53" s="1309"/>
    </row>
    <row r="54" spans="1:24" ht="14.1" customHeight="1">
      <c r="A54" s="1262"/>
      <c r="B54" s="340"/>
      <c r="C54" s="341"/>
      <c r="D54" s="341"/>
      <c r="E54" s="341"/>
      <c r="F54" s="341"/>
      <c r="G54" s="341"/>
      <c r="H54" s="341"/>
      <c r="I54" s="341"/>
      <c r="J54" s="116"/>
      <c r="K54" s="116"/>
      <c r="L54" s="1264" t="s">
        <v>546</v>
      </c>
      <c r="M54" s="1278"/>
      <c r="N54" s="1278"/>
      <c r="O54" s="1278"/>
      <c r="P54" s="1301"/>
      <c r="Q54" s="341"/>
      <c r="R54" s="1274"/>
      <c r="S54" s="1270" t="s">
        <v>391</v>
      </c>
      <c r="T54" s="1271"/>
      <c r="U54" s="1304"/>
      <c r="V54" s="1281"/>
      <c r="W54" s="1259"/>
      <c r="X54" s="1309"/>
    </row>
    <row r="55" spans="1:24" ht="14.1" customHeight="1" thickBot="1">
      <c r="A55" s="1263"/>
      <c r="B55" s="340"/>
      <c r="C55" s="341"/>
      <c r="D55" s="341"/>
      <c r="E55" s="341"/>
      <c r="F55" s="341"/>
      <c r="G55" s="341"/>
      <c r="H55" s="341"/>
      <c r="I55" s="341"/>
      <c r="J55" s="117"/>
      <c r="K55" s="117"/>
      <c r="L55" s="1265"/>
      <c r="M55" s="1279"/>
      <c r="N55" s="1279"/>
      <c r="O55" s="1279"/>
      <c r="P55" s="1302"/>
      <c r="Q55" s="341"/>
      <c r="R55" s="1275"/>
      <c r="S55" s="1272"/>
      <c r="T55" s="1273"/>
      <c r="U55" s="1305"/>
      <c r="V55" s="1282"/>
      <c r="W55" s="1260"/>
      <c r="X55" s="1310"/>
    </row>
    <row r="56" spans="1:24" ht="14.1" customHeight="1">
      <c r="A56" s="1286" t="s">
        <v>551</v>
      </c>
      <c r="B56" s="1287"/>
      <c r="C56" s="1290"/>
      <c r="D56" s="1290"/>
      <c r="E56" s="1290"/>
      <c r="F56" s="1290"/>
      <c r="G56" s="1290"/>
      <c r="H56" s="1290"/>
      <c r="I56" s="1290"/>
      <c r="J56" s="1290"/>
      <c r="K56" s="1290"/>
      <c r="L56" s="1290"/>
      <c r="M56" s="1290"/>
      <c r="N56" s="1290"/>
      <c r="O56" s="1290"/>
      <c r="P56" s="1290"/>
      <c r="Q56" s="342"/>
      <c r="R56" s="1292"/>
      <c r="S56" s="1294" t="s">
        <v>389</v>
      </c>
      <c r="T56" s="1295"/>
      <c r="U56" s="1303"/>
      <c r="V56" s="1280"/>
      <c r="W56" s="1258"/>
      <c r="X56" s="1308"/>
    </row>
    <row r="57" spans="1:24" ht="14.1" customHeight="1">
      <c r="A57" s="1288"/>
      <c r="B57" s="1289"/>
      <c r="C57" s="1291"/>
      <c r="D57" s="1291"/>
      <c r="E57" s="1291"/>
      <c r="F57" s="1291"/>
      <c r="G57" s="1291"/>
      <c r="H57" s="1291"/>
      <c r="I57" s="1291"/>
      <c r="J57" s="1291"/>
      <c r="K57" s="1291"/>
      <c r="L57" s="1291"/>
      <c r="M57" s="1291"/>
      <c r="N57" s="1291"/>
      <c r="O57" s="1291"/>
      <c r="P57" s="1291"/>
      <c r="Q57" s="110"/>
      <c r="R57" s="1293"/>
      <c r="S57" s="1268"/>
      <c r="T57" s="1269"/>
      <c r="U57" s="1304"/>
      <c r="V57" s="1281"/>
      <c r="W57" s="1259"/>
      <c r="X57" s="1309"/>
    </row>
    <row r="58" spans="1:24" ht="13.5" customHeight="1">
      <c r="A58" s="1261" t="s">
        <v>203</v>
      </c>
      <c r="B58" s="187" t="s">
        <v>210</v>
      </c>
      <c r="C58" s="1276"/>
      <c r="D58" s="1276"/>
      <c r="E58" s="1276"/>
      <c r="F58" s="1276"/>
      <c r="G58" s="1276"/>
      <c r="H58" s="188" t="s">
        <v>209</v>
      </c>
      <c r="I58" s="1277" t="s">
        <v>211</v>
      </c>
      <c r="J58" s="1277"/>
      <c r="K58" s="1277"/>
      <c r="L58" s="111"/>
      <c r="M58" s="112"/>
      <c r="N58" s="113"/>
      <c r="O58" s="112"/>
      <c r="P58" s="113"/>
      <c r="Q58" s="114"/>
      <c r="R58" s="1274"/>
      <c r="S58" s="1299" t="s">
        <v>390</v>
      </c>
      <c r="T58" s="1300"/>
      <c r="U58" s="1304"/>
      <c r="V58" s="1281"/>
      <c r="W58" s="1259"/>
      <c r="X58" s="1309"/>
    </row>
    <row r="59" spans="1:24" ht="14.1" customHeight="1">
      <c r="A59" s="1262"/>
      <c r="B59" s="1297"/>
      <c r="C59" s="1298"/>
      <c r="D59" s="1298"/>
      <c r="E59" s="1298"/>
      <c r="F59" s="1298"/>
      <c r="G59" s="1298"/>
      <c r="H59" s="1298"/>
      <c r="I59" s="1298"/>
      <c r="J59" s="1298"/>
      <c r="K59" s="1298"/>
      <c r="L59" s="1298"/>
      <c r="M59" s="1298"/>
      <c r="N59" s="1298"/>
      <c r="O59" s="1298"/>
      <c r="P59" s="1298"/>
      <c r="Q59" s="115"/>
      <c r="R59" s="1285"/>
      <c r="S59" s="1268"/>
      <c r="T59" s="1269"/>
      <c r="U59" s="1304"/>
      <c r="V59" s="1281"/>
      <c r="W59" s="1259"/>
      <c r="X59" s="1309"/>
    </row>
    <row r="60" spans="1:24" ht="14.1" customHeight="1">
      <c r="A60" s="1262"/>
      <c r="B60" s="1297"/>
      <c r="C60" s="1298"/>
      <c r="D60" s="1298"/>
      <c r="E60" s="1298"/>
      <c r="F60" s="1298"/>
      <c r="G60" s="1298"/>
      <c r="H60" s="1298"/>
      <c r="I60" s="1298"/>
      <c r="J60" s="1298"/>
      <c r="K60" s="1298"/>
      <c r="L60" s="1298"/>
      <c r="M60" s="1298"/>
      <c r="N60" s="1298"/>
      <c r="O60" s="1298"/>
      <c r="P60" s="1298"/>
      <c r="Q60" s="115"/>
      <c r="R60" s="1284"/>
      <c r="S60" s="1266" t="s">
        <v>547</v>
      </c>
      <c r="T60" s="1267"/>
      <c r="U60" s="1304"/>
      <c r="V60" s="1281"/>
      <c r="W60" s="1259"/>
      <c r="X60" s="1309"/>
    </row>
    <row r="61" spans="1:24" ht="14.1" customHeight="1">
      <c r="A61" s="1262"/>
      <c r="B61" s="1297"/>
      <c r="C61" s="1298"/>
      <c r="D61" s="1298"/>
      <c r="E61" s="1298"/>
      <c r="F61" s="1298"/>
      <c r="G61" s="1298"/>
      <c r="H61" s="1298"/>
      <c r="I61" s="1298"/>
      <c r="J61" s="1298"/>
      <c r="K61" s="1298"/>
      <c r="L61" s="1298"/>
      <c r="M61" s="1298"/>
      <c r="N61" s="1298"/>
      <c r="O61" s="1298"/>
      <c r="P61" s="1298"/>
      <c r="Q61" s="115"/>
      <c r="R61" s="1285"/>
      <c r="S61" s="1268"/>
      <c r="T61" s="1269"/>
      <c r="U61" s="1304"/>
      <c r="V61" s="1281"/>
      <c r="W61" s="1259"/>
      <c r="X61" s="1309"/>
    </row>
    <row r="62" spans="1:24" ht="14.1" customHeight="1">
      <c r="A62" s="1262"/>
      <c r="B62" s="340"/>
      <c r="C62" s="341"/>
      <c r="D62" s="341"/>
      <c r="E62" s="341"/>
      <c r="F62" s="341"/>
      <c r="G62" s="341"/>
      <c r="H62" s="341"/>
      <c r="I62" s="341"/>
      <c r="J62" s="341"/>
      <c r="K62" s="341"/>
      <c r="L62" s="341"/>
      <c r="M62" s="341"/>
      <c r="N62" s="341"/>
      <c r="O62" s="341"/>
      <c r="P62" s="341"/>
      <c r="Q62" s="341"/>
      <c r="R62" s="1274"/>
      <c r="S62" s="1266" t="s">
        <v>548</v>
      </c>
      <c r="T62" s="1267"/>
      <c r="U62" s="1304"/>
      <c r="V62" s="1281"/>
      <c r="W62" s="1259"/>
      <c r="X62" s="1309"/>
    </row>
    <row r="63" spans="1:24" ht="14.1" customHeight="1">
      <c r="A63" s="1262"/>
      <c r="B63" s="340"/>
      <c r="C63" s="341"/>
      <c r="D63" s="341"/>
      <c r="E63" s="341"/>
      <c r="F63" s="341"/>
      <c r="G63" s="341"/>
      <c r="H63" s="341"/>
      <c r="I63" s="341"/>
      <c r="J63" s="341"/>
      <c r="K63" s="341"/>
      <c r="L63" s="341"/>
      <c r="M63" s="341"/>
      <c r="N63" s="341"/>
      <c r="O63" s="341"/>
      <c r="P63" s="341"/>
      <c r="Q63" s="341"/>
      <c r="R63" s="1296"/>
      <c r="S63" s="1268"/>
      <c r="T63" s="1269"/>
      <c r="U63" s="1304"/>
      <c r="V63" s="1281"/>
      <c r="W63" s="1259"/>
      <c r="X63" s="1309"/>
    </row>
    <row r="64" spans="1:24" ht="14.1" customHeight="1">
      <c r="A64" s="1262"/>
      <c r="B64" s="340"/>
      <c r="C64" s="341"/>
      <c r="D64" s="341"/>
      <c r="E64" s="341"/>
      <c r="F64" s="341"/>
      <c r="G64" s="341"/>
      <c r="H64" s="341"/>
      <c r="I64" s="341"/>
      <c r="J64" s="116"/>
      <c r="K64" s="116"/>
      <c r="L64" s="1264" t="s">
        <v>546</v>
      </c>
      <c r="M64" s="1278"/>
      <c r="N64" s="1278"/>
      <c r="O64" s="1278"/>
      <c r="P64" s="1301"/>
      <c r="Q64" s="341"/>
      <c r="R64" s="1274"/>
      <c r="S64" s="1270" t="s">
        <v>391</v>
      </c>
      <c r="T64" s="1271"/>
      <c r="U64" s="1304"/>
      <c r="V64" s="1281"/>
      <c r="W64" s="1259"/>
      <c r="X64" s="1309"/>
    </row>
    <row r="65" spans="1:24" ht="14.1" customHeight="1" thickBot="1">
      <c r="A65" s="1263"/>
      <c r="B65" s="340"/>
      <c r="C65" s="341"/>
      <c r="D65" s="341"/>
      <c r="E65" s="341"/>
      <c r="F65" s="341"/>
      <c r="G65" s="341"/>
      <c r="H65" s="341"/>
      <c r="I65" s="341"/>
      <c r="J65" s="117"/>
      <c r="K65" s="117"/>
      <c r="L65" s="1265"/>
      <c r="M65" s="1279"/>
      <c r="N65" s="1279"/>
      <c r="O65" s="1279"/>
      <c r="P65" s="1302"/>
      <c r="Q65" s="341"/>
      <c r="R65" s="1275"/>
      <c r="S65" s="1272"/>
      <c r="T65" s="1273"/>
      <c r="U65" s="1305"/>
      <c r="V65" s="1282"/>
      <c r="W65" s="1260"/>
      <c r="X65" s="1310"/>
    </row>
    <row r="66" spans="1:24" ht="22.35" customHeight="1">
      <c r="A66" s="189"/>
      <c r="B66" s="1283" t="s">
        <v>393</v>
      </c>
      <c r="C66" s="1283"/>
      <c r="D66" s="1283"/>
      <c r="E66" s="1283"/>
      <c r="F66" s="1283"/>
      <c r="G66" s="1283"/>
      <c r="H66" s="1283"/>
      <c r="I66" s="1283"/>
      <c r="J66" s="1283"/>
      <c r="K66" s="1283"/>
      <c r="L66" s="1283"/>
      <c r="M66" s="1283"/>
      <c r="N66" s="1283"/>
      <c r="O66" s="1283"/>
      <c r="P66" s="1283"/>
      <c r="Q66" s="1283"/>
      <c r="R66" s="1283"/>
      <c r="S66" s="1283"/>
      <c r="T66" s="1283"/>
      <c r="U66" s="1283"/>
      <c r="V66" s="1283"/>
      <c r="W66" s="1283"/>
      <c r="X66" s="190"/>
    </row>
    <row r="67" spans="1:24" ht="6.75" customHeight="1">
      <c r="A67" s="191"/>
      <c r="B67" s="192"/>
      <c r="C67" s="192"/>
      <c r="D67" s="192"/>
      <c r="E67" s="192"/>
      <c r="F67" s="192"/>
      <c r="G67" s="192"/>
      <c r="H67" s="192"/>
      <c r="I67" s="192"/>
      <c r="J67" s="192"/>
      <c r="K67" s="192"/>
      <c r="L67" s="192"/>
      <c r="M67" s="192"/>
      <c r="N67" s="192"/>
      <c r="O67" s="192"/>
      <c r="P67" s="192"/>
      <c r="Q67" s="192"/>
      <c r="R67" s="193"/>
      <c r="S67" s="194"/>
      <c r="T67" s="192"/>
      <c r="U67" s="192"/>
      <c r="V67" s="192"/>
      <c r="W67" s="192"/>
      <c r="X67" s="192"/>
    </row>
  </sheetData>
  <sheetProtection selectLockedCells="1"/>
  <mergeCells count="132">
    <mergeCell ref="X26:X35"/>
    <mergeCell ref="X36:X45"/>
    <mergeCell ref="X46:X55"/>
    <mergeCell ref="X56:X65"/>
    <mergeCell ref="A9:W10"/>
    <mergeCell ref="L64:L65"/>
    <mergeCell ref="M64:M65"/>
    <mergeCell ref="N64:N65"/>
    <mergeCell ref="O64:O65"/>
    <mergeCell ref="W56:W65"/>
    <mergeCell ref="A58:A65"/>
    <mergeCell ref="C58:G58"/>
    <mergeCell ref="I58:K58"/>
    <mergeCell ref="R58:R59"/>
    <mergeCell ref="S58:T59"/>
    <mergeCell ref="B59:P61"/>
    <mergeCell ref="R60:R61"/>
    <mergeCell ref="S60:T61"/>
    <mergeCell ref="R62:R63"/>
    <mergeCell ref="S62:T63"/>
    <mergeCell ref="A11:W12"/>
    <mergeCell ref="S50:T51"/>
    <mergeCell ref="R52:R53"/>
    <mergeCell ref="S52:T53"/>
    <mergeCell ref="C36:P37"/>
    <mergeCell ref="R40:R41"/>
    <mergeCell ref="S40:T41"/>
    <mergeCell ref="R38:R39"/>
    <mergeCell ref="S38:T39"/>
    <mergeCell ref="A56:B57"/>
    <mergeCell ref="C56:P57"/>
    <mergeCell ref="R56:R57"/>
    <mergeCell ref="S56:T57"/>
    <mergeCell ref="L54:L55"/>
    <mergeCell ref="M54:M55"/>
    <mergeCell ref="N54:N55"/>
    <mergeCell ref="O54:O55"/>
    <mergeCell ref="A46:B47"/>
    <mergeCell ref="C46:P47"/>
    <mergeCell ref="R46:R47"/>
    <mergeCell ref="S46:T47"/>
    <mergeCell ref="U56:U65"/>
    <mergeCell ref="V56:V65"/>
    <mergeCell ref="P54:P55"/>
    <mergeCell ref="R54:R55"/>
    <mergeCell ref="S54:T55"/>
    <mergeCell ref="P64:P65"/>
    <mergeCell ref="R64:R65"/>
    <mergeCell ref="S64:T65"/>
    <mergeCell ref="U46:U55"/>
    <mergeCell ref="V46:V55"/>
    <mergeCell ref="W46:W55"/>
    <mergeCell ref="A48:A55"/>
    <mergeCell ref="A36:B37"/>
    <mergeCell ref="C48:G48"/>
    <mergeCell ref="I48:K48"/>
    <mergeCell ref="R48:R49"/>
    <mergeCell ref="S48:T49"/>
    <mergeCell ref="B49:P51"/>
    <mergeCell ref="R50:R51"/>
    <mergeCell ref="W36:W45"/>
    <mergeCell ref="A38:A45"/>
    <mergeCell ref="C38:G38"/>
    <mergeCell ref="I38:K38"/>
    <mergeCell ref="B39:P41"/>
    <mergeCell ref="L44:L45"/>
    <mergeCell ref="M44:M45"/>
    <mergeCell ref="N44:N45"/>
    <mergeCell ref="O44:O45"/>
    <mergeCell ref="P44:P45"/>
    <mergeCell ref="U36:U45"/>
    <mergeCell ref="V36:V45"/>
    <mergeCell ref="R42:R43"/>
    <mergeCell ref="S42:T43"/>
    <mergeCell ref="R44:R45"/>
    <mergeCell ref="A5:X5"/>
    <mergeCell ref="P24:P25"/>
    <mergeCell ref="X16:X25"/>
    <mergeCell ref="A7:M7"/>
    <mergeCell ref="A15:P15"/>
    <mergeCell ref="R15:T15"/>
    <mergeCell ref="A16:B17"/>
    <mergeCell ref="C16:P17"/>
    <mergeCell ref="R16:R17"/>
    <mergeCell ref="S16:T17"/>
    <mergeCell ref="U16:U25"/>
    <mergeCell ref="V16:V25"/>
    <mergeCell ref="R20:R21"/>
    <mergeCell ref="S20:T21"/>
    <mergeCell ref="R18:R19"/>
    <mergeCell ref="S18:T19"/>
    <mergeCell ref="B19:P22"/>
    <mergeCell ref="R22:R23"/>
    <mergeCell ref="B66:W66"/>
    <mergeCell ref="R30:R31"/>
    <mergeCell ref="S30:T31"/>
    <mergeCell ref="A26:B27"/>
    <mergeCell ref="C26:P27"/>
    <mergeCell ref="R26:R27"/>
    <mergeCell ref="S26:T27"/>
    <mergeCell ref="R34:R35"/>
    <mergeCell ref="S34:T35"/>
    <mergeCell ref="R36:R37"/>
    <mergeCell ref="S36:T37"/>
    <mergeCell ref="R32:R33"/>
    <mergeCell ref="S32:T33"/>
    <mergeCell ref="S44:T45"/>
    <mergeCell ref="B29:P32"/>
    <mergeCell ref="C28:G28"/>
    <mergeCell ref="I28:K28"/>
    <mergeCell ref="R28:R29"/>
    <mergeCell ref="S28:T29"/>
    <mergeCell ref="M34:M35"/>
    <mergeCell ref="N34:N35"/>
    <mergeCell ref="O34:O35"/>
    <mergeCell ref="P34:P35"/>
    <mergeCell ref="U26:U35"/>
    <mergeCell ref="W26:W35"/>
    <mergeCell ref="A28:A35"/>
    <mergeCell ref="L34:L35"/>
    <mergeCell ref="S22:T23"/>
    <mergeCell ref="S24:T25"/>
    <mergeCell ref="R24:R25"/>
    <mergeCell ref="W16:W25"/>
    <mergeCell ref="A18:A25"/>
    <mergeCell ref="C18:G18"/>
    <mergeCell ref="I18:K18"/>
    <mergeCell ref="L24:L25"/>
    <mergeCell ref="M24:M25"/>
    <mergeCell ref="N24:N25"/>
    <mergeCell ref="O24:O25"/>
    <mergeCell ref="V26:V35"/>
  </mergeCells>
  <phoneticPr fontId="20"/>
  <conditionalFormatting sqref="X3">
    <cfRule type="cellIs" dxfId="330" priority="1" operator="equal">
      <formula>0</formula>
    </cfRule>
  </conditionalFormatting>
  <dataValidations count="1">
    <dataValidation type="list" allowBlank="1" showInputMessage="1" showErrorMessage="1" sqref="X16:X65" xr:uid="{00000000-0002-0000-0400-000000000000}">
      <formula1>"あり,なし"</formula1>
    </dataValidation>
  </dataValidations>
  <printOptions horizontalCentered="1"/>
  <pageMargins left="0.78740157480314965" right="0.78740157480314965" top="0.39370078740157483" bottom="0.39370078740157483" header="0.51181102362204722" footer="0.51181102362204722"/>
  <pageSetup paperSize="9" scale="5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リスト!$AN$1:$AN$2</xm:f>
          </x14:formula1>
          <xm:sqref>R16:R24 R26:R34 R36:R44 R46:R54 R56:R64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B91BB-5420-4A03-BED7-5B987473E50C}">
  <sheetPr codeName="Sheet7">
    <pageSetUpPr fitToPage="1"/>
  </sheetPr>
  <dimension ref="A1:XFD362"/>
  <sheetViews>
    <sheetView showGridLines="0" view="pageBreakPreview" zoomScaleNormal="100" zoomScaleSheetLayoutView="100" workbookViewId="0">
      <selection activeCell="L9" sqref="L9:R9"/>
    </sheetView>
  </sheetViews>
  <sheetFormatPr defaultColWidth="9" defaultRowHeight="12" outlineLevelRow="1"/>
  <cols>
    <col min="1" max="3" width="6.625" style="351" customWidth="1"/>
    <col min="4" max="4" width="7.125" style="351" customWidth="1"/>
    <col min="5" max="11" width="6.625" style="351" customWidth="1"/>
    <col min="12" max="16" width="6.625" style="207" customWidth="1"/>
    <col min="17" max="17" width="7.375" style="207" customWidth="1"/>
    <col min="18" max="18" width="8" style="351" customWidth="1"/>
    <col min="19" max="20" width="9.125" style="351" customWidth="1"/>
    <col min="21" max="21" width="26.5" style="351" customWidth="1"/>
    <col min="22" max="23" width="3.125" style="351" customWidth="1"/>
    <col min="24" max="48" width="9" style="351"/>
    <col min="49" max="49" width="9" style="351" customWidth="1"/>
    <col min="50" max="16384" width="9" style="351"/>
  </cols>
  <sheetData>
    <row r="1" spans="1:33" ht="15" customHeight="1">
      <c r="A1" s="347"/>
      <c r="B1" s="347"/>
      <c r="C1" s="199"/>
      <c r="L1" s="200"/>
      <c r="M1" s="200"/>
      <c r="N1" s="200"/>
      <c r="O1" s="1852" t="s">
        <v>694</v>
      </c>
      <c r="P1" s="1852"/>
      <c r="Q1" s="1852"/>
      <c r="R1" s="1852"/>
      <c r="AE1" s="373" t="s">
        <v>552</v>
      </c>
      <c r="AF1" s="374" t="s">
        <v>553</v>
      </c>
      <c r="AG1" s="374"/>
    </row>
    <row r="2" spans="1:33" ht="15" customHeight="1">
      <c r="A2" s="347"/>
      <c r="B2" s="347"/>
      <c r="C2" s="199"/>
      <c r="L2" s="200"/>
      <c r="M2" s="200"/>
      <c r="N2" s="200"/>
      <c r="O2" s="1852" t="s">
        <v>882</v>
      </c>
      <c r="P2" s="1852"/>
      <c r="Q2" s="1852"/>
      <c r="R2" s="1852"/>
      <c r="AE2" s="373"/>
      <c r="AF2" s="374"/>
      <c r="AG2" s="374"/>
    </row>
    <row r="3" spans="1:33" ht="15" customHeight="1">
      <c r="A3" s="347"/>
      <c r="B3" s="201"/>
      <c r="C3" s="202"/>
      <c r="D3" s="203"/>
      <c r="F3" s="204"/>
      <c r="L3" s="200"/>
      <c r="M3" s="200"/>
      <c r="N3" s="200"/>
      <c r="O3" s="1853">
        <f>'申請書・総括票（共通）'!L3</f>
        <v>0</v>
      </c>
      <c r="P3" s="1853"/>
      <c r="Q3" s="1853"/>
      <c r="R3" s="1853"/>
      <c r="AE3" s="373" t="s">
        <v>563</v>
      </c>
      <c r="AF3" s="374" t="s">
        <v>553</v>
      </c>
      <c r="AG3" s="373"/>
    </row>
    <row r="4" spans="1:33" ht="6.75" customHeight="1">
      <c r="A4" s="347"/>
      <c r="B4" s="201"/>
      <c r="C4" s="202"/>
      <c r="D4" s="203"/>
      <c r="L4" s="205"/>
      <c r="M4" s="205"/>
      <c r="N4" s="205"/>
      <c r="O4" s="205"/>
      <c r="P4" s="205"/>
      <c r="Q4" s="205"/>
      <c r="R4" s="205"/>
      <c r="AE4" s="373" t="s">
        <v>564</v>
      </c>
      <c r="AF4" s="374" t="s">
        <v>568</v>
      </c>
      <c r="AG4" s="373"/>
    </row>
    <row r="5" spans="1:33" ht="24" customHeight="1">
      <c r="A5" s="1813" t="s">
        <v>1114</v>
      </c>
      <c r="B5" s="1813"/>
      <c r="C5" s="1813"/>
      <c r="D5" s="1813"/>
      <c r="E5" s="1813"/>
      <c r="F5" s="1813"/>
      <c r="G5" s="1813"/>
      <c r="H5" s="1813"/>
      <c r="I5" s="1813"/>
      <c r="J5" s="1813"/>
      <c r="K5" s="1813"/>
      <c r="L5" s="1813"/>
      <c r="M5" s="1813"/>
      <c r="N5" s="1813"/>
      <c r="O5" s="1813"/>
      <c r="P5" s="1813"/>
      <c r="Q5" s="1813"/>
      <c r="R5" s="1813"/>
      <c r="AE5" s="373" t="s">
        <v>240</v>
      </c>
      <c r="AF5" s="374" t="s">
        <v>554</v>
      </c>
      <c r="AG5" s="373"/>
    </row>
    <row r="6" spans="1:33" ht="8.25" customHeight="1">
      <c r="A6" s="344"/>
      <c r="B6" s="344"/>
      <c r="C6" s="344"/>
      <c r="D6" s="344"/>
      <c r="E6" s="344"/>
      <c r="F6" s="344"/>
      <c r="G6" s="344"/>
      <c r="H6" s="344"/>
      <c r="I6" s="344"/>
      <c r="J6" s="344"/>
      <c r="K6" s="344"/>
      <c r="L6" s="344"/>
      <c r="M6" s="344"/>
      <c r="N6" s="344"/>
      <c r="O6" s="344"/>
      <c r="P6" s="344"/>
      <c r="Q6" s="344"/>
      <c r="R6" s="344"/>
      <c r="AE6" s="373" t="s">
        <v>565</v>
      </c>
      <c r="AF6" s="374"/>
      <c r="AG6" s="373"/>
    </row>
    <row r="7" spans="1:33" ht="45" customHeight="1">
      <c r="A7" s="1814" t="s">
        <v>86</v>
      </c>
      <c r="B7" s="1815"/>
      <c r="C7" s="1816">
        <f>'申請書・総括票（共通）'!C19</f>
        <v>0</v>
      </c>
      <c r="D7" s="1816"/>
      <c r="E7" s="1816"/>
      <c r="F7" s="1816"/>
      <c r="G7" s="1816"/>
      <c r="H7" s="1816"/>
      <c r="I7" s="1816"/>
      <c r="J7" s="1816"/>
      <c r="K7" s="1816"/>
      <c r="L7" s="1816"/>
      <c r="M7" s="1816"/>
      <c r="N7" s="1816"/>
      <c r="O7" s="1816"/>
      <c r="P7" s="1816"/>
      <c r="Q7" s="1816"/>
      <c r="R7" s="1816"/>
      <c r="AE7" s="373" t="s">
        <v>566</v>
      </c>
      <c r="AF7" s="374"/>
      <c r="AG7" s="373"/>
    </row>
    <row r="8" spans="1:33" ht="44.25" customHeight="1">
      <c r="A8" s="1815" t="s">
        <v>87</v>
      </c>
      <c r="B8" s="1815"/>
      <c r="C8" s="1816">
        <f>'申請書・総括票（共通）'!D232</f>
        <v>0</v>
      </c>
      <c r="D8" s="1816"/>
      <c r="E8" s="1816"/>
      <c r="F8" s="1816"/>
      <c r="G8" s="1816"/>
      <c r="H8" s="1816"/>
      <c r="I8" s="1816"/>
      <c r="J8" s="1816"/>
      <c r="K8" s="1816"/>
      <c r="L8" s="1816"/>
      <c r="M8" s="1816"/>
      <c r="N8" s="1814" t="s">
        <v>88</v>
      </c>
      <c r="O8" s="1814"/>
      <c r="P8" s="1817">
        <f>'申請書・総括票（共通）'!A232</f>
        <v>2001</v>
      </c>
      <c r="Q8" s="1817"/>
      <c r="R8" s="1817"/>
    </row>
    <row r="9" spans="1:33" ht="36.75" customHeight="1">
      <c r="A9" s="1827" t="s">
        <v>581</v>
      </c>
      <c r="B9" s="1785"/>
      <c r="C9" s="1828">
        <f>'申請書・総括票（共通）'!B232</f>
        <v>0</v>
      </c>
      <c r="D9" s="1829"/>
      <c r="E9" s="1829"/>
      <c r="F9" s="1829"/>
      <c r="G9" s="1829"/>
      <c r="H9" s="1829"/>
      <c r="I9" s="1830"/>
      <c r="J9" s="1827" t="s">
        <v>582</v>
      </c>
      <c r="K9" s="1785"/>
      <c r="L9" s="1831"/>
      <c r="M9" s="1832"/>
      <c r="N9" s="1832"/>
      <c r="O9" s="1832"/>
      <c r="P9" s="1832"/>
      <c r="Q9" s="1832"/>
      <c r="R9" s="1833"/>
    </row>
    <row r="10" spans="1:33" ht="28.5" customHeight="1">
      <c r="A10" s="1848" t="s">
        <v>890</v>
      </c>
      <c r="B10" s="1848"/>
      <c r="C10" s="1849"/>
      <c r="D10" s="1849"/>
      <c r="E10" s="1848" t="s">
        <v>892</v>
      </c>
      <c r="F10" s="1848"/>
      <c r="G10" s="1850"/>
      <c r="H10" s="1850"/>
      <c r="I10" s="1850"/>
      <c r="J10" s="1850"/>
      <c r="K10" s="1850"/>
      <c r="L10" s="1850"/>
      <c r="M10" s="1850"/>
      <c r="N10" s="1848" t="s">
        <v>896</v>
      </c>
      <c r="O10" s="1848"/>
      <c r="P10" s="1848"/>
      <c r="Q10" s="1849"/>
      <c r="R10" s="1849"/>
    </row>
    <row r="11" spans="1:33" ht="51.75" customHeight="1">
      <c r="A11" s="1848" t="s">
        <v>891</v>
      </c>
      <c r="B11" s="1848"/>
      <c r="C11" s="1848"/>
      <c r="D11" s="1851"/>
      <c r="E11" s="1851"/>
      <c r="F11" s="1851"/>
      <c r="G11" s="1851"/>
      <c r="H11" s="1851"/>
      <c r="I11" s="1851"/>
      <c r="J11" s="1851"/>
      <c r="K11" s="1851"/>
      <c r="L11" s="1851"/>
      <c r="M11" s="1851"/>
      <c r="N11" s="1851"/>
      <c r="O11" s="1851"/>
      <c r="P11" s="1851"/>
      <c r="Q11" s="1851"/>
      <c r="R11" s="1851"/>
    </row>
    <row r="12" spans="1:33" ht="27" customHeight="1">
      <c r="A12" s="1854" t="s">
        <v>893</v>
      </c>
      <c r="B12" s="1854"/>
      <c r="C12" s="1854"/>
      <c r="D12" s="1854"/>
      <c r="E12" s="1854"/>
      <c r="F12" s="1854"/>
      <c r="G12" s="1854"/>
      <c r="H12" s="1854"/>
      <c r="I12" s="1854"/>
      <c r="J12" s="1854"/>
      <c r="K12" s="1854"/>
      <c r="L12" s="1854"/>
      <c r="M12" s="419" t="s">
        <v>889</v>
      </c>
      <c r="O12" s="206"/>
      <c r="P12" s="206"/>
      <c r="Q12" s="206"/>
      <c r="R12" s="206"/>
    </row>
    <row r="13" spans="1:33" ht="23.25" customHeight="1">
      <c r="A13" s="1847" t="s">
        <v>964</v>
      </c>
      <c r="B13" s="1847"/>
      <c r="C13" s="1847"/>
      <c r="D13" s="1847"/>
      <c r="E13" s="1847"/>
      <c r="F13" s="1847"/>
      <c r="G13" s="1847"/>
      <c r="H13" s="1847"/>
      <c r="I13" s="1847"/>
      <c r="J13" s="1847"/>
      <c r="K13" s="1847"/>
      <c r="L13" s="1847"/>
      <c r="M13" s="1847"/>
      <c r="N13" s="1847"/>
      <c r="O13" s="1847"/>
      <c r="P13" s="1847"/>
      <c r="Q13" s="1847"/>
      <c r="R13" s="1847"/>
    </row>
    <row r="14" spans="1:33" ht="9" customHeight="1">
      <c r="R14" s="207"/>
    </row>
    <row r="15" spans="1:33" ht="18.75" customHeight="1">
      <c r="A15" s="208" t="s">
        <v>90</v>
      </c>
    </row>
    <row r="16" spans="1:33" ht="3.75" customHeight="1">
      <c r="A16" s="208"/>
    </row>
    <row r="17" spans="1:21 16384:16384" ht="47.25" customHeight="1">
      <c r="A17" s="1617" t="s">
        <v>567</v>
      </c>
      <c r="B17" s="1617"/>
      <c r="C17" s="1617"/>
      <c r="D17" s="1617"/>
      <c r="E17" s="1834"/>
      <c r="F17" s="1834"/>
      <c r="G17" s="1834"/>
      <c r="H17" s="1834"/>
      <c r="I17" s="1834"/>
      <c r="J17" s="1834"/>
      <c r="K17" s="1834"/>
      <c r="L17" s="1834"/>
      <c r="M17" s="1834"/>
      <c r="N17" s="1834"/>
      <c r="O17" s="1834"/>
      <c r="P17" s="1834"/>
      <c r="Q17" s="1834"/>
      <c r="R17" s="1834"/>
    </row>
    <row r="18" spans="1:21 16384:16384" ht="26.25" customHeight="1">
      <c r="A18" s="1789" t="s">
        <v>216</v>
      </c>
      <c r="B18" s="1790"/>
      <c r="C18" s="1790"/>
      <c r="D18" s="1791"/>
      <c r="E18" s="5"/>
      <c r="F18" s="209" t="s">
        <v>135</v>
      </c>
      <c r="G18" s="6"/>
      <c r="H18" s="210" t="s">
        <v>136</v>
      </c>
      <c r="I18" s="1792" t="s">
        <v>630</v>
      </c>
      <c r="J18" s="1790"/>
      <c r="K18" s="1790"/>
      <c r="L18" s="1793"/>
      <c r="M18" s="1818"/>
      <c r="N18" s="1819"/>
      <c r="O18" s="209" t="s">
        <v>212</v>
      </c>
      <c r="P18" s="1820"/>
      <c r="Q18" s="1820"/>
      <c r="R18" s="1821"/>
    </row>
    <row r="19" spans="1:21 16384:16384" ht="26.25" customHeight="1">
      <c r="A19" s="1822" t="s">
        <v>217</v>
      </c>
      <c r="B19" s="1823"/>
      <c r="C19" s="1823"/>
      <c r="D19" s="1824"/>
      <c r="E19" s="1825"/>
      <c r="F19" s="1826"/>
      <c r="G19" s="1826"/>
      <c r="H19" s="211" t="s">
        <v>91</v>
      </c>
      <c r="I19" s="1799" t="s">
        <v>218</v>
      </c>
      <c r="J19" s="1797"/>
      <c r="K19" s="1797"/>
      <c r="L19" s="1798"/>
      <c r="M19" s="1800"/>
      <c r="N19" s="1801"/>
      <c r="O19" s="1801"/>
      <c r="P19" s="1801"/>
      <c r="Q19" s="1801"/>
      <c r="R19" s="1802"/>
    </row>
    <row r="20" spans="1:21 16384:16384" ht="13.35" customHeight="1">
      <c r="A20" s="1808" t="s">
        <v>562</v>
      </c>
      <c r="B20" s="1809"/>
      <c r="C20" s="1809"/>
      <c r="D20" s="1810"/>
      <c r="E20" s="345" t="s">
        <v>561</v>
      </c>
      <c r="F20" s="1838" t="s">
        <v>579</v>
      </c>
      <c r="G20" s="1839"/>
      <c r="H20" s="1840"/>
      <c r="I20" s="1841" t="s">
        <v>414</v>
      </c>
      <c r="J20" s="1809"/>
      <c r="K20" s="1809"/>
      <c r="L20" s="1810"/>
      <c r="M20" s="212" t="s">
        <v>351</v>
      </c>
      <c r="N20" s="212" t="s">
        <v>352</v>
      </c>
      <c r="O20" s="212" t="s">
        <v>353</v>
      </c>
      <c r="P20" s="212" t="s">
        <v>354</v>
      </c>
      <c r="Q20" s="212" t="s">
        <v>355</v>
      </c>
      <c r="R20" s="212" t="s">
        <v>356</v>
      </c>
    </row>
    <row r="21" spans="1:21 16384:16384" ht="18" customHeight="1">
      <c r="A21" s="1835"/>
      <c r="B21" s="1836"/>
      <c r="C21" s="1836"/>
      <c r="D21" s="1837"/>
      <c r="E21" s="1779"/>
      <c r="F21" s="1781"/>
      <c r="G21" s="1782"/>
      <c r="H21" s="1783"/>
      <c r="I21" s="1842"/>
      <c r="J21" s="1836"/>
      <c r="K21" s="1836"/>
      <c r="L21" s="1837"/>
      <c r="M21" s="7"/>
      <c r="N21" s="7"/>
      <c r="O21" s="7"/>
      <c r="P21" s="7"/>
      <c r="Q21" s="7"/>
      <c r="R21" s="7"/>
    </row>
    <row r="22" spans="1:21 16384:16384" ht="13.35" customHeight="1">
      <c r="A22" s="1835"/>
      <c r="B22" s="1836"/>
      <c r="C22" s="1836"/>
      <c r="D22" s="1837"/>
      <c r="E22" s="1779"/>
      <c r="F22" s="1784" t="s">
        <v>580</v>
      </c>
      <c r="G22" s="1490"/>
      <c r="H22" s="1785"/>
      <c r="I22" s="1842"/>
      <c r="J22" s="1836"/>
      <c r="K22" s="1836"/>
      <c r="L22" s="1837"/>
      <c r="M22" s="213" t="s">
        <v>357</v>
      </c>
      <c r="N22" s="213" t="s">
        <v>358</v>
      </c>
      <c r="O22" s="213" t="s">
        <v>359</v>
      </c>
      <c r="P22" s="213" t="s">
        <v>360</v>
      </c>
      <c r="Q22" s="213" t="s">
        <v>361</v>
      </c>
      <c r="R22" s="213" t="s">
        <v>362</v>
      </c>
    </row>
    <row r="23" spans="1:21 16384:16384" ht="13.5" customHeight="1">
      <c r="A23" s="1789"/>
      <c r="B23" s="1790"/>
      <c r="C23" s="1790"/>
      <c r="D23" s="1793"/>
      <c r="E23" s="1780"/>
      <c r="F23" s="1786"/>
      <c r="G23" s="1787"/>
      <c r="H23" s="1788"/>
      <c r="I23" s="1792"/>
      <c r="J23" s="1790"/>
      <c r="K23" s="1790"/>
      <c r="L23" s="1793"/>
      <c r="M23" s="7"/>
      <c r="N23" s="7"/>
      <c r="O23" s="7"/>
      <c r="P23" s="7"/>
      <c r="Q23" s="7"/>
      <c r="R23" s="7"/>
    </row>
    <row r="24" spans="1:21 16384:16384" ht="26.25" customHeight="1">
      <c r="A24" s="1796" t="s">
        <v>415</v>
      </c>
      <c r="B24" s="1797"/>
      <c r="C24" s="1797"/>
      <c r="D24" s="1798"/>
      <c r="E24" s="1322"/>
      <c r="F24" s="1537"/>
      <c r="G24" s="1543"/>
      <c r="H24" s="1324"/>
      <c r="I24" s="1799" t="s">
        <v>219</v>
      </c>
      <c r="J24" s="1797"/>
      <c r="K24" s="1797"/>
      <c r="L24" s="1798"/>
      <c r="M24" s="1800"/>
      <c r="N24" s="1801"/>
      <c r="O24" s="1801"/>
      <c r="P24" s="1801"/>
      <c r="Q24" s="1801"/>
      <c r="R24" s="1802"/>
    </row>
    <row r="25" spans="1:21 16384:16384" ht="26.25" customHeight="1">
      <c r="A25" s="1803" t="s">
        <v>601</v>
      </c>
      <c r="B25" s="1804"/>
      <c r="C25" s="1804"/>
      <c r="D25" s="1805"/>
      <c r="E25" s="1806"/>
      <c r="F25" s="1807"/>
      <c r="G25" s="1807"/>
      <c r="H25" s="214" t="s">
        <v>92</v>
      </c>
      <c r="I25" s="1808" t="s">
        <v>220</v>
      </c>
      <c r="J25" s="1809"/>
      <c r="K25" s="1809"/>
      <c r="L25" s="1810"/>
      <c r="M25" s="1811"/>
      <c r="N25" s="1812"/>
      <c r="O25" s="1499" t="s">
        <v>91</v>
      </c>
      <c r="P25" s="1499"/>
      <c r="Q25" s="1499"/>
      <c r="R25" s="1500"/>
    </row>
    <row r="26" spans="1:21 16384:16384" ht="9.9499999999999993" customHeight="1">
      <c r="A26" s="1755" t="s">
        <v>243</v>
      </c>
      <c r="B26" s="1756"/>
      <c r="C26" s="1756"/>
      <c r="D26" s="1757"/>
      <c r="E26" s="215" t="s">
        <v>93</v>
      </c>
      <c r="F26" s="1764"/>
      <c r="G26" s="1765"/>
      <c r="H26" s="214" t="s">
        <v>92</v>
      </c>
      <c r="I26" s="1766" t="s">
        <v>244</v>
      </c>
      <c r="J26" s="1756"/>
      <c r="K26" s="1756"/>
      <c r="L26" s="1757"/>
      <c r="M26" s="215" t="s">
        <v>93</v>
      </c>
      <c r="N26" s="1771"/>
      <c r="O26" s="1772"/>
      <c r="P26" s="1505" t="s">
        <v>91</v>
      </c>
      <c r="Q26" s="1505"/>
      <c r="R26" s="1506"/>
    </row>
    <row r="27" spans="1:21 16384:16384" ht="9.9499999999999993" customHeight="1">
      <c r="A27" s="1758"/>
      <c r="B27" s="1759"/>
      <c r="C27" s="1759"/>
      <c r="D27" s="1760"/>
      <c r="E27" s="216" t="s">
        <v>94</v>
      </c>
      <c r="F27" s="1773"/>
      <c r="G27" s="1774"/>
      <c r="H27" s="217" t="s">
        <v>92</v>
      </c>
      <c r="I27" s="1767"/>
      <c r="J27" s="1759"/>
      <c r="K27" s="1759"/>
      <c r="L27" s="1760"/>
      <c r="M27" s="216" t="s">
        <v>94</v>
      </c>
      <c r="N27" s="1775"/>
      <c r="O27" s="1776"/>
      <c r="P27" s="1465" t="s">
        <v>91</v>
      </c>
      <c r="Q27" s="1465"/>
      <c r="R27" s="1466"/>
    </row>
    <row r="28" spans="1:21 16384:16384" ht="9.9499999999999993" customHeight="1">
      <c r="A28" s="1761"/>
      <c r="B28" s="1762"/>
      <c r="C28" s="1762"/>
      <c r="D28" s="1763"/>
      <c r="E28" s="218" t="s">
        <v>95</v>
      </c>
      <c r="F28" s="1777"/>
      <c r="G28" s="1778"/>
      <c r="H28" s="219" t="s">
        <v>92</v>
      </c>
      <c r="I28" s="1768"/>
      <c r="J28" s="1769"/>
      <c r="K28" s="1769"/>
      <c r="L28" s="1770"/>
      <c r="M28" s="218" t="s">
        <v>95</v>
      </c>
      <c r="N28" s="1794"/>
      <c r="O28" s="1795"/>
      <c r="P28" s="1742" t="s">
        <v>91</v>
      </c>
      <c r="Q28" s="1742"/>
      <c r="R28" s="1743"/>
    </row>
    <row r="29" spans="1:21 16384:16384" ht="30.95" customHeight="1">
      <c r="A29" s="1729" t="s">
        <v>602</v>
      </c>
      <c r="B29" s="1730"/>
      <c r="C29" s="1730"/>
      <c r="D29" s="1744"/>
      <c r="E29" s="1745" t="s">
        <v>363</v>
      </c>
      <c r="F29" s="1746"/>
      <c r="G29" s="1746"/>
      <c r="H29" s="1746"/>
      <c r="I29" s="1746"/>
      <c r="J29" s="1747" t="s">
        <v>364</v>
      </c>
      <c r="K29" s="1748"/>
      <c r="L29" s="1748"/>
      <c r="M29" s="1748"/>
      <c r="N29" s="1749"/>
      <c r="O29" s="1746" t="s">
        <v>365</v>
      </c>
      <c r="P29" s="1748"/>
      <c r="Q29" s="1748"/>
      <c r="R29" s="1749"/>
    </row>
    <row r="30" spans="1:21 16384:16384" ht="14.85" customHeight="1">
      <c r="A30" s="1731"/>
      <c r="B30" s="1732"/>
      <c r="C30" s="1732"/>
      <c r="D30" s="1733"/>
      <c r="E30" s="1750"/>
      <c r="F30" s="1751"/>
      <c r="G30" s="1751"/>
      <c r="H30" s="1751"/>
      <c r="I30" s="1751"/>
      <c r="J30" s="1750"/>
      <c r="K30" s="1751"/>
      <c r="L30" s="1751"/>
      <c r="M30" s="1751"/>
      <c r="N30" s="1752"/>
      <c r="O30" s="1753"/>
      <c r="P30" s="1753"/>
      <c r="Q30" s="1753"/>
      <c r="R30" s="1754"/>
    </row>
    <row r="31" spans="1:21 16384:16384" ht="28.5" customHeight="1">
      <c r="A31" s="1729" t="s">
        <v>245</v>
      </c>
      <c r="B31" s="1730"/>
      <c r="C31" s="1730"/>
      <c r="D31" s="1730"/>
      <c r="E31" s="1734" t="s">
        <v>96</v>
      </c>
      <c r="F31" s="1735"/>
      <c r="G31" s="1735"/>
      <c r="H31" s="1735"/>
      <c r="I31" s="1736"/>
      <c r="J31" s="1734" t="s">
        <v>97</v>
      </c>
      <c r="K31" s="1735"/>
      <c r="L31" s="1735"/>
      <c r="M31" s="1735"/>
      <c r="N31" s="1736"/>
      <c r="O31" s="1734" t="s">
        <v>242</v>
      </c>
      <c r="P31" s="1735"/>
      <c r="Q31" s="1735"/>
      <c r="R31" s="1736"/>
    </row>
    <row r="32" spans="1:21 16384:16384" ht="12" customHeight="1">
      <c r="A32" s="1731"/>
      <c r="B32" s="1732"/>
      <c r="C32" s="1732"/>
      <c r="D32" s="1733"/>
      <c r="E32" s="1737"/>
      <c r="F32" s="1738"/>
      <c r="G32" s="1738"/>
      <c r="H32" s="1738"/>
      <c r="I32" s="1738"/>
      <c r="J32" s="1737"/>
      <c r="K32" s="1738"/>
      <c r="L32" s="1738"/>
      <c r="M32" s="1738"/>
      <c r="N32" s="1739"/>
      <c r="O32" s="1740"/>
      <c r="P32" s="1740"/>
      <c r="Q32" s="1740"/>
      <c r="R32" s="1741"/>
      <c r="U32" s="376"/>
      <c r="XFD32" s="376"/>
    </row>
    <row r="33" spans="1:19" ht="43.5" customHeight="1">
      <c r="A33" s="1698" t="s">
        <v>604</v>
      </c>
      <c r="B33" s="1699"/>
      <c r="C33" s="1699"/>
      <c r="D33" s="1699"/>
      <c r="E33" s="1700"/>
      <c r="F33" s="1701"/>
      <c r="G33" s="1701"/>
      <c r="H33" s="1701"/>
      <c r="I33" s="1701"/>
      <c r="J33" s="1701"/>
      <c r="K33" s="1701"/>
      <c r="L33" s="1701"/>
      <c r="M33" s="1701"/>
      <c r="N33" s="1701"/>
      <c r="O33" s="1701"/>
      <c r="P33" s="1701"/>
      <c r="Q33" s="1701"/>
      <c r="R33" s="1702"/>
    </row>
    <row r="34" spans="1:19" s="220" customFormat="1" ht="11.25" customHeight="1">
      <c r="A34" s="1703" t="s">
        <v>221</v>
      </c>
      <c r="B34" s="1704"/>
      <c r="C34" s="1704"/>
      <c r="D34" s="1705"/>
      <c r="E34" s="1712" t="s">
        <v>367</v>
      </c>
      <c r="F34" s="1713"/>
      <c r="G34" s="1713"/>
      <c r="H34" s="1714" t="s">
        <v>368</v>
      </c>
      <c r="I34" s="1714"/>
      <c r="J34" s="1714"/>
      <c r="K34" s="1714" t="s">
        <v>369</v>
      </c>
      <c r="L34" s="1714"/>
      <c r="M34" s="1714"/>
      <c r="N34" s="1714" t="s">
        <v>370</v>
      </c>
      <c r="O34" s="1714"/>
      <c r="P34" s="1714"/>
      <c r="Q34" s="1715"/>
      <c r="R34" s="1716"/>
    </row>
    <row r="35" spans="1:19" s="220" customFormat="1" ht="11.25" customHeight="1">
      <c r="A35" s="1706"/>
      <c r="B35" s="1707"/>
      <c r="C35" s="1707"/>
      <c r="D35" s="1708"/>
      <c r="E35" s="1721"/>
      <c r="F35" s="1722"/>
      <c r="G35" s="1723"/>
      <c r="H35" s="1721"/>
      <c r="I35" s="1722"/>
      <c r="J35" s="1723"/>
      <c r="K35" s="1721"/>
      <c r="L35" s="1722"/>
      <c r="M35" s="1723"/>
      <c r="N35" s="1721"/>
      <c r="O35" s="1722"/>
      <c r="P35" s="1723"/>
      <c r="Q35" s="1717"/>
      <c r="R35" s="1718"/>
    </row>
    <row r="36" spans="1:19" s="220" customFormat="1" ht="11.25" customHeight="1">
      <c r="A36" s="1706"/>
      <c r="B36" s="1707"/>
      <c r="C36" s="1707"/>
      <c r="D36" s="1708"/>
      <c r="E36" s="1726" t="s">
        <v>1113</v>
      </c>
      <c r="F36" s="1726"/>
      <c r="G36" s="1726"/>
      <c r="H36" s="1726"/>
      <c r="I36" s="1714" t="s">
        <v>1115</v>
      </c>
      <c r="J36" s="1714"/>
      <c r="K36" s="1714"/>
      <c r="L36" s="1714"/>
      <c r="M36" s="1714" t="s">
        <v>1110</v>
      </c>
      <c r="N36" s="1714"/>
      <c r="O36" s="1714"/>
      <c r="P36" s="1714"/>
      <c r="Q36" s="1717"/>
      <c r="R36" s="1718"/>
    </row>
    <row r="37" spans="1:19" s="220" customFormat="1" ht="11.25" customHeight="1">
      <c r="A37" s="1706"/>
      <c r="B37" s="1707"/>
      <c r="C37" s="1707"/>
      <c r="D37" s="1708"/>
      <c r="E37" s="1725"/>
      <c r="F37" s="1725"/>
      <c r="G37" s="1725"/>
      <c r="H37" s="1727"/>
      <c r="I37" s="1728"/>
      <c r="J37" s="1728"/>
      <c r="K37" s="1728"/>
      <c r="L37" s="1728"/>
      <c r="M37" s="1728"/>
      <c r="N37" s="1728"/>
      <c r="O37" s="1728"/>
      <c r="P37" s="1728"/>
      <c r="Q37" s="1717"/>
      <c r="R37" s="1718"/>
    </row>
    <row r="38" spans="1:19" s="220" customFormat="1" ht="11.25" customHeight="1">
      <c r="A38" s="1706"/>
      <c r="B38" s="1707"/>
      <c r="C38" s="1707"/>
      <c r="D38" s="1708"/>
      <c r="E38" s="1714" t="s">
        <v>1111</v>
      </c>
      <c r="F38" s="1714"/>
      <c r="G38" s="1714"/>
      <c r="H38" s="1714"/>
      <c r="I38" s="1724" t="s">
        <v>1112</v>
      </c>
      <c r="J38" s="1724"/>
      <c r="K38" s="1724"/>
      <c r="L38" s="1724"/>
      <c r="M38" s="1724" t="s">
        <v>371</v>
      </c>
      <c r="N38" s="1724"/>
      <c r="O38" s="1724"/>
      <c r="P38" s="1724"/>
      <c r="Q38" s="1717"/>
      <c r="R38" s="1718"/>
    </row>
    <row r="39" spans="1:19" s="220" customFormat="1" ht="11.25" customHeight="1">
      <c r="A39" s="1709"/>
      <c r="B39" s="1710"/>
      <c r="C39" s="1710"/>
      <c r="D39" s="1711"/>
      <c r="E39" s="1725"/>
      <c r="F39" s="1725"/>
      <c r="G39" s="1725"/>
      <c r="H39" s="1725"/>
      <c r="I39" s="1725"/>
      <c r="J39" s="1725"/>
      <c r="K39" s="1725"/>
      <c r="L39" s="1725"/>
      <c r="M39" s="1725"/>
      <c r="N39" s="1725"/>
      <c r="O39" s="1725"/>
      <c r="P39" s="1725"/>
      <c r="Q39" s="1719"/>
      <c r="R39" s="1720"/>
    </row>
    <row r="40" spans="1:19" s="220" customFormat="1" ht="57" customHeight="1">
      <c r="A40" s="1487" t="s">
        <v>246</v>
      </c>
      <c r="B40" s="1488"/>
      <c r="C40" s="1488"/>
      <c r="D40" s="1488"/>
      <c r="E40" s="1672"/>
      <c r="F40" s="1673"/>
      <c r="G40" s="1673"/>
      <c r="H40" s="1673"/>
      <c r="I40" s="1673"/>
      <c r="J40" s="1673"/>
      <c r="K40" s="1673"/>
      <c r="L40" s="1673"/>
      <c r="M40" s="1673"/>
      <c r="N40" s="1673"/>
      <c r="O40" s="1673"/>
      <c r="P40" s="1673"/>
      <c r="Q40" s="1673"/>
      <c r="R40" s="1674"/>
    </row>
    <row r="41" spans="1:19" s="220" customFormat="1" ht="19.5" customHeight="1">
      <c r="A41" s="1675" t="s">
        <v>616</v>
      </c>
      <c r="B41" s="1675"/>
      <c r="C41" s="1675"/>
      <c r="D41" s="1675"/>
      <c r="E41" s="1675"/>
      <c r="F41" s="1675"/>
      <c r="G41" s="1675"/>
      <c r="H41" s="1675"/>
      <c r="I41" s="1675"/>
      <c r="J41" s="1675"/>
      <c r="K41" s="1675"/>
      <c r="L41" s="1675"/>
      <c r="M41" s="1675"/>
      <c r="N41" s="1675"/>
      <c r="O41" s="1675"/>
      <c r="P41" s="1675"/>
      <c r="Q41" s="1675"/>
      <c r="R41" s="1675"/>
    </row>
    <row r="42" spans="1:19" s="220" customFormat="1" ht="28.5" customHeight="1">
      <c r="A42" s="1675"/>
      <c r="B42" s="1675"/>
      <c r="C42" s="1675"/>
      <c r="D42" s="1675"/>
      <c r="E42" s="1675"/>
      <c r="F42" s="1675"/>
      <c r="G42" s="1675"/>
      <c r="H42" s="1675"/>
      <c r="I42" s="1675"/>
      <c r="J42" s="1675"/>
      <c r="K42" s="1675"/>
      <c r="L42" s="1675"/>
      <c r="M42" s="1675"/>
      <c r="N42" s="1675"/>
      <c r="O42" s="1675"/>
      <c r="P42" s="1675"/>
      <c r="Q42" s="1675"/>
      <c r="R42" s="1675"/>
    </row>
    <row r="43" spans="1:19" s="220" customFormat="1" ht="11.25">
      <c r="A43" s="1676" t="s">
        <v>1106</v>
      </c>
      <c r="B43" s="1676"/>
      <c r="C43" s="1676"/>
      <c r="D43" s="1676"/>
      <c r="E43" s="1676"/>
      <c r="F43" s="1676"/>
      <c r="G43" s="1676"/>
      <c r="H43" s="1676"/>
      <c r="I43" s="1676"/>
      <c r="J43" s="1676"/>
      <c r="K43" s="1676"/>
      <c r="L43" s="1676"/>
      <c r="M43" s="1676"/>
      <c r="N43" s="1676"/>
      <c r="O43" s="1676"/>
      <c r="P43" s="1676"/>
      <c r="Q43" s="1676"/>
      <c r="R43" s="1676"/>
    </row>
    <row r="44" spans="1:19" s="220" customFormat="1" ht="11.25">
      <c r="A44" s="1676"/>
      <c r="B44" s="1676"/>
      <c r="C44" s="1676"/>
      <c r="D44" s="1676"/>
      <c r="E44" s="1676"/>
      <c r="F44" s="1676"/>
      <c r="G44" s="1676"/>
      <c r="H44" s="1676"/>
      <c r="I44" s="1676"/>
      <c r="J44" s="1676"/>
      <c r="K44" s="1676"/>
      <c r="L44" s="1676"/>
      <c r="M44" s="1676"/>
      <c r="N44" s="1676"/>
      <c r="O44" s="1676"/>
      <c r="P44" s="1676"/>
      <c r="Q44" s="1676"/>
      <c r="R44" s="1676"/>
    </row>
    <row r="45" spans="1:19" s="220" customFormat="1" ht="32.25" customHeight="1">
      <c r="A45" s="1676"/>
      <c r="B45" s="1676"/>
      <c r="C45" s="1676"/>
      <c r="D45" s="1676"/>
      <c r="E45" s="1676"/>
      <c r="F45" s="1676"/>
      <c r="G45" s="1676"/>
      <c r="H45" s="1676"/>
      <c r="I45" s="1676"/>
      <c r="J45" s="1676"/>
      <c r="K45" s="1676"/>
      <c r="L45" s="1676"/>
      <c r="M45" s="1676"/>
      <c r="N45" s="1676"/>
      <c r="O45" s="1676"/>
      <c r="P45" s="1676"/>
      <c r="Q45" s="1676"/>
      <c r="R45" s="1676"/>
    </row>
    <row r="46" spans="1:19" s="220" customFormat="1">
      <c r="A46" s="1676" t="s">
        <v>1105</v>
      </c>
      <c r="B46" s="1676"/>
      <c r="C46" s="1676"/>
      <c r="D46" s="1676"/>
      <c r="E46" s="1676"/>
      <c r="F46" s="1676"/>
      <c r="G46" s="1676"/>
      <c r="H46" s="1676"/>
      <c r="I46" s="1676"/>
      <c r="J46" s="1676"/>
      <c r="K46" s="1676"/>
      <c r="L46" s="1676"/>
      <c r="M46" s="1676"/>
      <c r="N46" s="1676"/>
      <c r="O46" s="1676"/>
      <c r="P46" s="1676"/>
      <c r="Q46" s="1676"/>
      <c r="R46" s="1676"/>
    </row>
    <row r="47" spans="1:19" s="220" customFormat="1" ht="11.25">
      <c r="A47" s="221" t="s">
        <v>603</v>
      </c>
      <c r="B47" s="348"/>
      <c r="C47" s="348"/>
      <c r="D47" s="348"/>
      <c r="E47" s="348"/>
      <c r="F47" s="348"/>
      <c r="G47" s="221"/>
      <c r="H47" s="348"/>
      <c r="I47" s="348"/>
      <c r="J47" s="348"/>
      <c r="K47" s="348"/>
      <c r="L47" s="348"/>
      <c r="M47" s="348"/>
      <c r="N47" s="348"/>
      <c r="O47" s="348"/>
      <c r="P47" s="348"/>
      <c r="Q47" s="348"/>
      <c r="R47" s="348"/>
    </row>
    <row r="48" spans="1:19" s="220" customFormat="1">
      <c r="A48" s="1590" t="s">
        <v>1033</v>
      </c>
      <c r="B48" s="1590"/>
      <c r="C48" s="1590"/>
      <c r="D48" s="1591"/>
      <c r="E48" s="1592"/>
      <c r="F48" s="1592"/>
      <c r="G48" s="1592"/>
      <c r="H48" s="1592"/>
      <c r="I48" s="1592"/>
      <c r="J48" s="1592"/>
      <c r="K48" s="1592"/>
      <c r="L48" s="1592"/>
      <c r="M48" s="1592"/>
      <c r="N48" s="1592"/>
      <c r="O48" s="1592"/>
      <c r="P48" s="1592"/>
      <c r="Q48" s="1592"/>
      <c r="R48" s="1592"/>
      <c r="S48" s="351"/>
    </row>
    <row r="49" spans="1:19" s="220" customFormat="1">
      <c r="A49" s="1590"/>
      <c r="B49" s="1590"/>
      <c r="C49" s="1590"/>
      <c r="D49" s="1592"/>
      <c r="E49" s="1592"/>
      <c r="F49" s="1592"/>
      <c r="G49" s="1592"/>
      <c r="H49" s="1592"/>
      <c r="I49" s="1592"/>
      <c r="J49" s="1592"/>
      <c r="K49" s="1592"/>
      <c r="L49" s="1592"/>
      <c r="M49" s="1592"/>
      <c r="N49" s="1592"/>
      <c r="O49" s="1592"/>
      <c r="P49" s="1592"/>
      <c r="Q49" s="1592"/>
      <c r="R49" s="1592"/>
      <c r="S49" s="351"/>
    </row>
    <row r="50" spans="1:19" s="380" customFormat="1" ht="31.5" customHeight="1">
      <c r="A50" s="1601" t="s">
        <v>997</v>
      </c>
      <c r="B50" s="1591"/>
      <c r="C50" s="1591"/>
      <c r="D50" s="1591"/>
      <c r="E50" s="1591"/>
      <c r="F50" s="1591"/>
      <c r="G50" s="1591"/>
      <c r="H50" s="1591"/>
      <c r="I50" s="1591"/>
      <c r="J50" s="1591"/>
      <c r="K50" s="1591"/>
      <c r="L50" s="1591"/>
      <c r="M50" s="1591"/>
      <c r="N50" s="1591"/>
      <c r="O50" s="1591"/>
      <c r="P50" s="1591"/>
      <c r="Q50" s="1591"/>
      <c r="R50" s="1591"/>
    </row>
    <row r="51" spans="1:19" s="220" customFormat="1" ht="12" customHeight="1">
      <c r="A51" s="1593" t="s">
        <v>826</v>
      </c>
      <c r="B51" s="1594"/>
      <c r="C51" s="1594"/>
      <c r="D51" s="1595"/>
      <c r="E51" s="1617" t="s">
        <v>962</v>
      </c>
      <c r="F51" s="1617"/>
      <c r="G51" s="1617"/>
      <c r="H51" s="1617"/>
      <c r="I51" s="1617"/>
      <c r="J51" s="1617"/>
      <c r="K51" s="1617"/>
      <c r="L51" s="1617"/>
      <c r="M51" s="1617"/>
      <c r="N51" s="1617"/>
      <c r="O51" s="1617"/>
      <c r="P51" s="1617"/>
      <c r="Q51" s="1617"/>
      <c r="R51" s="1617"/>
      <c r="S51" s="351"/>
    </row>
    <row r="52" spans="1:19" s="220" customFormat="1" ht="30" customHeight="1">
      <c r="A52" s="1495"/>
      <c r="B52" s="1596"/>
      <c r="C52" s="1596"/>
      <c r="D52" s="1533"/>
      <c r="E52" s="1618"/>
      <c r="F52" s="1617"/>
      <c r="G52" s="1617"/>
      <c r="H52" s="1617"/>
      <c r="I52" s="1617"/>
      <c r="J52" s="1617"/>
      <c r="K52" s="1617"/>
      <c r="L52" s="1617"/>
      <c r="M52" s="1617"/>
      <c r="N52" s="1617"/>
      <c r="O52" s="1617"/>
      <c r="P52" s="1617"/>
      <c r="Q52" s="1617"/>
      <c r="R52" s="1617"/>
      <c r="S52" s="351"/>
    </row>
    <row r="53" spans="1:19" s="220" customFormat="1" ht="22.5" customHeight="1">
      <c r="A53" s="1495"/>
      <c r="B53" s="1596"/>
      <c r="C53" s="1596"/>
      <c r="D53" s="1533"/>
      <c r="E53" s="381"/>
      <c r="F53" s="1598" t="s">
        <v>914</v>
      </c>
      <c r="G53" s="1599"/>
      <c r="H53" s="1599"/>
      <c r="I53" s="1599"/>
      <c r="J53" s="1599"/>
      <c r="K53" s="1599"/>
      <c r="L53" s="1599"/>
      <c r="M53" s="1599"/>
      <c r="N53" s="1599"/>
      <c r="O53" s="1599"/>
      <c r="P53" s="1599"/>
      <c r="Q53" s="1599"/>
      <c r="R53" s="1600"/>
      <c r="S53" s="204" t="str">
        <f>IF(COUNTIF(ロール対応表ｰ2001!$D$58:$S$58,F53)=0,"【ERROR正しいロールを選択してください】","")</f>
        <v/>
      </c>
    </row>
    <row r="54" spans="1:19" s="220" customFormat="1" ht="12" customHeight="1">
      <c r="A54" s="1495"/>
      <c r="B54" s="1596"/>
      <c r="C54" s="1596"/>
      <c r="D54" s="1533"/>
      <c r="E54" s="1619" t="s">
        <v>963</v>
      </c>
      <c r="F54" s="1620"/>
      <c r="G54" s="1620"/>
      <c r="H54" s="1620"/>
      <c r="I54" s="1620"/>
      <c r="J54" s="1620"/>
      <c r="K54" s="1620"/>
      <c r="L54" s="1620"/>
      <c r="M54" s="1620"/>
      <c r="N54" s="1620"/>
      <c r="O54" s="1620"/>
      <c r="P54" s="1620"/>
      <c r="Q54" s="1620"/>
      <c r="R54" s="1620"/>
      <c r="S54" s="204"/>
    </row>
    <row r="55" spans="1:19" s="220" customFormat="1" ht="22.5" customHeight="1">
      <c r="A55" s="1597"/>
      <c r="B55" s="1476"/>
      <c r="C55" s="1476"/>
      <c r="D55" s="1477"/>
      <c r="E55" s="382"/>
      <c r="F55" s="1598" t="s">
        <v>915</v>
      </c>
      <c r="G55" s="1599"/>
      <c r="H55" s="1599"/>
      <c r="I55" s="1599"/>
      <c r="J55" s="1599"/>
      <c r="K55" s="1599"/>
      <c r="L55" s="1599"/>
      <c r="M55" s="1599"/>
      <c r="N55" s="1599"/>
      <c r="O55" s="1599"/>
      <c r="P55" s="1599"/>
      <c r="Q55" s="1599"/>
      <c r="R55" s="1600"/>
      <c r="S55" s="204" t="str">
        <f>IF(COUNTIF(ロール対応表ｰ2001!$D$59:$S$59,F55)=0,"【ERROR正しいロールを選択してください】","")</f>
        <v/>
      </c>
    </row>
    <row r="56" spans="1:19" s="2" customFormat="1" ht="30" customHeight="1">
      <c r="A56" s="1318" t="s">
        <v>1039</v>
      </c>
      <c r="B56" s="1318"/>
      <c r="C56" s="1318"/>
      <c r="D56" s="1318"/>
      <c r="E56" s="1319" t="s">
        <v>1040</v>
      </c>
      <c r="F56" s="1320"/>
      <c r="G56" s="1320"/>
      <c r="H56" s="1320"/>
      <c r="I56" s="1320"/>
      <c r="J56" s="1320"/>
      <c r="K56" s="1320"/>
      <c r="L56" s="1320"/>
      <c r="M56" s="1320"/>
      <c r="N56" s="1320"/>
      <c r="O56" s="1321"/>
      <c r="P56" s="1322"/>
      <c r="Q56" s="1323"/>
      <c r="R56" s="1324"/>
      <c r="S56" s="627"/>
    </row>
    <row r="57" spans="1:19" s="2" customFormat="1" ht="48.75" customHeight="1">
      <c r="A57" s="1318"/>
      <c r="B57" s="1318"/>
      <c r="C57" s="1318"/>
      <c r="D57" s="1318"/>
      <c r="E57" s="1325" t="s">
        <v>1041</v>
      </c>
      <c r="F57" s="1326"/>
      <c r="G57" s="1326"/>
      <c r="H57" s="1326"/>
      <c r="I57" s="1326"/>
      <c r="J57" s="1326"/>
      <c r="K57" s="1326"/>
      <c r="L57" s="1326"/>
      <c r="M57" s="1326"/>
      <c r="N57" s="1326"/>
      <c r="O57" s="1326"/>
      <c r="P57" s="1326"/>
      <c r="Q57" s="1326"/>
      <c r="R57" s="1326"/>
      <c r="S57" s="627"/>
    </row>
    <row r="58" spans="1:19" s="2" customFormat="1" ht="23.25" customHeight="1">
      <c r="A58" s="1318"/>
      <c r="B58" s="1318"/>
      <c r="C58" s="1318"/>
      <c r="D58" s="1318"/>
      <c r="E58" s="647"/>
      <c r="F58" s="1327" t="s">
        <v>1042</v>
      </c>
      <c r="G58" s="1328"/>
      <c r="H58" s="1328"/>
      <c r="I58" s="1328"/>
      <c r="J58" s="1328"/>
      <c r="K58" s="1328"/>
      <c r="L58" s="1328"/>
      <c r="M58" s="1328"/>
      <c r="N58" s="1328"/>
      <c r="O58" s="1328"/>
      <c r="P58" s="1328"/>
      <c r="Q58" s="1328"/>
      <c r="R58" s="1329"/>
      <c r="S58" s="627"/>
    </row>
    <row r="59" spans="1:19" s="2" customFormat="1" ht="23.25" customHeight="1">
      <c r="A59" s="1318"/>
      <c r="B59" s="1318"/>
      <c r="C59" s="1318"/>
      <c r="D59" s="1318"/>
      <c r="E59" s="647"/>
      <c r="F59" s="1327" t="s">
        <v>1043</v>
      </c>
      <c r="G59" s="1328"/>
      <c r="H59" s="1328"/>
      <c r="I59" s="1328"/>
      <c r="J59" s="1328"/>
      <c r="K59" s="1328"/>
      <c r="L59" s="1328"/>
      <c r="M59" s="1328"/>
      <c r="N59" s="1328"/>
      <c r="O59" s="1328"/>
      <c r="P59" s="1328"/>
      <c r="Q59" s="1328"/>
      <c r="R59" s="1329"/>
      <c r="S59" s="627"/>
    </row>
    <row r="60" spans="1:19" s="2" customFormat="1" ht="23.25" customHeight="1">
      <c r="A60" s="1318"/>
      <c r="B60" s="1318"/>
      <c r="C60" s="1318"/>
      <c r="D60" s="1318"/>
      <c r="E60" s="647"/>
      <c r="F60" s="1327" t="s">
        <v>1044</v>
      </c>
      <c r="G60" s="1328"/>
      <c r="H60" s="1328"/>
      <c r="I60" s="1328"/>
      <c r="J60" s="1328"/>
      <c r="K60" s="1328"/>
      <c r="L60" s="1328"/>
      <c r="M60" s="1328"/>
      <c r="N60" s="1328"/>
      <c r="O60" s="1328"/>
      <c r="P60" s="1328"/>
      <c r="Q60" s="1328"/>
      <c r="R60" s="1329"/>
      <c r="S60" s="627"/>
    </row>
    <row r="61" spans="1:19" s="2" customFormat="1" ht="23.25" customHeight="1">
      <c r="A61" s="1318"/>
      <c r="B61" s="1318"/>
      <c r="C61" s="1318"/>
      <c r="D61" s="1318"/>
      <c r="E61" s="647"/>
      <c r="F61" s="1327" t="s">
        <v>1045</v>
      </c>
      <c r="G61" s="1328"/>
      <c r="H61" s="1328"/>
      <c r="I61" s="1328"/>
      <c r="J61" s="1328"/>
      <c r="K61" s="1328"/>
      <c r="L61" s="1328"/>
      <c r="M61" s="1328"/>
      <c r="N61" s="1328"/>
      <c r="O61" s="1328"/>
      <c r="P61" s="1328"/>
      <c r="Q61" s="1328"/>
      <c r="R61" s="1329"/>
      <c r="S61" s="627"/>
    </row>
    <row r="62" spans="1:19" s="2" customFormat="1" ht="49.5" customHeight="1">
      <c r="A62" s="1318"/>
      <c r="B62" s="1318"/>
      <c r="C62" s="1318"/>
      <c r="D62" s="1318"/>
      <c r="E62" s="628"/>
      <c r="F62" s="1330"/>
      <c r="G62" s="1331"/>
      <c r="H62" s="1331"/>
      <c r="I62" s="1331"/>
      <c r="J62" s="1331"/>
      <c r="K62" s="1331"/>
      <c r="L62" s="1331"/>
      <c r="M62" s="1331"/>
      <c r="N62" s="1331"/>
      <c r="O62" s="1331"/>
      <c r="P62" s="1331"/>
      <c r="Q62" s="1331"/>
      <c r="R62" s="1332"/>
      <c r="S62" s="627"/>
    </row>
    <row r="63" spans="1:19" s="220" customFormat="1" ht="13.5">
      <c r="A63" s="226"/>
      <c r="B63" s="226"/>
      <c r="C63" s="226"/>
      <c r="D63" s="226"/>
      <c r="E63" s="226"/>
      <c r="F63" s="226"/>
      <c r="G63" s="226"/>
      <c r="H63" s="226"/>
      <c r="I63" s="226"/>
      <c r="J63" s="226"/>
      <c r="K63" s="226"/>
      <c r="L63" s="226"/>
      <c r="M63" s="226"/>
      <c r="N63" s="226"/>
      <c r="O63" s="226"/>
      <c r="P63" s="226"/>
      <c r="Q63" s="226"/>
      <c r="R63" s="226"/>
    </row>
    <row r="64" spans="1:19" s="220" customFormat="1" ht="13.5">
      <c r="A64" s="66" t="s">
        <v>1038</v>
      </c>
      <c r="B64" s="200"/>
      <c r="C64" s="200"/>
      <c r="D64" s="200"/>
      <c r="E64" s="200"/>
      <c r="F64" s="200"/>
      <c r="G64" s="200"/>
      <c r="H64" s="200"/>
      <c r="I64" s="200"/>
      <c r="J64" s="200"/>
      <c r="K64" s="200"/>
      <c r="L64" s="200"/>
      <c r="M64" s="200"/>
      <c r="N64" s="200"/>
      <c r="O64" s="200"/>
      <c r="P64" s="200"/>
      <c r="Q64" s="200"/>
      <c r="R64" s="200"/>
      <c r="S64" s="351"/>
    </row>
    <row r="65" spans="1:26" s="220" customFormat="1">
      <c r="A65" s="1682" t="s">
        <v>888</v>
      </c>
      <c r="B65" s="1482"/>
      <c r="C65" s="1482"/>
      <c r="D65" s="1483"/>
      <c r="E65" s="1683" t="s">
        <v>887</v>
      </c>
      <c r="F65" s="1505"/>
      <c r="G65" s="1505"/>
      <c r="H65" s="1505"/>
      <c r="I65" s="1505"/>
      <c r="J65" s="1505"/>
      <c r="K65" s="1505"/>
      <c r="L65" s="1505"/>
      <c r="M65" s="1505"/>
      <c r="N65" s="1505"/>
      <c r="O65" s="1505"/>
      <c r="P65" s="1505"/>
      <c r="Q65" s="1505"/>
      <c r="R65" s="1506"/>
      <c r="S65" s="351"/>
    </row>
    <row r="66" spans="1:26" s="220" customFormat="1" ht="30" customHeight="1">
      <c r="A66" s="1495"/>
      <c r="B66" s="1532"/>
      <c r="C66" s="1532"/>
      <c r="D66" s="1533"/>
      <c r="E66" s="121"/>
      <c r="F66" s="1684" t="s">
        <v>886</v>
      </c>
      <c r="G66" s="1685"/>
      <c r="H66" s="1685"/>
      <c r="I66" s="1685"/>
      <c r="J66" s="1685"/>
      <c r="K66" s="1685"/>
      <c r="L66" s="1685"/>
      <c r="M66" s="1685"/>
      <c r="N66" s="1685"/>
      <c r="O66" s="1685"/>
      <c r="P66" s="1685"/>
      <c r="Q66" s="1685"/>
      <c r="R66" s="1686"/>
      <c r="S66" s="351"/>
    </row>
    <row r="67" spans="1:26" s="220" customFormat="1">
      <c r="A67" s="1481" t="s">
        <v>827</v>
      </c>
      <c r="B67" s="1482"/>
      <c r="C67" s="1482"/>
      <c r="D67" s="1483"/>
      <c r="E67" s="1504" t="s">
        <v>828</v>
      </c>
      <c r="F67" s="1505"/>
      <c r="G67" s="1505"/>
      <c r="H67" s="1505"/>
      <c r="I67" s="1505"/>
      <c r="J67" s="1505"/>
      <c r="K67" s="1505"/>
      <c r="L67" s="1505"/>
      <c r="M67" s="1505"/>
      <c r="N67" s="1505"/>
      <c r="O67" s="1505"/>
      <c r="P67" s="1505"/>
      <c r="Q67" s="1505"/>
      <c r="R67" s="1506"/>
      <c r="S67" s="351"/>
    </row>
    <row r="68" spans="1:26" s="220" customFormat="1" ht="105.75" customHeight="1">
      <c r="A68" s="1457"/>
      <c r="B68" s="1458"/>
      <c r="C68" s="1458"/>
      <c r="D68" s="1459"/>
      <c r="E68" s="1418"/>
      <c r="F68" s="1419"/>
      <c r="G68" s="1419"/>
      <c r="H68" s="1419"/>
      <c r="I68" s="1419"/>
      <c r="J68" s="1419"/>
      <c r="K68" s="1419"/>
      <c r="L68" s="1419"/>
      <c r="M68" s="1419"/>
      <c r="N68" s="1419"/>
      <c r="O68" s="1419"/>
      <c r="P68" s="1419"/>
      <c r="Q68" s="1419"/>
      <c r="R68" s="1422"/>
      <c r="S68" s="351"/>
    </row>
    <row r="69" spans="1:26" s="220" customFormat="1" ht="83.25" customHeight="1">
      <c r="A69" s="1682" t="s">
        <v>829</v>
      </c>
      <c r="B69" s="1690"/>
      <c r="C69" s="1690"/>
      <c r="D69" s="1691"/>
      <c r="E69" s="1695" t="s">
        <v>1034</v>
      </c>
      <c r="F69" s="1696"/>
      <c r="G69" s="1696"/>
      <c r="H69" s="1696"/>
      <c r="I69" s="1696"/>
      <c r="J69" s="1696"/>
      <c r="K69" s="1696"/>
      <c r="L69" s="1696"/>
      <c r="M69" s="1696"/>
      <c r="N69" s="1696"/>
      <c r="O69" s="1696"/>
      <c r="P69" s="1696"/>
      <c r="Q69" s="1696"/>
      <c r="R69" s="1697"/>
      <c r="S69" s="227"/>
    </row>
    <row r="70" spans="1:26" s="220" customFormat="1" ht="22.5" customHeight="1">
      <c r="A70" s="1692"/>
      <c r="B70" s="1693"/>
      <c r="C70" s="1693"/>
      <c r="D70" s="1694"/>
      <c r="E70" s="1556" t="s">
        <v>830</v>
      </c>
      <c r="F70" s="1557"/>
      <c r="G70" s="1558"/>
      <c r="H70" s="1519" t="str">
        <f>IF(F53=0,"自動で入力されます",F53)</f>
        <v>プルダウンメニューよりロールを選択してください</v>
      </c>
      <c r="I70" s="1557"/>
      <c r="J70" s="1557"/>
      <c r="K70" s="1557"/>
      <c r="L70" s="1557"/>
      <c r="M70" s="1557"/>
      <c r="N70" s="1557"/>
      <c r="O70" s="1557"/>
      <c r="P70" s="1557"/>
      <c r="Q70" s="1557"/>
      <c r="R70" s="1520"/>
      <c r="S70" s="351"/>
    </row>
    <row r="71" spans="1:26" s="220" customFormat="1" ht="105" customHeight="1">
      <c r="A71" s="1692"/>
      <c r="B71" s="1693"/>
      <c r="C71" s="1693"/>
      <c r="D71" s="1694"/>
      <c r="E71" s="1559"/>
      <c r="F71" s="1560"/>
      <c r="G71" s="1560"/>
      <c r="H71" s="1560"/>
      <c r="I71" s="1560"/>
      <c r="J71" s="1560"/>
      <c r="K71" s="1560"/>
      <c r="L71" s="1560"/>
      <c r="M71" s="1560"/>
      <c r="N71" s="1560"/>
      <c r="O71" s="1560"/>
      <c r="P71" s="1560"/>
      <c r="Q71" s="1560"/>
      <c r="R71" s="1561"/>
      <c r="S71" s="351"/>
    </row>
    <row r="72" spans="1:26" s="220" customFormat="1" ht="22.5" customHeight="1">
      <c r="A72" s="1692"/>
      <c r="B72" s="1693"/>
      <c r="C72" s="1693"/>
      <c r="D72" s="1694"/>
      <c r="E72" s="1562" t="s">
        <v>1035</v>
      </c>
      <c r="F72" s="827"/>
      <c r="G72" s="827"/>
      <c r="H72" s="1519" t="str">
        <f>IF(F55=0,"自動で入力されます",F55)</f>
        <v>プルダウンメニューよりロールを選択してください（任意）</v>
      </c>
      <c r="I72" s="1557"/>
      <c r="J72" s="1557"/>
      <c r="K72" s="1557"/>
      <c r="L72" s="1557"/>
      <c r="M72" s="1557"/>
      <c r="N72" s="1557"/>
      <c r="O72" s="1557"/>
      <c r="P72" s="1557"/>
      <c r="Q72" s="1557"/>
      <c r="R72" s="1520"/>
      <c r="S72" s="351"/>
    </row>
    <row r="73" spans="1:26" s="220" customFormat="1" ht="105" customHeight="1">
      <c r="A73" s="1692"/>
      <c r="B73" s="1693"/>
      <c r="C73" s="1693"/>
      <c r="D73" s="1694"/>
      <c r="E73" s="1559"/>
      <c r="F73" s="1560"/>
      <c r="G73" s="1560"/>
      <c r="H73" s="1560"/>
      <c r="I73" s="1560"/>
      <c r="J73" s="1560"/>
      <c r="K73" s="1560"/>
      <c r="L73" s="1560"/>
      <c r="M73" s="1560"/>
      <c r="N73" s="1560"/>
      <c r="O73" s="1560"/>
      <c r="P73" s="1560"/>
      <c r="Q73" s="1560"/>
      <c r="R73" s="1561"/>
      <c r="S73" s="351"/>
    </row>
    <row r="74" spans="1:26" s="220" customFormat="1" ht="22.5" customHeight="1">
      <c r="A74" s="1464" t="s">
        <v>831</v>
      </c>
      <c r="B74" s="1465"/>
      <c r="C74" s="1465"/>
      <c r="D74" s="1465"/>
      <c r="E74" s="1478"/>
      <c r="F74" s="1479"/>
      <c r="G74" s="1479"/>
      <c r="H74" s="1479"/>
      <c r="I74" s="1489" t="s">
        <v>408</v>
      </c>
      <c r="J74" s="1490"/>
      <c r="K74" s="1687"/>
      <c r="L74" s="1688"/>
      <c r="M74" s="1688"/>
      <c r="N74" s="1688"/>
      <c r="O74" s="1688"/>
      <c r="P74" s="1688"/>
      <c r="Q74" s="1688"/>
      <c r="R74" s="1689"/>
      <c r="S74" s="351"/>
    </row>
    <row r="75" spans="1:26" s="220" customFormat="1" ht="11.25">
      <c r="A75" s="221"/>
      <c r="B75" s="378"/>
      <c r="C75" s="378"/>
      <c r="D75" s="378"/>
      <c r="E75" s="378"/>
      <c r="F75" s="378"/>
      <c r="G75" s="221"/>
      <c r="H75" s="378"/>
      <c r="I75" s="378"/>
      <c r="J75" s="378"/>
      <c r="K75" s="378"/>
      <c r="L75" s="378"/>
      <c r="M75" s="378"/>
      <c r="N75" s="378"/>
      <c r="O75" s="378"/>
      <c r="P75" s="378"/>
      <c r="Q75" s="378"/>
      <c r="R75" s="378"/>
    </row>
    <row r="76" spans="1:26" ht="21" customHeight="1">
      <c r="A76" s="622" t="s">
        <v>1036</v>
      </c>
      <c r="B76" s="621"/>
      <c r="C76" s="621"/>
      <c r="D76" s="621"/>
      <c r="E76" s="68"/>
      <c r="F76" s="624"/>
      <c r="G76" s="625"/>
      <c r="H76" s="625"/>
      <c r="I76" s="625"/>
      <c r="J76" s="625"/>
      <c r="K76" s="625"/>
      <c r="L76" s="625"/>
      <c r="M76" s="625"/>
      <c r="N76" s="625"/>
      <c r="O76" s="625"/>
      <c r="P76" s="625"/>
      <c r="Q76" s="625"/>
      <c r="R76" s="625"/>
      <c r="S76" s="68"/>
      <c r="T76" s="623"/>
      <c r="U76" s="623"/>
      <c r="V76" s="623"/>
      <c r="W76" s="626"/>
      <c r="X76" s="623"/>
      <c r="Y76" s="68"/>
      <c r="Z76" s="68"/>
    </row>
    <row r="77" spans="1:26" ht="44.25" customHeight="1">
      <c r="A77" s="1589" t="s">
        <v>1037</v>
      </c>
      <c r="B77" s="1589"/>
      <c r="C77" s="1589"/>
      <c r="D77" s="1589"/>
      <c r="E77" s="1589"/>
      <c r="F77" s="1589"/>
      <c r="G77" s="1589"/>
      <c r="H77" s="1589"/>
      <c r="I77" s="1589"/>
      <c r="J77" s="1589"/>
      <c r="K77" s="1589"/>
      <c r="L77" s="1589"/>
      <c r="M77" s="1589"/>
      <c r="N77" s="1589"/>
      <c r="O77" s="1589"/>
      <c r="P77" s="1589"/>
      <c r="Q77" s="1589"/>
      <c r="R77" s="1589"/>
      <c r="S77" s="1589"/>
      <c r="T77" s="1589"/>
      <c r="U77" s="1589"/>
      <c r="V77" s="1589"/>
      <c r="W77" s="1589"/>
      <c r="X77" s="1589"/>
      <c r="Y77" s="1589"/>
      <c r="Z77" s="1589"/>
    </row>
    <row r="78" spans="1:26" ht="60" customHeight="1">
      <c r="A78" s="1656" t="s">
        <v>100</v>
      </c>
      <c r="B78" s="1658" t="s">
        <v>605</v>
      </c>
      <c r="C78" s="1659"/>
      <c r="D78" s="1659"/>
      <c r="E78" s="1659"/>
      <c r="F78" s="1660"/>
      <c r="G78" s="1664" t="s">
        <v>820</v>
      </c>
      <c r="H78" s="1665"/>
      <c r="I78" s="1665"/>
      <c r="J78" s="1665"/>
      <c r="K78" s="1666"/>
      <c r="L78" s="1658" t="s">
        <v>101</v>
      </c>
      <c r="M78" s="1660"/>
      <c r="N78" s="1670" t="s">
        <v>606</v>
      </c>
      <c r="O78" s="1677" t="s">
        <v>821</v>
      </c>
      <c r="P78" s="1677" t="s">
        <v>822</v>
      </c>
      <c r="Q78" s="1679" t="s">
        <v>961</v>
      </c>
      <c r="R78" s="1680"/>
      <c r="S78" s="1680"/>
      <c r="T78" s="1680"/>
      <c r="U78" s="1681"/>
      <c r="V78" s="1650" t="s">
        <v>879</v>
      </c>
      <c r="W78" s="1651"/>
      <c r="X78" s="1651"/>
      <c r="Y78" s="1651"/>
      <c r="Z78" s="1652"/>
    </row>
    <row r="79" spans="1:26" ht="21.75" customHeight="1">
      <c r="A79" s="1657"/>
      <c r="B79" s="1661"/>
      <c r="C79" s="1662"/>
      <c r="D79" s="1662"/>
      <c r="E79" s="1662"/>
      <c r="F79" s="1663"/>
      <c r="G79" s="1667"/>
      <c r="H79" s="1668"/>
      <c r="I79" s="1668"/>
      <c r="J79" s="1668"/>
      <c r="K79" s="1669"/>
      <c r="L79" s="1661"/>
      <c r="M79" s="1663"/>
      <c r="N79" s="1671"/>
      <c r="O79" s="1678"/>
      <c r="P79" s="1678"/>
      <c r="Q79" s="1648" t="s">
        <v>823</v>
      </c>
      <c r="R79" s="1649"/>
      <c r="S79" s="1648" t="s">
        <v>824</v>
      </c>
      <c r="T79" s="1649"/>
      <c r="U79" s="379" t="s">
        <v>825</v>
      </c>
      <c r="V79" s="1653"/>
      <c r="W79" s="1654"/>
      <c r="X79" s="1654"/>
      <c r="Y79" s="1654"/>
      <c r="Z79" s="1655"/>
    </row>
    <row r="80" spans="1:26" s="376" customFormat="1" ht="15" customHeight="1">
      <c r="A80" s="1613">
        <v>1</v>
      </c>
      <c r="B80" s="1615"/>
      <c r="C80" s="1641"/>
      <c r="D80" s="1641"/>
      <c r="E80" s="1641"/>
      <c r="F80" s="1567"/>
      <c r="G80" s="1565"/>
      <c r="H80" s="1641"/>
      <c r="I80" s="1641"/>
      <c r="J80" s="1641"/>
      <c r="K80" s="1567"/>
      <c r="L80" s="1574"/>
      <c r="M80" s="1575"/>
      <c r="N80" s="1578"/>
      <c r="O80" s="1578"/>
      <c r="P80" s="1578"/>
      <c r="Q80" s="1646" t="str">
        <f>IFERROR(VLOOKUP(U80,リスト!$AW$1:$AY$44,2,0),"")</f>
        <v/>
      </c>
      <c r="R80" s="1647"/>
      <c r="S80" s="1646" t="str">
        <f>IFERROR(VLOOKUP(U80,リスト!$AW$1:$AY$44,3,0),"")</f>
        <v/>
      </c>
      <c r="T80" s="1647"/>
      <c r="U80" s="128"/>
      <c r="V80" s="1602"/>
      <c r="W80" s="1843"/>
      <c r="X80" s="1843"/>
      <c r="Y80" s="1843"/>
      <c r="Z80" s="1604"/>
    </row>
    <row r="81" spans="1:26" s="376" customFormat="1" ht="15" customHeight="1">
      <c r="A81" s="1614"/>
      <c r="B81" s="1616"/>
      <c r="C81" s="1642"/>
      <c r="D81" s="1642"/>
      <c r="E81" s="1642"/>
      <c r="F81" s="1570"/>
      <c r="G81" s="1568"/>
      <c r="H81" s="1642"/>
      <c r="I81" s="1642"/>
      <c r="J81" s="1642"/>
      <c r="K81" s="1570"/>
      <c r="L81" s="1576"/>
      <c r="M81" s="1577"/>
      <c r="N81" s="1579"/>
      <c r="O81" s="1579"/>
      <c r="P81" s="1579"/>
      <c r="Q81" s="1584" t="str">
        <f>IFERROR(VLOOKUP(U81,リスト!$AW$1:$AY$44,2,0),"")</f>
        <v/>
      </c>
      <c r="R81" s="1585"/>
      <c r="S81" s="1581" t="str">
        <f>IFERROR(VLOOKUP(U81,リスト!$AW$1:$AY$44,3,0),"")</f>
        <v/>
      </c>
      <c r="T81" s="1583"/>
      <c r="U81" s="119"/>
      <c r="V81" s="1605"/>
      <c r="W81" s="1606"/>
      <c r="X81" s="1606"/>
      <c r="Y81" s="1606"/>
      <c r="Z81" s="1607"/>
    </row>
    <row r="82" spans="1:26" s="376" customFormat="1" ht="15" customHeight="1">
      <c r="A82" s="1614"/>
      <c r="B82" s="1616"/>
      <c r="C82" s="1642"/>
      <c r="D82" s="1642"/>
      <c r="E82" s="1642"/>
      <c r="F82" s="1570"/>
      <c r="G82" s="1568"/>
      <c r="H82" s="1642"/>
      <c r="I82" s="1642"/>
      <c r="J82" s="1642"/>
      <c r="K82" s="1570"/>
      <c r="L82" s="1576"/>
      <c r="M82" s="1577"/>
      <c r="N82" s="1579"/>
      <c r="O82" s="1579"/>
      <c r="P82" s="1579"/>
      <c r="Q82" s="1584" t="str">
        <f>IFERROR(VLOOKUP(U82,リスト!$AW$1:$AY$44,2,0),"")</f>
        <v/>
      </c>
      <c r="R82" s="1585"/>
      <c r="S82" s="1581" t="str">
        <f>IFERROR(VLOOKUP(U82,リスト!$AW$1:$AY$44,3,0),"")</f>
        <v/>
      </c>
      <c r="T82" s="1583"/>
      <c r="U82" s="119"/>
      <c r="V82" s="1605"/>
      <c r="W82" s="1606"/>
      <c r="X82" s="1606"/>
      <c r="Y82" s="1606"/>
      <c r="Z82" s="1607"/>
    </row>
    <row r="83" spans="1:26" s="376" customFormat="1" ht="15" customHeight="1">
      <c r="A83" s="1614"/>
      <c r="B83" s="1616"/>
      <c r="C83" s="1642"/>
      <c r="D83" s="1642"/>
      <c r="E83" s="1642"/>
      <c r="F83" s="1570"/>
      <c r="G83" s="1568"/>
      <c r="H83" s="1642"/>
      <c r="I83" s="1642"/>
      <c r="J83" s="1642"/>
      <c r="K83" s="1570"/>
      <c r="L83" s="1576"/>
      <c r="M83" s="1577"/>
      <c r="N83" s="1579"/>
      <c r="O83" s="1579"/>
      <c r="P83" s="1579"/>
      <c r="Q83" s="1584" t="str">
        <f>IFERROR(VLOOKUP(U83,リスト!$AW$1:$AY$44,2,0),"")</f>
        <v/>
      </c>
      <c r="R83" s="1585"/>
      <c r="S83" s="1581" t="str">
        <f>IFERROR(VLOOKUP(U83,リスト!$AW$1:$AY$44,3,0),"")</f>
        <v/>
      </c>
      <c r="T83" s="1583"/>
      <c r="U83" s="119"/>
      <c r="V83" s="1605"/>
      <c r="W83" s="1606"/>
      <c r="X83" s="1606"/>
      <c r="Y83" s="1606"/>
      <c r="Z83" s="1607"/>
    </row>
    <row r="84" spans="1:26" s="376" customFormat="1" ht="15" customHeight="1">
      <c r="A84" s="1614"/>
      <c r="B84" s="1616"/>
      <c r="C84" s="1642"/>
      <c r="D84" s="1642"/>
      <c r="E84" s="1642"/>
      <c r="F84" s="1570"/>
      <c r="G84" s="1568"/>
      <c r="H84" s="1642"/>
      <c r="I84" s="1642"/>
      <c r="J84" s="1642"/>
      <c r="K84" s="1570"/>
      <c r="L84" s="1576"/>
      <c r="M84" s="1577"/>
      <c r="N84" s="1579"/>
      <c r="O84" s="1579"/>
      <c r="P84" s="1579"/>
      <c r="Q84" s="1584" t="str">
        <f>IFERROR(VLOOKUP(U84,リスト!$AW$1:$AY$44,2,0),"")</f>
        <v/>
      </c>
      <c r="R84" s="1585"/>
      <c r="S84" s="1581" t="str">
        <f>IFERROR(VLOOKUP(U84,リスト!$AW$1:$AY$44,3,0),"")</f>
        <v/>
      </c>
      <c r="T84" s="1583"/>
      <c r="U84" s="119"/>
      <c r="V84" s="1605"/>
      <c r="W84" s="1606"/>
      <c r="X84" s="1606"/>
      <c r="Y84" s="1606"/>
      <c r="Z84" s="1607"/>
    </row>
    <row r="85" spans="1:26" s="376" customFormat="1" ht="15" customHeight="1">
      <c r="A85" s="1638"/>
      <c r="B85" s="1501"/>
      <c r="C85" s="1502"/>
      <c r="D85" s="1502"/>
      <c r="E85" s="1502"/>
      <c r="F85" s="1643"/>
      <c r="G85" s="1644"/>
      <c r="H85" s="1502"/>
      <c r="I85" s="1502"/>
      <c r="J85" s="1502"/>
      <c r="K85" s="1643"/>
      <c r="L85" s="650"/>
      <c r="M85" s="651" t="s">
        <v>28</v>
      </c>
      <c r="N85" s="1645"/>
      <c r="O85" s="1645"/>
      <c r="P85" s="1645"/>
      <c r="Q85" s="1586" t="str">
        <f>IFERROR(VLOOKUP(U85,リスト!$AW$1:$AY$44,2,0),"")</f>
        <v/>
      </c>
      <c r="R85" s="1640"/>
      <c r="S85" s="1611" t="str">
        <f>IFERROR(VLOOKUP(U85,リスト!$AW$1:$AY$44,3,0),"")</f>
        <v/>
      </c>
      <c r="T85" s="1612"/>
      <c r="U85" s="120"/>
      <c r="V85" s="1844"/>
      <c r="W85" s="1845"/>
      <c r="X85" s="1845"/>
      <c r="Y85" s="1845"/>
      <c r="Z85" s="1846"/>
    </row>
    <row r="86" spans="1:26" s="376" customFormat="1" ht="15" customHeight="1">
      <c r="A86" s="1613">
        <v>2</v>
      </c>
      <c r="B86" s="1615"/>
      <c r="C86" s="1641"/>
      <c r="D86" s="1641"/>
      <c r="E86" s="1641"/>
      <c r="F86" s="1567"/>
      <c r="G86" s="1565"/>
      <c r="H86" s="1641"/>
      <c r="I86" s="1641"/>
      <c r="J86" s="1641"/>
      <c r="K86" s="1567"/>
      <c r="L86" s="1574"/>
      <c r="M86" s="1575"/>
      <c r="N86" s="1578"/>
      <c r="O86" s="1578"/>
      <c r="P86" s="1578"/>
      <c r="Q86" s="1636" t="str">
        <f>IFERROR(VLOOKUP(U86,リスト!$AW$1:$AY$44,2,0),"")</f>
        <v/>
      </c>
      <c r="R86" s="1637"/>
      <c r="S86" s="1646" t="str">
        <f>IFERROR(VLOOKUP(U86,リスト!$AW$1:$AY$44,3,0),"")</f>
        <v/>
      </c>
      <c r="T86" s="1647"/>
      <c r="U86" s="118"/>
      <c r="V86" s="1602"/>
      <c r="W86" s="1603"/>
      <c r="X86" s="1603"/>
      <c r="Y86" s="1603"/>
      <c r="Z86" s="1604"/>
    </row>
    <row r="87" spans="1:26" s="376" customFormat="1" ht="15" customHeight="1">
      <c r="A87" s="1614"/>
      <c r="B87" s="1616"/>
      <c r="C87" s="1642"/>
      <c r="D87" s="1642"/>
      <c r="E87" s="1642"/>
      <c r="F87" s="1570"/>
      <c r="G87" s="1568"/>
      <c r="H87" s="1642"/>
      <c r="I87" s="1642"/>
      <c r="J87" s="1642"/>
      <c r="K87" s="1570"/>
      <c r="L87" s="1576"/>
      <c r="M87" s="1577"/>
      <c r="N87" s="1579"/>
      <c r="O87" s="1579"/>
      <c r="P87" s="1579"/>
      <c r="Q87" s="1584" t="str">
        <f>IFERROR(VLOOKUP(U87,リスト!$AW$1:$AY$44,2,0),"")</f>
        <v/>
      </c>
      <c r="R87" s="1585"/>
      <c r="S87" s="1581" t="str">
        <f>IFERROR(VLOOKUP(U87,リスト!$AW$1:$AY$44,3,0),"")</f>
        <v/>
      </c>
      <c r="T87" s="1583"/>
      <c r="U87" s="119"/>
      <c r="V87" s="1605"/>
      <c r="W87" s="1606"/>
      <c r="X87" s="1606"/>
      <c r="Y87" s="1606"/>
      <c r="Z87" s="1607"/>
    </row>
    <row r="88" spans="1:26" s="376" customFormat="1" ht="15" customHeight="1">
      <c r="A88" s="1614"/>
      <c r="B88" s="1616"/>
      <c r="C88" s="1642"/>
      <c r="D88" s="1642"/>
      <c r="E88" s="1642"/>
      <c r="F88" s="1570"/>
      <c r="G88" s="1568"/>
      <c r="H88" s="1642"/>
      <c r="I88" s="1642"/>
      <c r="J88" s="1642"/>
      <c r="K88" s="1570"/>
      <c r="L88" s="1576"/>
      <c r="M88" s="1577"/>
      <c r="N88" s="1579"/>
      <c r="O88" s="1579"/>
      <c r="P88" s="1579"/>
      <c r="Q88" s="1584" t="str">
        <f>IFERROR(VLOOKUP(U88,リスト!$AW$1:$AY$44,2,0),"")</f>
        <v/>
      </c>
      <c r="R88" s="1585"/>
      <c r="S88" s="1581" t="str">
        <f>IFERROR(VLOOKUP(U88,リスト!$AW$1:$AY$44,3,0),"")</f>
        <v/>
      </c>
      <c r="T88" s="1583"/>
      <c r="U88" s="119"/>
      <c r="V88" s="1605"/>
      <c r="W88" s="1606"/>
      <c r="X88" s="1606"/>
      <c r="Y88" s="1606"/>
      <c r="Z88" s="1607"/>
    </row>
    <row r="89" spans="1:26" s="376" customFormat="1" ht="15" customHeight="1">
      <c r="A89" s="1614"/>
      <c r="B89" s="1616"/>
      <c r="C89" s="1642"/>
      <c r="D89" s="1642"/>
      <c r="E89" s="1642"/>
      <c r="F89" s="1570"/>
      <c r="G89" s="1568"/>
      <c r="H89" s="1642"/>
      <c r="I89" s="1642"/>
      <c r="J89" s="1642"/>
      <c r="K89" s="1570"/>
      <c r="L89" s="1576"/>
      <c r="M89" s="1577"/>
      <c r="N89" s="1579"/>
      <c r="O89" s="1579"/>
      <c r="P89" s="1579"/>
      <c r="Q89" s="1584" t="str">
        <f>IFERROR(VLOOKUP(U89,リスト!$AW$1:$AY$44,2,0),"")</f>
        <v/>
      </c>
      <c r="R89" s="1585"/>
      <c r="S89" s="1581" t="str">
        <f>IFERROR(VLOOKUP(U89,リスト!$AW$1:$AY$44,3,0),"")</f>
        <v/>
      </c>
      <c r="T89" s="1583"/>
      <c r="U89" s="119"/>
      <c r="V89" s="1605"/>
      <c r="W89" s="1606"/>
      <c r="X89" s="1606"/>
      <c r="Y89" s="1606"/>
      <c r="Z89" s="1607"/>
    </row>
    <row r="90" spans="1:26" s="376" customFormat="1" ht="15" customHeight="1">
      <c r="A90" s="1614"/>
      <c r="B90" s="1616"/>
      <c r="C90" s="1642"/>
      <c r="D90" s="1642"/>
      <c r="E90" s="1642"/>
      <c r="F90" s="1570"/>
      <c r="G90" s="1568"/>
      <c r="H90" s="1642"/>
      <c r="I90" s="1642"/>
      <c r="J90" s="1642"/>
      <c r="K90" s="1570"/>
      <c r="L90" s="1576"/>
      <c r="M90" s="1577"/>
      <c r="N90" s="1579"/>
      <c r="O90" s="1579"/>
      <c r="P90" s="1579"/>
      <c r="Q90" s="1584" t="str">
        <f>IFERROR(VLOOKUP(U90,リスト!$AW$1:$AY$44,2,0),"")</f>
        <v/>
      </c>
      <c r="R90" s="1585"/>
      <c r="S90" s="1581" t="str">
        <f>IFERROR(VLOOKUP(U90,リスト!$AW$1:$AY$44,3,0),"")</f>
        <v/>
      </c>
      <c r="T90" s="1583"/>
      <c r="U90" s="119"/>
      <c r="V90" s="1605"/>
      <c r="W90" s="1606"/>
      <c r="X90" s="1606"/>
      <c r="Y90" s="1606"/>
      <c r="Z90" s="1607"/>
    </row>
    <row r="91" spans="1:26" s="376" customFormat="1" ht="15" customHeight="1">
      <c r="A91" s="1638"/>
      <c r="B91" s="1501"/>
      <c r="C91" s="1502"/>
      <c r="D91" s="1502"/>
      <c r="E91" s="1502"/>
      <c r="F91" s="1643"/>
      <c r="G91" s="1644"/>
      <c r="H91" s="1502"/>
      <c r="I91" s="1502"/>
      <c r="J91" s="1502"/>
      <c r="K91" s="1643"/>
      <c r="L91" s="650"/>
      <c r="M91" s="651" t="s">
        <v>28</v>
      </c>
      <c r="N91" s="1645"/>
      <c r="O91" s="1645"/>
      <c r="P91" s="1645"/>
      <c r="Q91" s="1586" t="str">
        <f>IFERROR(VLOOKUP(U91,リスト!$AW$1:$AY$44,2,0),"")</f>
        <v/>
      </c>
      <c r="R91" s="1640"/>
      <c r="S91" s="1611" t="str">
        <f>IFERROR(VLOOKUP(U91,リスト!$AW$1:$AY$44,3,0),"")</f>
        <v/>
      </c>
      <c r="T91" s="1612"/>
      <c r="U91" s="120"/>
      <c r="V91" s="1844"/>
      <c r="W91" s="1845"/>
      <c r="X91" s="1845"/>
      <c r="Y91" s="1845"/>
      <c r="Z91" s="1846"/>
    </row>
    <row r="92" spans="1:26" s="376" customFormat="1" ht="15" customHeight="1">
      <c r="A92" s="1613">
        <v>3</v>
      </c>
      <c r="B92" s="1615"/>
      <c r="C92" s="1641"/>
      <c r="D92" s="1641"/>
      <c r="E92" s="1641"/>
      <c r="F92" s="1567"/>
      <c r="G92" s="1565"/>
      <c r="H92" s="1641"/>
      <c r="I92" s="1641"/>
      <c r="J92" s="1641"/>
      <c r="K92" s="1567"/>
      <c r="L92" s="1574"/>
      <c r="M92" s="1575"/>
      <c r="N92" s="1578"/>
      <c r="O92" s="1578"/>
      <c r="P92" s="1578"/>
      <c r="Q92" s="1636" t="str">
        <f>IFERROR(VLOOKUP(U92,リスト!$AW$1:$AY$44,2,0),"")</f>
        <v/>
      </c>
      <c r="R92" s="1637"/>
      <c r="S92" s="1646" t="str">
        <f>IFERROR(VLOOKUP(U92,リスト!$AW$1:$AY$44,3,0),"")</f>
        <v/>
      </c>
      <c r="T92" s="1647"/>
      <c r="U92" s="118"/>
      <c r="V92" s="1602"/>
      <c r="W92" s="1603"/>
      <c r="X92" s="1603"/>
      <c r="Y92" s="1603"/>
      <c r="Z92" s="1604"/>
    </row>
    <row r="93" spans="1:26" s="376" customFormat="1" ht="15" customHeight="1">
      <c r="A93" s="1614"/>
      <c r="B93" s="1616"/>
      <c r="C93" s="1642"/>
      <c r="D93" s="1642"/>
      <c r="E93" s="1642"/>
      <c r="F93" s="1570"/>
      <c r="G93" s="1568"/>
      <c r="H93" s="1642"/>
      <c r="I93" s="1642"/>
      <c r="J93" s="1642"/>
      <c r="K93" s="1570"/>
      <c r="L93" s="1576"/>
      <c r="M93" s="1577"/>
      <c r="N93" s="1579"/>
      <c r="O93" s="1579"/>
      <c r="P93" s="1579"/>
      <c r="Q93" s="1584" t="str">
        <f>IFERROR(VLOOKUP(U93,リスト!$AW$1:$AY$44,2,0),"")</f>
        <v/>
      </c>
      <c r="R93" s="1585"/>
      <c r="S93" s="1581" t="str">
        <f>IFERROR(VLOOKUP(U93,リスト!$AW$1:$AY$44,3,0),"")</f>
        <v/>
      </c>
      <c r="T93" s="1583"/>
      <c r="U93" s="119"/>
      <c r="V93" s="1605"/>
      <c r="W93" s="1606"/>
      <c r="X93" s="1606"/>
      <c r="Y93" s="1606"/>
      <c r="Z93" s="1607"/>
    </row>
    <row r="94" spans="1:26" s="376" customFormat="1" ht="15" customHeight="1">
      <c r="A94" s="1614"/>
      <c r="B94" s="1616"/>
      <c r="C94" s="1642"/>
      <c r="D94" s="1642"/>
      <c r="E94" s="1642"/>
      <c r="F94" s="1570"/>
      <c r="G94" s="1568"/>
      <c r="H94" s="1642"/>
      <c r="I94" s="1642"/>
      <c r="J94" s="1642"/>
      <c r="K94" s="1570"/>
      <c r="L94" s="1576"/>
      <c r="M94" s="1577"/>
      <c r="N94" s="1579"/>
      <c r="O94" s="1579"/>
      <c r="P94" s="1579"/>
      <c r="Q94" s="1584" t="str">
        <f>IFERROR(VLOOKUP(U94,リスト!$AW$1:$AY$44,2,0),"")</f>
        <v/>
      </c>
      <c r="R94" s="1585"/>
      <c r="S94" s="1581" t="str">
        <f>IFERROR(VLOOKUP(U94,リスト!$AW$1:$AY$44,3,0),"")</f>
        <v/>
      </c>
      <c r="T94" s="1583"/>
      <c r="U94" s="119"/>
      <c r="V94" s="1605"/>
      <c r="W94" s="1606"/>
      <c r="X94" s="1606"/>
      <c r="Y94" s="1606"/>
      <c r="Z94" s="1607"/>
    </row>
    <row r="95" spans="1:26" s="376" customFormat="1" ht="15" customHeight="1">
      <c r="A95" s="1614"/>
      <c r="B95" s="1616"/>
      <c r="C95" s="1642"/>
      <c r="D95" s="1642"/>
      <c r="E95" s="1642"/>
      <c r="F95" s="1570"/>
      <c r="G95" s="1568"/>
      <c r="H95" s="1642"/>
      <c r="I95" s="1642"/>
      <c r="J95" s="1642"/>
      <c r="K95" s="1570"/>
      <c r="L95" s="1576"/>
      <c r="M95" s="1577"/>
      <c r="N95" s="1579"/>
      <c r="O95" s="1579"/>
      <c r="P95" s="1579"/>
      <c r="Q95" s="1584" t="str">
        <f>IFERROR(VLOOKUP(U95,リスト!$AW$1:$AY$44,2,0),"")</f>
        <v/>
      </c>
      <c r="R95" s="1585"/>
      <c r="S95" s="1581" t="str">
        <f>IFERROR(VLOOKUP(U95,リスト!$AW$1:$AY$44,3,0),"")</f>
        <v/>
      </c>
      <c r="T95" s="1583"/>
      <c r="U95" s="119"/>
      <c r="V95" s="1605"/>
      <c r="W95" s="1606"/>
      <c r="X95" s="1606"/>
      <c r="Y95" s="1606"/>
      <c r="Z95" s="1607"/>
    </row>
    <row r="96" spans="1:26" s="376" customFormat="1" ht="15" customHeight="1">
      <c r="A96" s="1614"/>
      <c r="B96" s="1616"/>
      <c r="C96" s="1642"/>
      <c r="D96" s="1642"/>
      <c r="E96" s="1642"/>
      <c r="F96" s="1570"/>
      <c r="G96" s="1568"/>
      <c r="H96" s="1642"/>
      <c r="I96" s="1642"/>
      <c r="J96" s="1642"/>
      <c r="K96" s="1570"/>
      <c r="L96" s="1576"/>
      <c r="M96" s="1577"/>
      <c r="N96" s="1579"/>
      <c r="O96" s="1579"/>
      <c r="P96" s="1579"/>
      <c r="Q96" s="1584" t="str">
        <f>IFERROR(VLOOKUP(U96,リスト!$AW$1:$AY$44,2,0),"")</f>
        <v/>
      </c>
      <c r="R96" s="1585"/>
      <c r="S96" s="1581" t="str">
        <f>IFERROR(VLOOKUP(U96,リスト!$AW$1:$AY$44,3,0),"")</f>
        <v/>
      </c>
      <c r="T96" s="1583"/>
      <c r="U96" s="119"/>
      <c r="V96" s="1605"/>
      <c r="W96" s="1606"/>
      <c r="X96" s="1606"/>
      <c r="Y96" s="1606"/>
      <c r="Z96" s="1607"/>
    </row>
    <row r="97" spans="1:26" s="376" customFormat="1" ht="15" customHeight="1">
      <c r="A97" s="1638"/>
      <c r="B97" s="1501"/>
      <c r="C97" s="1502"/>
      <c r="D97" s="1502"/>
      <c r="E97" s="1502"/>
      <c r="F97" s="1643"/>
      <c r="G97" s="1644"/>
      <c r="H97" s="1502"/>
      <c r="I97" s="1502"/>
      <c r="J97" s="1502"/>
      <c r="K97" s="1643"/>
      <c r="L97" s="650"/>
      <c r="M97" s="651" t="s">
        <v>28</v>
      </c>
      <c r="N97" s="1645"/>
      <c r="O97" s="1645"/>
      <c r="P97" s="1645"/>
      <c r="Q97" s="1586" t="str">
        <f>IFERROR(VLOOKUP(U97,リスト!$AW$1:$AY$44,2,0),"")</f>
        <v/>
      </c>
      <c r="R97" s="1640"/>
      <c r="S97" s="1611" t="str">
        <f>IFERROR(VLOOKUP(U97,リスト!$AW$1:$AY$44,3,0),"")</f>
        <v/>
      </c>
      <c r="T97" s="1612"/>
      <c r="U97" s="120"/>
      <c r="V97" s="1608"/>
      <c r="W97" s="1609"/>
      <c r="X97" s="1609"/>
      <c r="Y97" s="1609"/>
      <c r="Z97" s="1610"/>
    </row>
    <row r="98" spans="1:26" s="376" customFormat="1" ht="15" customHeight="1">
      <c r="A98" s="1613">
        <v>4</v>
      </c>
      <c r="B98" s="1615"/>
      <c r="C98" s="1566"/>
      <c r="D98" s="1566"/>
      <c r="E98" s="1566"/>
      <c r="F98" s="1567"/>
      <c r="G98" s="1565"/>
      <c r="H98" s="1566"/>
      <c r="I98" s="1566"/>
      <c r="J98" s="1566"/>
      <c r="K98" s="1567"/>
      <c r="L98" s="1574"/>
      <c r="M98" s="1575"/>
      <c r="N98" s="1578"/>
      <c r="O98" s="1633"/>
      <c r="P98" s="1633"/>
      <c r="Q98" s="1584" t="str">
        <f>IFERROR(VLOOKUP(U98,リスト!$AW$1:$AY$44,2,0),"")</f>
        <v/>
      </c>
      <c r="R98" s="1588"/>
      <c r="S98" s="1581" t="str">
        <f>IFERROR(VLOOKUP(U98,リスト!$AW$1:$AY$44,3,0),"")</f>
        <v/>
      </c>
      <c r="T98" s="1582"/>
      <c r="U98" s="118"/>
      <c r="V98" s="1602"/>
      <c r="W98" s="1603"/>
      <c r="X98" s="1603"/>
      <c r="Y98" s="1603"/>
      <c r="Z98" s="1604"/>
    </row>
    <row r="99" spans="1:26" s="376" customFormat="1" ht="15" customHeight="1">
      <c r="A99" s="1614"/>
      <c r="B99" s="1616"/>
      <c r="C99" s="1569"/>
      <c r="D99" s="1569"/>
      <c r="E99" s="1569"/>
      <c r="F99" s="1570"/>
      <c r="G99" s="1568"/>
      <c r="H99" s="1569"/>
      <c r="I99" s="1569"/>
      <c r="J99" s="1569"/>
      <c r="K99" s="1570"/>
      <c r="L99" s="1576"/>
      <c r="M99" s="1577"/>
      <c r="N99" s="1579"/>
      <c r="O99" s="1634"/>
      <c r="P99" s="1634"/>
      <c r="Q99" s="1584" t="str">
        <f>IFERROR(VLOOKUP(U99,リスト!$AW$1:$AY$44,2,0),"")</f>
        <v/>
      </c>
      <c r="R99" s="1585"/>
      <c r="S99" s="1581" t="str">
        <f>IFERROR(VLOOKUP(U99,リスト!$AW$1:$AY$44,3,0),"")</f>
        <v/>
      </c>
      <c r="T99" s="1583"/>
      <c r="U99" s="119"/>
      <c r="V99" s="1605"/>
      <c r="W99" s="1606"/>
      <c r="X99" s="1606"/>
      <c r="Y99" s="1606"/>
      <c r="Z99" s="1607"/>
    </row>
    <row r="100" spans="1:26" s="376" customFormat="1" ht="15" customHeight="1">
      <c r="A100" s="1614"/>
      <c r="B100" s="1616"/>
      <c r="C100" s="1569"/>
      <c r="D100" s="1569"/>
      <c r="E100" s="1569"/>
      <c r="F100" s="1570"/>
      <c r="G100" s="1568"/>
      <c r="H100" s="1569"/>
      <c r="I100" s="1569"/>
      <c r="J100" s="1569"/>
      <c r="K100" s="1570"/>
      <c r="L100" s="1576"/>
      <c r="M100" s="1577"/>
      <c r="N100" s="1579"/>
      <c r="O100" s="1634"/>
      <c r="P100" s="1634"/>
      <c r="Q100" s="1584" t="str">
        <f>IFERROR(VLOOKUP(U100,リスト!$AW$1:$AY$44,2,0),"")</f>
        <v/>
      </c>
      <c r="R100" s="1588"/>
      <c r="S100" s="1581" t="str">
        <f>IFERROR(VLOOKUP(U100,リスト!$AW$1:$AY$44,3,0),"")</f>
        <v/>
      </c>
      <c r="T100" s="1582"/>
      <c r="U100" s="119"/>
      <c r="V100" s="1605"/>
      <c r="W100" s="1606"/>
      <c r="X100" s="1606"/>
      <c r="Y100" s="1606"/>
      <c r="Z100" s="1607"/>
    </row>
    <row r="101" spans="1:26" s="376" customFormat="1" ht="15" customHeight="1">
      <c r="A101" s="1614"/>
      <c r="B101" s="1616"/>
      <c r="C101" s="1569"/>
      <c r="D101" s="1569"/>
      <c r="E101" s="1569"/>
      <c r="F101" s="1570"/>
      <c r="G101" s="1568"/>
      <c r="H101" s="1569"/>
      <c r="I101" s="1569"/>
      <c r="J101" s="1569"/>
      <c r="K101" s="1570"/>
      <c r="L101" s="1576"/>
      <c r="M101" s="1577"/>
      <c r="N101" s="1579"/>
      <c r="O101" s="1634"/>
      <c r="P101" s="1634"/>
      <c r="Q101" s="1584" t="str">
        <f>IFERROR(VLOOKUP(U101,リスト!$AW$1:$AY$44,2,0),"")</f>
        <v/>
      </c>
      <c r="R101" s="1588"/>
      <c r="S101" s="1581" t="str">
        <f>IFERROR(VLOOKUP(U101,リスト!$AW$1:$AY$44,3,0),"")</f>
        <v/>
      </c>
      <c r="T101" s="1583"/>
      <c r="U101" s="119"/>
      <c r="V101" s="1605"/>
      <c r="W101" s="1606"/>
      <c r="X101" s="1606"/>
      <c r="Y101" s="1606"/>
      <c r="Z101" s="1607"/>
    </row>
    <row r="102" spans="1:26" s="376" customFormat="1" ht="15" customHeight="1">
      <c r="A102" s="1614"/>
      <c r="B102" s="1616"/>
      <c r="C102" s="1569"/>
      <c r="D102" s="1569"/>
      <c r="E102" s="1569"/>
      <c r="F102" s="1570"/>
      <c r="G102" s="1568"/>
      <c r="H102" s="1569"/>
      <c r="I102" s="1569"/>
      <c r="J102" s="1569"/>
      <c r="K102" s="1570"/>
      <c r="L102" s="1576"/>
      <c r="M102" s="1577"/>
      <c r="N102" s="1579"/>
      <c r="O102" s="1634"/>
      <c r="P102" s="1634"/>
      <c r="Q102" s="1584" t="str">
        <f>IFERROR(VLOOKUP(U102,リスト!$AW$1:$AY$44,2,0),"")</f>
        <v/>
      </c>
      <c r="R102" s="1585"/>
      <c r="S102" s="1581" t="str">
        <f>IFERROR(VLOOKUP(U102,リスト!$AW$1:$AY$44,3,0),"")</f>
        <v/>
      </c>
      <c r="T102" s="1582"/>
      <c r="U102" s="119"/>
      <c r="V102" s="1605"/>
      <c r="W102" s="1606"/>
      <c r="X102" s="1606"/>
      <c r="Y102" s="1606"/>
      <c r="Z102" s="1607"/>
    </row>
    <row r="103" spans="1:26" s="376" customFormat="1" ht="15" customHeight="1">
      <c r="A103" s="1638"/>
      <c r="B103" s="1639"/>
      <c r="C103" s="1572"/>
      <c r="D103" s="1572"/>
      <c r="E103" s="1572"/>
      <c r="F103" s="1573"/>
      <c r="G103" s="1571"/>
      <c r="H103" s="1572"/>
      <c r="I103" s="1572"/>
      <c r="J103" s="1572"/>
      <c r="K103" s="1573"/>
      <c r="L103" s="650"/>
      <c r="M103" s="651" t="s">
        <v>28</v>
      </c>
      <c r="N103" s="1580"/>
      <c r="O103" s="1635"/>
      <c r="P103" s="1635"/>
      <c r="Q103" s="1586" t="str">
        <f>IFERROR(VLOOKUP(U103,リスト!$AW$1:$AY$44,2,0),"")</f>
        <v/>
      </c>
      <c r="R103" s="1587"/>
      <c r="S103" s="1611" t="str">
        <f>IFERROR(VLOOKUP(U103,リスト!$AW$1:$AY$44,3,0),"")</f>
        <v/>
      </c>
      <c r="T103" s="1612"/>
      <c r="U103" s="120"/>
      <c r="V103" s="1608"/>
      <c r="W103" s="1609"/>
      <c r="X103" s="1609"/>
      <c r="Y103" s="1609"/>
      <c r="Z103" s="1610"/>
    </row>
    <row r="104" spans="1:26" s="376" customFormat="1" ht="15" customHeight="1">
      <c r="A104" s="1613">
        <v>5</v>
      </c>
      <c r="B104" s="1615"/>
      <c r="C104" s="1566"/>
      <c r="D104" s="1566"/>
      <c r="E104" s="1566"/>
      <c r="F104" s="1567"/>
      <c r="G104" s="1565"/>
      <c r="H104" s="1566"/>
      <c r="I104" s="1566"/>
      <c r="J104" s="1566"/>
      <c r="K104" s="1567"/>
      <c r="L104" s="1574"/>
      <c r="M104" s="1575"/>
      <c r="N104" s="1578"/>
      <c r="O104" s="1633"/>
      <c r="P104" s="1633"/>
      <c r="Q104" s="1584" t="str">
        <f>IFERROR(VLOOKUP(U104,リスト!$AW$1:$AY$44,2,0),"")</f>
        <v/>
      </c>
      <c r="R104" s="1588"/>
      <c r="S104" s="1581" t="str">
        <f>IFERROR(VLOOKUP(U104,リスト!$AW$1:$AY$44,3,0),"")</f>
        <v/>
      </c>
      <c r="T104" s="1582"/>
      <c r="U104" s="118"/>
      <c r="V104" s="1602"/>
      <c r="W104" s="1603"/>
      <c r="X104" s="1603"/>
      <c r="Y104" s="1603"/>
      <c r="Z104" s="1604"/>
    </row>
    <row r="105" spans="1:26" s="376" customFormat="1" ht="15" customHeight="1">
      <c r="A105" s="1614"/>
      <c r="B105" s="1616"/>
      <c r="C105" s="1569"/>
      <c r="D105" s="1569"/>
      <c r="E105" s="1569"/>
      <c r="F105" s="1570"/>
      <c r="G105" s="1568"/>
      <c r="H105" s="1569"/>
      <c r="I105" s="1569"/>
      <c r="J105" s="1569"/>
      <c r="K105" s="1570"/>
      <c r="L105" s="1576"/>
      <c r="M105" s="1577"/>
      <c r="N105" s="1579"/>
      <c r="O105" s="1634"/>
      <c r="P105" s="1634"/>
      <c r="Q105" s="1584" t="str">
        <f>IFERROR(VLOOKUP(U105,リスト!$AW$1:$AY$44,2,0),"")</f>
        <v/>
      </c>
      <c r="R105" s="1585"/>
      <c r="S105" s="1581" t="str">
        <f>IFERROR(VLOOKUP(U105,リスト!$AW$1:$AY$44,3,0),"")</f>
        <v/>
      </c>
      <c r="T105" s="1583"/>
      <c r="U105" s="119"/>
      <c r="V105" s="1605"/>
      <c r="W105" s="1606"/>
      <c r="X105" s="1606"/>
      <c r="Y105" s="1606"/>
      <c r="Z105" s="1607"/>
    </row>
    <row r="106" spans="1:26" s="376" customFormat="1" ht="15" customHeight="1">
      <c r="A106" s="1614"/>
      <c r="B106" s="1616"/>
      <c r="C106" s="1569"/>
      <c r="D106" s="1569"/>
      <c r="E106" s="1569"/>
      <c r="F106" s="1570"/>
      <c r="G106" s="1568"/>
      <c r="H106" s="1569"/>
      <c r="I106" s="1569"/>
      <c r="J106" s="1569"/>
      <c r="K106" s="1570"/>
      <c r="L106" s="1576"/>
      <c r="M106" s="1577"/>
      <c r="N106" s="1579"/>
      <c r="O106" s="1634"/>
      <c r="P106" s="1634"/>
      <c r="Q106" s="1584" t="str">
        <f>IFERROR(VLOOKUP(U106,リスト!$AW$1:$AY$44,2,0),"")</f>
        <v/>
      </c>
      <c r="R106" s="1588"/>
      <c r="S106" s="1581" t="str">
        <f>IFERROR(VLOOKUP(U106,リスト!$AW$1:$AY$44,3,0),"")</f>
        <v/>
      </c>
      <c r="T106" s="1582"/>
      <c r="U106" s="119"/>
      <c r="V106" s="1605"/>
      <c r="W106" s="1606"/>
      <c r="X106" s="1606"/>
      <c r="Y106" s="1606"/>
      <c r="Z106" s="1607"/>
    </row>
    <row r="107" spans="1:26" s="376" customFormat="1" ht="15" customHeight="1">
      <c r="A107" s="1614"/>
      <c r="B107" s="1616"/>
      <c r="C107" s="1569"/>
      <c r="D107" s="1569"/>
      <c r="E107" s="1569"/>
      <c r="F107" s="1570"/>
      <c r="G107" s="1568"/>
      <c r="H107" s="1569"/>
      <c r="I107" s="1569"/>
      <c r="J107" s="1569"/>
      <c r="K107" s="1570"/>
      <c r="L107" s="1576"/>
      <c r="M107" s="1577"/>
      <c r="N107" s="1579"/>
      <c r="O107" s="1634"/>
      <c r="P107" s="1634"/>
      <c r="Q107" s="1584" t="str">
        <f>IFERROR(VLOOKUP(U107,リスト!$AW$1:$AY$44,2,0),"")</f>
        <v/>
      </c>
      <c r="R107" s="1588"/>
      <c r="S107" s="1581" t="str">
        <f>IFERROR(VLOOKUP(U107,リスト!$AW$1:$AY$44,3,0),"")</f>
        <v/>
      </c>
      <c r="T107" s="1583"/>
      <c r="U107" s="119"/>
      <c r="V107" s="1605"/>
      <c r="W107" s="1606"/>
      <c r="X107" s="1606"/>
      <c r="Y107" s="1606"/>
      <c r="Z107" s="1607"/>
    </row>
    <row r="108" spans="1:26" s="376" customFormat="1" ht="15" customHeight="1">
      <c r="A108" s="1614"/>
      <c r="B108" s="1616"/>
      <c r="C108" s="1569"/>
      <c r="D108" s="1569"/>
      <c r="E108" s="1569"/>
      <c r="F108" s="1570"/>
      <c r="G108" s="1568"/>
      <c r="H108" s="1569"/>
      <c r="I108" s="1569"/>
      <c r="J108" s="1569"/>
      <c r="K108" s="1570"/>
      <c r="L108" s="1576"/>
      <c r="M108" s="1577"/>
      <c r="N108" s="1579"/>
      <c r="O108" s="1634"/>
      <c r="P108" s="1634"/>
      <c r="Q108" s="1584" t="str">
        <f>IFERROR(VLOOKUP(U108,リスト!$AW$1:$AY$44,2,0),"")</f>
        <v/>
      </c>
      <c r="R108" s="1585"/>
      <c r="S108" s="1581" t="str">
        <f>IFERROR(VLOOKUP(U108,リスト!$AW$1:$AY$44,3,0),"")</f>
        <v/>
      </c>
      <c r="T108" s="1582"/>
      <c r="U108" s="119"/>
      <c r="V108" s="1605"/>
      <c r="W108" s="1606"/>
      <c r="X108" s="1606"/>
      <c r="Y108" s="1606"/>
      <c r="Z108" s="1607"/>
    </row>
    <row r="109" spans="1:26" s="376" customFormat="1" ht="15" customHeight="1">
      <c r="A109" s="1638"/>
      <c r="B109" s="1639"/>
      <c r="C109" s="1572"/>
      <c r="D109" s="1572"/>
      <c r="E109" s="1572"/>
      <c r="F109" s="1573"/>
      <c r="G109" s="1571"/>
      <c r="H109" s="1572"/>
      <c r="I109" s="1572"/>
      <c r="J109" s="1572"/>
      <c r="K109" s="1573"/>
      <c r="L109" s="650"/>
      <c r="M109" s="651" t="s">
        <v>28</v>
      </c>
      <c r="N109" s="1580"/>
      <c r="O109" s="1635"/>
      <c r="P109" s="1635"/>
      <c r="Q109" s="1586" t="str">
        <f>IFERROR(VLOOKUP(U109,リスト!$AW$1:$AY$44,2,0),"")</f>
        <v/>
      </c>
      <c r="R109" s="1587"/>
      <c r="S109" s="1611" t="str">
        <f>IFERROR(VLOOKUP(U109,リスト!$AW$1:$AY$44,3,0),"")</f>
        <v/>
      </c>
      <c r="T109" s="1612"/>
      <c r="U109" s="120"/>
      <c r="V109" s="1608"/>
      <c r="W109" s="1609"/>
      <c r="X109" s="1609"/>
      <c r="Y109" s="1609"/>
      <c r="Z109" s="1610"/>
    </row>
    <row r="110" spans="1:26" s="376" customFormat="1" ht="15" customHeight="1">
      <c r="A110" s="1613">
        <v>6</v>
      </c>
      <c r="B110" s="1615"/>
      <c r="C110" s="1566"/>
      <c r="D110" s="1566"/>
      <c r="E110" s="1566"/>
      <c r="F110" s="1567"/>
      <c r="G110" s="1565"/>
      <c r="H110" s="1566"/>
      <c r="I110" s="1566"/>
      <c r="J110" s="1566"/>
      <c r="K110" s="1567"/>
      <c r="L110" s="1574"/>
      <c r="M110" s="1575"/>
      <c r="N110" s="1578"/>
      <c r="O110" s="1633"/>
      <c r="P110" s="1633"/>
      <c r="Q110" s="1584" t="str">
        <f>IFERROR(VLOOKUP(U110,リスト!$AW$1:$AY$44,2,0),"")</f>
        <v/>
      </c>
      <c r="R110" s="1588"/>
      <c r="S110" s="1581" t="str">
        <f>IFERROR(VLOOKUP(U110,リスト!$AW$1:$AY$44,3,0),"")</f>
        <v/>
      </c>
      <c r="T110" s="1582"/>
      <c r="U110" s="118"/>
      <c r="V110" s="1602"/>
      <c r="W110" s="1603"/>
      <c r="X110" s="1603"/>
      <c r="Y110" s="1603"/>
      <c r="Z110" s="1604"/>
    </row>
    <row r="111" spans="1:26" s="376" customFormat="1" ht="15" customHeight="1">
      <c r="A111" s="1614"/>
      <c r="B111" s="1616"/>
      <c r="C111" s="1569"/>
      <c r="D111" s="1569"/>
      <c r="E111" s="1569"/>
      <c r="F111" s="1570"/>
      <c r="G111" s="1568"/>
      <c r="H111" s="1569"/>
      <c r="I111" s="1569"/>
      <c r="J111" s="1569"/>
      <c r="K111" s="1570"/>
      <c r="L111" s="1576"/>
      <c r="M111" s="1577"/>
      <c r="N111" s="1579"/>
      <c r="O111" s="1634"/>
      <c r="P111" s="1634"/>
      <c r="Q111" s="1584" t="str">
        <f>IFERROR(VLOOKUP(U111,リスト!$AW$1:$AY$44,2,0),"")</f>
        <v/>
      </c>
      <c r="R111" s="1585"/>
      <c r="S111" s="1581" t="str">
        <f>IFERROR(VLOOKUP(U111,リスト!$AW$1:$AY$44,3,0),"")</f>
        <v/>
      </c>
      <c r="T111" s="1583"/>
      <c r="U111" s="119"/>
      <c r="V111" s="1605"/>
      <c r="W111" s="1606"/>
      <c r="X111" s="1606"/>
      <c r="Y111" s="1606"/>
      <c r="Z111" s="1607"/>
    </row>
    <row r="112" spans="1:26" s="376" customFormat="1" ht="15" customHeight="1">
      <c r="A112" s="1614"/>
      <c r="B112" s="1616"/>
      <c r="C112" s="1569"/>
      <c r="D112" s="1569"/>
      <c r="E112" s="1569"/>
      <c r="F112" s="1570"/>
      <c r="G112" s="1568"/>
      <c r="H112" s="1569"/>
      <c r="I112" s="1569"/>
      <c r="J112" s="1569"/>
      <c r="K112" s="1570"/>
      <c r="L112" s="1576"/>
      <c r="M112" s="1577"/>
      <c r="N112" s="1579"/>
      <c r="O112" s="1634"/>
      <c r="P112" s="1634"/>
      <c r="Q112" s="1584" t="str">
        <f>IFERROR(VLOOKUP(U112,リスト!$AW$1:$AY$44,2,0),"")</f>
        <v/>
      </c>
      <c r="R112" s="1588"/>
      <c r="S112" s="1581" t="str">
        <f>IFERROR(VLOOKUP(U112,リスト!$AW$1:$AY$44,3,0),"")</f>
        <v/>
      </c>
      <c r="T112" s="1582"/>
      <c r="U112" s="119"/>
      <c r="V112" s="1605"/>
      <c r="W112" s="1606"/>
      <c r="X112" s="1606"/>
      <c r="Y112" s="1606"/>
      <c r="Z112" s="1607"/>
    </row>
    <row r="113" spans="1:26" s="376" customFormat="1" ht="15" customHeight="1">
      <c r="A113" s="1614"/>
      <c r="B113" s="1616"/>
      <c r="C113" s="1569"/>
      <c r="D113" s="1569"/>
      <c r="E113" s="1569"/>
      <c r="F113" s="1570"/>
      <c r="G113" s="1568"/>
      <c r="H113" s="1569"/>
      <c r="I113" s="1569"/>
      <c r="J113" s="1569"/>
      <c r="K113" s="1570"/>
      <c r="L113" s="1576"/>
      <c r="M113" s="1577"/>
      <c r="N113" s="1579"/>
      <c r="O113" s="1634"/>
      <c r="P113" s="1634"/>
      <c r="Q113" s="1584" t="str">
        <f>IFERROR(VLOOKUP(U113,リスト!$AW$1:$AY$44,2,0),"")</f>
        <v/>
      </c>
      <c r="R113" s="1588"/>
      <c r="S113" s="1581" t="str">
        <f>IFERROR(VLOOKUP(U113,リスト!$AW$1:$AY$44,3,0),"")</f>
        <v/>
      </c>
      <c r="T113" s="1583"/>
      <c r="U113" s="119"/>
      <c r="V113" s="1605"/>
      <c r="W113" s="1606"/>
      <c r="X113" s="1606"/>
      <c r="Y113" s="1606"/>
      <c r="Z113" s="1607"/>
    </row>
    <row r="114" spans="1:26" s="376" customFormat="1" ht="15" customHeight="1">
      <c r="A114" s="1614"/>
      <c r="B114" s="1616"/>
      <c r="C114" s="1569"/>
      <c r="D114" s="1569"/>
      <c r="E114" s="1569"/>
      <c r="F114" s="1570"/>
      <c r="G114" s="1568"/>
      <c r="H114" s="1569"/>
      <c r="I114" s="1569"/>
      <c r="J114" s="1569"/>
      <c r="K114" s="1570"/>
      <c r="L114" s="1576"/>
      <c r="M114" s="1577"/>
      <c r="N114" s="1579"/>
      <c r="O114" s="1634"/>
      <c r="P114" s="1634"/>
      <c r="Q114" s="1584" t="str">
        <f>IFERROR(VLOOKUP(U114,リスト!$AW$1:$AY$44,2,0),"")</f>
        <v/>
      </c>
      <c r="R114" s="1585"/>
      <c r="S114" s="1581" t="str">
        <f>IFERROR(VLOOKUP(U114,リスト!$AW$1:$AY$44,3,0),"")</f>
        <v/>
      </c>
      <c r="T114" s="1582"/>
      <c r="U114" s="119"/>
      <c r="V114" s="1605"/>
      <c r="W114" s="1606"/>
      <c r="X114" s="1606"/>
      <c r="Y114" s="1606"/>
      <c r="Z114" s="1607"/>
    </row>
    <row r="115" spans="1:26" s="376" customFormat="1" ht="15" customHeight="1">
      <c r="A115" s="1638"/>
      <c r="B115" s="1639"/>
      <c r="C115" s="1572"/>
      <c r="D115" s="1572"/>
      <c r="E115" s="1572"/>
      <c r="F115" s="1573"/>
      <c r="G115" s="1571"/>
      <c r="H115" s="1572"/>
      <c r="I115" s="1572"/>
      <c r="J115" s="1572"/>
      <c r="K115" s="1573"/>
      <c r="L115" s="650"/>
      <c r="M115" s="651" t="s">
        <v>28</v>
      </c>
      <c r="N115" s="1580"/>
      <c r="O115" s="1635"/>
      <c r="P115" s="1635"/>
      <c r="Q115" s="1586" t="str">
        <f>IFERROR(VLOOKUP(U115,リスト!$AW$1:$AY$44,2,0),"")</f>
        <v/>
      </c>
      <c r="R115" s="1587"/>
      <c r="S115" s="1611" t="str">
        <f>IFERROR(VLOOKUP(U115,リスト!$AW$1:$AY$44,3,0),"")</f>
        <v/>
      </c>
      <c r="T115" s="1612"/>
      <c r="U115" s="120"/>
      <c r="V115" s="1608"/>
      <c r="W115" s="1609"/>
      <c r="X115" s="1609"/>
      <c r="Y115" s="1609"/>
      <c r="Z115" s="1610"/>
    </row>
    <row r="116" spans="1:26" s="376" customFormat="1" ht="15" customHeight="1">
      <c r="A116" s="1613">
        <v>7</v>
      </c>
      <c r="B116" s="1615"/>
      <c r="C116" s="1566"/>
      <c r="D116" s="1566"/>
      <c r="E116" s="1566"/>
      <c r="F116" s="1567"/>
      <c r="G116" s="1565"/>
      <c r="H116" s="1566"/>
      <c r="I116" s="1566"/>
      <c r="J116" s="1566"/>
      <c r="K116" s="1567"/>
      <c r="L116" s="1574"/>
      <c r="M116" s="1575"/>
      <c r="N116" s="1578"/>
      <c r="O116" s="1633"/>
      <c r="P116" s="1633"/>
      <c r="Q116" s="1584" t="str">
        <f>IFERROR(VLOOKUP(U116,リスト!$AW$1:$AY$44,2,0),"")</f>
        <v/>
      </c>
      <c r="R116" s="1588"/>
      <c r="S116" s="1581" t="str">
        <f>IFERROR(VLOOKUP(U116,リスト!$AW$1:$AY$44,3,0),"")</f>
        <v/>
      </c>
      <c r="T116" s="1582"/>
      <c r="U116" s="118"/>
      <c r="V116" s="1602"/>
      <c r="W116" s="1603"/>
      <c r="X116" s="1603"/>
      <c r="Y116" s="1603"/>
      <c r="Z116" s="1604"/>
    </row>
    <row r="117" spans="1:26" s="376" customFormat="1" ht="15" customHeight="1">
      <c r="A117" s="1614"/>
      <c r="B117" s="1616"/>
      <c r="C117" s="1569"/>
      <c r="D117" s="1569"/>
      <c r="E117" s="1569"/>
      <c r="F117" s="1570"/>
      <c r="G117" s="1568"/>
      <c r="H117" s="1569"/>
      <c r="I117" s="1569"/>
      <c r="J117" s="1569"/>
      <c r="K117" s="1570"/>
      <c r="L117" s="1576"/>
      <c r="M117" s="1577"/>
      <c r="N117" s="1579"/>
      <c r="O117" s="1634"/>
      <c r="P117" s="1634"/>
      <c r="Q117" s="1584" t="str">
        <f>IFERROR(VLOOKUP(U117,リスト!$AW$1:$AY$44,2,0),"")</f>
        <v/>
      </c>
      <c r="R117" s="1585"/>
      <c r="S117" s="1581" t="str">
        <f>IFERROR(VLOOKUP(U117,リスト!$AW$1:$AY$44,3,0),"")</f>
        <v/>
      </c>
      <c r="T117" s="1583"/>
      <c r="U117" s="119"/>
      <c r="V117" s="1605"/>
      <c r="W117" s="1606"/>
      <c r="X117" s="1606"/>
      <c r="Y117" s="1606"/>
      <c r="Z117" s="1607"/>
    </row>
    <row r="118" spans="1:26" s="376" customFormat="1" ht="15" customHeight="1">
      <c r="A118" s="1614"/>
      <c r="B118" s="1616"/>
      <c r="C118" s="1569"/>
      <c r="D118" s="1569"/>
      <c r="E118" s="1569"/>
      <c r="F118" s="1570"/>
      <c r="G118" s="1568"/>
      <c r="H118" s="1569"/>
      <c r="I118" s="1569"/>
      <c r="J118" s="1569"/>
      <c r="K118" s="1570"/>
      <c r="L118" s="1576"/>
      <c r="M118" s="1577"/>
      <c r="N118" s="1579"/>
      <c r="O118" s="1634"/>
      <c r="P118" s="1634"/>
      <c r="Q118" s="1584" t="str">
        <f>IFERROR(VLOOKUP(U118,リスト!$AW$1:$AY$44,2,0),"")</f>
        <v/>
      </c>
      <c r="R118" s="1588"/>
      <c r="S118" s="1581" t="str">
        <f>IFERROR(VLOOKUP(U118,リスト!$AW$1:$AY$44,3,0),"")</f>
        <v/>
      </c>
      <c r="T118" s="1582"/>
      <c r="U118" s="119"/>
      <c r="V118" s="1605"/>
      <c r="W118" s="1606"/>
      <c r="X118" s="1606"/>
      <c r="Y118" s="1606"/>
      <c r="Z118" s="1607"/>
    </row>
    <row r="119" spans="1:26" s="376" customFormat="1" ht="15" customHeight="1">
      <c r="A119" s="1614"/>
      <c r="B119" s="1616"/>
      <c r="C119" s="1569"/>
      <c r="D119" s="1569"/>
      <c r="E119" s="1569"/>
      <c r="F119" s="1570"/>
      <c r="G119" s="1568"/>
      <c r="H119" s="1569"/>
      <c r="I119" s="1569"/>
      <c r="J119" s="1569"/>
      <c r="K119" s="1570"/>
      <c r="L119" s="1576"/>
      <c r="M119" s="1577"/>
      <c r="N119" s="1579"/>
      <c r="O119" s="1634"/>
      <c r="P119" s="1634"/>
      <c r="Q119" s="1584" t="str">
        <f>IFERROR(VLOOKUP(U119,リスト!$AW$1:$AY$44,2,0),"")</f>
        <v/>
      </c>
      <c r="R119" s="1588"/>
      <c r="S119" s="1581" t="str">
        <f>IFERROR(VLOOKUP(U119,リスト!$AW$1:$AY$44,3,0),"")</f>
        <v/>
      </c>
      <c r="T119" s="1583"/>
      <c r="U119" s="119"/>
      <c r="V119" s="1605"/>
      <c r="W119" s="1606"/>
      <c r="X119" s="1606"/>
      <c r="Y119" s="1606"/>
      <c r="Z119" s="1607"/>
    </row>
    <row r="120" spans="1:26" s="376" customFormat="1" ht="15" customHeight="1">
      <c r="A120" s="1614"/>
      <c r="B120" s="1616"/>
      <c r="C120" s="1569"/>
      <c r="D120" s="1569"/>
      <c r="E120" s="1569"/>
      <c r="F120" s="1570"/>
      <c r="G120" s="1568"/>
      <c r="H120" s="1569"/>
      <c r="I120" s="1569"/>
      <c r="J120" s="1569"/>
      <c r="K120" s="1570"/>
      <c r="L120" s="1576"/>
      <c r="M120" s="1577"/>
      <c r="N120" s="1579"/>
      <c r="O120" s="1634"/>
      <c r="P120" s="1634"/>
      <c r="Q120" s="1584" t="str">
        <f>IFERROR(VLOOKUP(U120,リスト!$AW$1:$AY$44,2,0),"")</f>
        <v/>
      </c>
      <c r="R120" s="1585"/>
      <c r="S120" s="1581" t="str">
        <f>IFERROR(VLOOKUP(U120,リスト!$AW$1:$AY$44,3,0),"")</f>
        <v/>
      </c>
      <c r="T120" s="1582"/>
      <c r="U120" s="119"/>
      <c r="V120" s="1605"/>
      <c r="W120" s="1606"/>
      <c r="X120" s="1606"/>
      <c r="Y120" s="1606"/>
      <c r="Z120" s="1607"/>
    </row>
    <row r="121" spans="1:26" s="376" customFormat="1" ht="15" customHeight="1">
      <c r="A121" s="1638"/>
      <c r="B121" s="1639"/>
      <c r="C121" s="1572"/>
      <c r="D121" s="1572"/>
      <c r="E121" s="1572"/>
      <c r="F121" s="1573"/>
      <c r="G121" s="1571"/>
      <c r="H121" s="1572"/>
      <c r="I121" s="1572"/>
      <c r="J121" s="1572"/>
      <c r="K121" s="1573"/>
      <c r="L121" s="650"/>
      <c r="M121" s="651" t="s">
        <v>28</v>
      </c>
      <c r="N121" s="1580"/>
      <c r="O121" s="1635"/>
      <c r="P121" s="1635"/>
      <c r="Q121" s="1586" t="str">
        <f>IFERROR(VLOOKUP(U121,リスト!$AW$1:$AY$44,2,0),"")</f>
        <v/>
      </c>
      <c r="R121" s="1587"/>
      <c r="S121" s="1611" t="str">
        <f>IFERROR(VLOOKUP(U121,リスト!$AW$1:$AY$44,3,0),"")</f>
        <v/>
      </c>
      <c r="T121" s="1612"/>
      <c r="U121" s="120"/>
      <c r="V121" s="1608"/>
      <c r="W121" s="1609"/>
      <c r="X121" s="1609"/>
      <c r="Y121" s="1609"/>
      <c r="Z121" s="1610"/>
    </row>
    <row r="122" spans="1:26" s="376" customFormat="1" ht="15" customHeight="1">
      <c r="A122" s="1613">
        <v>8</v>
      </c>
      <c r="B122" s="1615"/>
      <c r="C122" s="1566"/>
      <c r="D122" s="1566"/>
      <c r="E122" s="1566"/>
      <c r="F122" s="1567"/>
      <c r="G122" s="1565"/>
      <c r="H122" s="1566"/>
      <c r="I122" s="1566"/>
      <c r="J122" s="1566"/>
      <c r="K122" s="1567"/>
      <c r="L122" s="1574"/>
      <c r="M122" s="1575"/>
      <c r="N122" s="1578"/>
      <c r="O122" s="1633"/>
      <c r="P122" s="1633"/>
      <c r="Q122" s="1584" t="str">
        <f>IFERROR(VLOOKUP(U122,リスト!$AW$1:$AY$44,2,0),"")</f>
        <v/>
      </c>
      <c r="R122" s="1588"/>
      <c r="S122" s="1581" t="str">
        <f>IFERROR(VLOOKUP(U122,リスト!$AW$1:$AY$44,3,0),"")</f>
        <v/>
      </c>
      <c r="T122" s="1582"/>
      <c r="U122" s="118"/>
      <c r="V122" s="1602"/>
      <c r="W122" s="1603"/>
      <c r="X122" s="1603"/>
      <c r="Y122" s="1603"/>
      <c r="Z122" s="1604"/>
    </row>
    <row r="123" spans="1:26" s="376" customFormat="1" ht="15" customHeight="1">
      <c r="A123" s="1614"/>
      <c r="B123" s="1616"/>
      <c r="C123" s="1569"/>
      <c r="D123" s="1569"/>
      <c r="E123" s="1569"/>
      <c r="F123" s="1570"/>
      <c r="G123" s="1568"/>
      <c r="H123" s="1569"/>
      <c r="I123" s="1569"/>
      <c r="J123" s="1569"/>
      <c r="K123" s="1570"/>
      <c r="L123" s="1576"/>
      <c r="M123" s="1577"/>
      <c r="N123" s="1579"/>
      <c r="O123" s="1634"/>
      <c r="P123" s="1634"/>
      <c r="Q123" s="1584" t="str">
        <f>IFERROR(VLOOKUP(U123,リスト!$AW$1:$AY$44,2,0),"")</f>
        <v/>
      </c>
      <c r="R123" s="1585"/>
      <c r="S123" s="1581" t="str">
        <f>IFERROR(VLOOKUP(U123,リスト!$AW$1:$AY$44,3,0),"")</f>
        <v/>
      </c>
      <c r="T123" s="1583"/>
      <c r="U123" s="119"/>
      <c r="V123" s="1605"/>
      <c r="W123" s="1606"/>
      <c r="X123" s="1606"/>
      <c r="Y123" s="1606"/>
      <c r="Z123" s="1607"/>
    </row>
    <row r="124" spans="1:26" s="376" customFormat="1" ht="15" customHeight="1">
      <c r="A124" s="1614"/>
      <c r="B124" s="1616"/>
      <c r="C124" s="1569"/>
      <c r="D124" s="1569"/>
      <c r="E124" s="1569"/>
      <c r="F124" s="1570"/>
      <c r="G124" s="1568"/>
      <c r="H124" s="1569"/>
      <c r="I124" s="1569"/>
      <c r="J124" s="1569"/>
      <c r="K124" s="1570"/>
      <c r="L124" s="1576"/>
      <c r="M124" s="1577"/>
      <c r="N124" s="1579"/>
      <c r="O124" s="1634"/>
      <c r="P124" s="1634"/>
      <c r="Q124" s="1584" t="str">
        <f>IFERROR(VLOOKUP(U124,リスト!$AW$1:$AY$44,2,0),"")</f>
        <v/>
      </c>
      <c r="R124" s="1588"/>
      <c r="S124" s="1581" t="str">
        <f>IFERROR(VLOOKUP(U124,リスト!$AW$1:$AY$44,3,0),"")</f>
        <v/>
      </c>
      <c r="T124" s="1582"/>
      <c r="U124" s="119"/>
      <c r="V124" s="1605"/>
      <c r="W124" s="1606"/>
      <c r="X124" s="1606"/>
      <c r="Y124" s="1606"/>
      <c r="Z124" s="1607"/>
    </row>
    <row r="125" spans="1:26" s="376" customFormat="1" ht="15" customHeight="1">
      <c r="A125" s="1614"/>
      <c r="B125" s="1616"/>
      <c r="C125" s="1569"/>
      <c r="D125" s="1569"/>
      <c r="E125" s="1569"/>
      <c r="F125" s="1570"/>
      <c r="G125" s="1568"/>
      <c r="H125" s="1569"/>
      <c r="I125" s="1569"/>
      <c r="J125" s="1569"/>
      <c r="K125" s="1570"/>
      <c r="L125" s="1576"/>
      <c r="M125" s="1577"/>
      <c r="N125" s="1579"/>
      <c r="O125" s="1634"/>
      <c r="P125" s="1634"/>
      <c r="Q125" s="1584" t="str">
        <f>IFERROR(VLOOKUP(U125,リスト!$AW$1:$AY$44,2,0),"")</f>
        <v/>
      </c>
      <c r="R125" s="1588"/>
      <c r="S125" s="1581" t="str">
        <f>IFERROR(VLOOKUP(U125,リスト!$AW$1:$AY$44,3,0),"")</f>
        <v/>
      </c>
      <c r="T125" s="1583"/>
      <c r="U125" s="119"/>
      <c r="V125" s="1605"/>
      <c r="W125" s="1606"/>
      <c r="X125" s="1606"/>
      <c r="Y125" s="1606"/>
      <c r="Z125" s="1607"/>
    </row>
    <row r="126" spans="1:26" s="376" customFormat="1" ht="15" customHeight="1">
      <c r="A126" s="1614"/>
      <c r="B126" s="1616"/>
      <c r="C126" s="1569"/>
      <c r="D126" s="1569"/>
      <c r="E126" s="1569"/>
      <c r="F126" s="1570"/>
      <c r="G126" s="1568"/>
      <c r="H126" s="1569"/>
      <c r="I126" s="1569"/>
      <c r="J126" s="1569"/>
      <c r="K126" s="1570"/>
      <c r="L126" s="1576"/>
      <c r="M126" s="1577"/>
      <c r="N126" s="1579"/>
      <c r="O126" s="1634"/>
      <c r="P126" s="1634"/>
      <c r="Q126" s="1584" t="str">
        <f>IFERROR(VLOOKUP(U126,リスト!$AW$1:$AY$44,2,0),"")</f>
        <v/>
      </c>
      <c r="R126" s="1585"/>
      <c r="S126" s="1581" t="str">
        <f>IFERROR(VLOOKUP(U126,リスト!$AW$1:$AY$44,3,0),"")</f>
        <v/>
      </c>
      <c r="T126" s="1582"/>
      <c r="U126" s="119"/>
      <c r="V126" s="1605"/>
      <c r="W126" s="1606"/>
      <c r="X126" s="1606"/>
      <c r="Y126" s="1606"/>
      <c r="Z126" s="1607"/>
    </row>
    <row r="127" spans="1:26" s="376" customFormat="1" ht="15" customHeight="1">
      <c r="A127" s="1638"/>
      <c r="B127" s="1639"/>
      <c r="C127" s="1572"/>
      <c r="D127" s="1572"/>
      <c r="E127" s="1572"/>
      <c r="F127" s="1573"/>
      <c r="G127" s="1571"/>
      <c r="H127" s="1572"/>
      <c r="I127" s="1572"/>
      <c r="J127" s="1572"/>
      <c r="K127" s="1573"/>
      <c r="L127" s="650"/>
      <c r="M127" s="651" t="s">
        <v>28</v>
      </c>
      <c r="N127" s="1580"/>
      <c r="O127" s="1635"/>
      <c r="P127" s="1635"/>
      <c r="Q127" s="1586" t="str">
        <f>IFERROR(VLOOKUP(U127,リスト!$AW$1:$AY$44,2,0),"")</f>
        <v/>
      </c>
      <c r="R127" s="1587"/>
      <c r="S127" s="1611" t="str">
        <f>IFERROR(VLOOKUP(U127,リスト!$AW$1:$AY$44,3,0),"")</f>
        <v/>
      </c>
      <c r="T127" s="1612"/>
      <c r="U127" s="120"/>
      <c r="V127" s="1608"/>
      <c r="W127" s="1609"/>
      <c r="X127" s="1609"/>
      <c r="Y127" s="1609"/>
      <c r="Z127" s="1610"/>
    </row>
    <row r="128" spans="1:26" s="376" customFormat="1" ht="15" customHeight="1">
      <c r="A128" s="1613">
        <v>9</v>
      </c>
      <c r="B128" s="1615"/>
      <c r="C128" s="1566"/>
      <c r="D128" s="1566"/>
      <c r="E128" s="1566"/>
      <c r="F128" s="1567"/>
      <c r="G128" s="1565"/>
      <c r="H128" s="1566"/>
      <c r="I128" s="1566"/>
      <c r="J128" s="1566"/>
      <c r="K128" s="1567"/>
      <c r="L128" s="1574"/>
      <c r="M128" s="1575"/>
      <c r="N128" s="1578"/>
      <c r="O128" s="1633"/>
      <c r="P128" s="1633"/>
      <c r="Q128" s="1584" t="str">
        <f>IFERROR(VLOOKUP(U128,リスト!$AW$1:$AY$44,2,0),"")</f>
        <v/>
      </c>
      <c r="R128" s="1588"/>
      <c r="S128" s="1581" t="str">
        <f>IFERROR(VLOOKUP(U128,リスト!$AW$1:$AY$44,3,0),"")</f>
        <v/>
      </c>
      <c r="T128" s="1582"/>
      <c r="U128" s="118"/>
      <c r="V128" s="1602"/>
      <c r="W128" s="1603"/>
      <c r="X128" s="1603"/>
      <c r="Y128" s="1603"/>
      <c r="Z128" s="1604"/>
    </row>
    <row r="129" spans="1:26" s="376" customFormat="1" ht="15" customHeight="1">
      <c r="A129" s="1614"/>
      <c r="B129" s="1616"/>
      <c r="C129" s="1569"/>
      <c r="D129" s="1569"/>
      <c r="E129" s="1569"/>
      <c r="F129" s="1570"/>
      <c r="G129" s="1568"/>
      <c r="H129" s="1569"/>
      <c r="I129" s="1569"/>
      <c r="J129" s="1569"/>
      <c r="K129" s="1570"/>
      <c r="L129" s="1576"/>
      <c r="M129" s="1577"/>
      <c r="N129" s="1579"/>
      <c r="O129" s="1634"/>
      <c r="P129" s="1634"/>
      <c r="Q129" s="1584" t="str">
        <f>IFERROR(VLOOKUP(U129,リスト!$AW$1:$AY$44,2,0),"")</f>
        <v/>
      </c>
      <c r="R129" s="1585"/>
      <c r="S129" s="1581" t="str">
        <f>IFERROR(VLOOKUP(U129,リスト!$AW$1:$AY$44,3,0),"")</f>
        <v/>
      </c>
      <c r="T129" s="1583"/>
      <c r="U129" s="119"/>
      <c r="V129" s="1605"/>
      <c r="W129" s="1606"/>
      <c r="X129" s="1606"/>
      <c r="Y129" s="1606"/>
      <c r="Z129" s="1607"/>
    </row>
    <row r="130" spans="1:26" s="376" customFormat="1" ht="15" customHeight="1">
      <c r="A130" s="1614"/>
      <c r="B130" s="1616"/>
      <c r="C130" s="1569"/>
      <c r="D130" s="1569"/>
      <c r="E130" s="1569"/>
      <c r="F130" s="1570"/>
      <c r="G130" s="1568"/>
      <c r="H130" s="1569"/>
      <c r="I130" s="1569"/>
      <c r="J130" s="1569"/>
      <c r="K130" s="1570"/>
      <c r="L130" s="1576"/>
      <c r="M130" s="1577"/>
      <c r="N130" s="1579"/>
      <c r="O130" s="1634"/>
      <c r="P130" s="1634"/>
      <c r="Q130" s="1584" t="str">
        <f>IFERROR(VLOOKUP(U130,リスト!$AW$1:$AY$44,2,0),"")</f>
        <v/>
      </c>
      <c r="R130" s="1588"/>
      <c r="S130" s="1581" t="str">
        <f>IFERROR(VLOOKUP(U130,リスト!$AW$1:$AY$44,3,0),"")</f>
        <v/>
      </c>
      <c r="T130" s="1582"/>
      <c r="U130" s="119"/>
      <c r="V130" s="1605"/>
      <c r="W130" s="1606"/>
      <c r="X130" s="1606"/>
      <c r="Y130" s="1606"/>
      <c r="Z130" s="1607"/>
    </row>
    <row r="131" spans="1:26" s="376" customFormat="1" ht="15" customHeight="1">
      <c r="A131" s="1614"/>
      <c r="B131" s="1616"/>
      <c r="C131" s="1569"/>
      <c r="D131" s="1569"/>
      <c r="E131" s="1569"/>
      <c r="F131" s="1570"/>
      <c r="G131" s="1568"/>
      <c r="H131" s="1569"/>
      <c r="I131" s="1569"/>
      <c r="J131" s="1569"/>
      <c r="K131" s="1570"/>
      <c r="L131" s="1576"/>
      <c r="M131" s="1577"/>
      <c r="N131" s="1579"/>
      <c r="O131" s="1634"/>
      <c r="P131" s="1634"/>
      <c r="Q131" s="1584" t="str">
        <f>IFERROR(VLOOKUP(U131,リスト!$AW$1:$AY$44,2,0),"")</f>
        <v/>
      </c>
      <c r="R131" s="1588"/>
      <c r="S131" s="1581" t="str">
        <f>IFERROR(VLOOKUP(U131,リスト!$AW$1:$AY$44,3,0),"")</f>
        <v/>
      </c>
      <c r="T131" s="1583"/>
      <c r="U131" s="119"/>
      <c r="V131" s="1605"/>
      <c r="W131" s="1606"/>
      <c r="X131" s="1606"/>
      <c r="Y131" s="1606"/>
      <c r="Z131" s="1607"/>
    </row>
    <row r="132" spans="1:26" s="376" customFormat="1" ht="15" customHeight="1">
      <c r="A132" s="1614"/>
      <c r="B132" s="1616"/>
      <c r="C132" s="1569"/>
      <c r="D132" s="1569"/>
      <c r="E132" s="1569"/>
      <c r="F132" s="1570"/>
      <c r="G132" s="1568"/>
      <c r="H132" s="1569"/>
      <c r="I132" s="1569"/>
      <c r="J132" s="1569"/>
      <c r="K132" s="1570"/>
      <c r="L132" s="1576"/>
      <c r="M132" s="1577"/>
      <c r="N132" s="1579"/>
      <c r="O132" s="1634"/>
      <c r="P132" s="1634"/>
      <c r="Q132" s="1584" t="str">
        <f>IFERROR(VLOOKUP(U132,リスト!$AW$1:$AY$44,2,0),"")</f>
        <v/>
      </c>
      <c r="R132" s="1585"/>
      <c r="S132" s="1581" t="str">
        <f>IFERROR(VLOOKUP(U132,リスト!$AW$1:$AY$44,3,0),"")</f>
        <v/>
      </c>
      <c r="T132" s="1582"/>
      <c r="U132" s="119"/>
      <c r="V132" s="1605"/>
      <c r="W132" s="1606"/>
      <c r="X132" s="1606"/>
      <c r="Y132" s="1606"/>
      <c r="Z132" s="1607"/>
    </row>
    <row r="133" spans="1:26" s="376" customFormat="1" ht="15" customHeight="1">
      <c r="A133" s="1638"/>
      <c r="B133" s="1639"/>
      <c r="C133" s="1572"/>
      <c r="D133" s="1572"/>
      <c r="E133" s="1572"/>
      <c r="F133" s="1573"/>
      <c r="G133" s="1571"/>
      <c r="H133" s="1572"/>
      <c r="I133" s="1572"/>
      <c r="J133" s="1572"/>
      <c r="K133" s="1573"/>
      <c r="L133" s="650"/>
      <c r="M133" s="651" t="s">
        <v>28</v>
      </c>
      <c r="N133" s="1580"/>
      <c r="O133" s="1635"/>
      <c r="P133" s="1635"/>
      <c r="Q133" s="1586" t="str">
        <f>IFERROR(VLOOKUP(U133,リスト!$AW$1:$AY$44,2,0),"")</f>
        <v/>
      </c>
      <c r="R133" s="1587"/>
      <c r="S133" s="1611" t="str">
        <f>IFERROR(VLOOKUP(U133,リスト!$AW$1:$AY$44,3,0),"")</f>
        <v/>
      </c>
      <c r="T133" s="1612"/>
      <c r="U133" s="120"/>
      <c r="V133" s="1608"/>
      <c r="W133" s="1609"/>
      <c r="X133" s="1609"/>
      <c r="Y133" s="1609"/>
      <c r="Z133" s="1610"/>
    </row>
    <row r="134" spans="1:26" s="376" customFormat="1" ht="15" customHeight="1">
      <c r="A134" s="1613">
        <v>10</v>
      </c>
      <c r="B134" s="1615"/>
      <c r="C134" s="1566"/>
      <c r="D134" s="1566"/>
      <c r="E134" s="1566"/>
      <c r="F134" s="1567"/>
      <c r="G134" s="1565"/>
      <c r="H134" s="1566"/>
      <c r="I134" s="1566"/>
      <c r="J134" s="1566"/>
      <c r="K134" s="1567"/>
      <c r="L134" s="1574"/>
      <c r="M134" s="1575"/>
      <c r="N134" s="1578"/>
      <c r="O134" s="1633"/>
      <c r="P134" s="1633"/>
      <c r="Q134" s="1584" t="str">
        <f>IFERROR(VLOOKUP(U134,リスト!$AW$1:$AY$44,2,0),"")</f>
        <v/>
      </c>
      <c r="R134" s="1588"/>
      <c r="S134" s="1581" t="str">
        <f>IFERROR(VLOOKUP(U134,リスト!$AW$1:$AY$44,3,0),"")</f>
        <v/>
      </c>
      <c r="T134" s="1582"/>
      <c r="U134" s="118"/>
      <c r="V134" s="1602"/>
      <c r="W134" s="1603"/>
      <c r="X134" s="1603"/>
      <c r="Y134" s="1603"/>
      <c r="Z134" s="1604"/>
    </row>
    <row r="135" spans="1:26" s="376" customFormat="1" ht="15" customHeight="1">
      <c r="A135" s="1614"/>
      <c r="B135" s="1616"/>
      <c r="C135" s="1569"/>
      <c r="D135" s="1569"/>
      <c r="E135" s="1569"/>
      <c r="F135" s="1570"/>
      <c r="G135" s="1568"/>
      <c r="H135" s="1569"/>
      <c r="I135" s="1569"/>
      <c r="J135" s="1569"/>
      <c r="K135" s="1570"/>
      <c r="L135" s="1576"/>
      <c r="M135" s="1577"/>
      <c r="N135" s="1579"/>
      <c r="O135" s="1634"/>
      <c r="P135" s="1634"/>
      <c r="Q135" s="1584" t="str">
        <f>IFERROR(VLOOKUP(U135,リスト!$AW$1:$AY$44,2,0),"")</f>
        <v/>
      </c>
      <c r="R135" s="1585"/>
      <c r="S135" s="1581" t="str">
        <f>IFERROR(VLOOKUP(U135,リスト!$AW$1:$AY$44,3,0),"")</f>
        <v/>
      </c>
      <c r="T135" s="1583"/>
      <c r="U135" s="119"/>
      <c r="V135" s="1605"/>
      <c r="W135" s="1606"/>
      <c r="X135" s="1606"/>
      <c r="Y135" s="1606"/>
      <c r="Z135" s="1607"/>
    </row>
    <row r="136" spans="1:26" s="376" customFormat="1" ht="15" customHeight="1">
      <c r="A136" s="1614"/>
      <c r="B136" s="1616"/>
      <c r="C136" s="1569"/>
      <c r="D136" s="1569"/>
      <c r="E136" s="1569"/>
      <c r="F136" s="1570"/>
      <c r="G136" s="1568"/>
      <c r="H136" s="1569"/>
      <c r="I136" s="1569"/>
      <c r="J136" s="1569"/>
      <c r="K136" s="1570"/>
      <c r="L136" s="1576"/>
      <c r="M136" s="1577"/>
      <c r="N136" s="1579"/>
      <c r="O136" s="1634"/>
      <c r="P136" s="1634"/>
      <c r="Q136" s="1584" t="str">
        <f>IFERROR(VLOOKUP(U136,リスト!$AW$1:$AY$44,2,0),"")</f>
        <v/>
      </c>
      <c r="R136" s="1588"/>
      <c r="S136" s="1581" t="str">
        <f>IFERROR(VLOOKUP(U136,リスト!$AW$1:$AY$44,3,0),"")</f>
        <v/>
      </c>
      <c r="T136" s="1582"/>
      <c r="U136" s="119"/>
      <c r="V136" s="1605"/>
      <c r="W136" s="1606"/>
      <c r="X136" s="1606"/>
      <c r="Y136" s="1606"/>
      <c r="Z136" s="1607"/>
    </row>
    <row r="137" spans="1:26" s="376" customFormat="1" ht="15" customHeight="1">
      <c r="A137" s="1614"/>
      <c r="B137" s="1616"/>
      <c r="C137" s="1569"/>
      <c r="D137" s="1569"/>
      <c r="E137" s="1569"/>
      <c r="F137" s="1570"/>
      <c r="G137" s="1568"/>
      <c r="H137" s="1569"/>
      <c r="I137" s="1569"/>
      <c r="J137" s="1569"/>
      <c r="K137" s="1570"/>
      <c r="L137" s="1576"/>
      <c r="M137" s="1577"/>
      <c r="N137" s="1579"/>
      <c r="O137" s="1634"/>
      <c r="P137" s="1634"/>
      <c r="Q137" s="1584" t="str">
        <f>IFERROR(VLOOKUP(U137,リスト!$AW$1:$AY$44,2,0),"")</f>
        <v/>
      </c>
      <c r="R137" s="1588"/>
      <c r="S137" s="1581" t="str">
        <f>IFERROR(VLOOKUP(U137,リスト!$AW$1:$AY$44,3,0),"")</f>
        <v/>
      </c>
      <c r="T137" s="1583"/>
      <c r="U137" s="119"/>
      <c r="V137" s="1605"/>
      <c r="W137" s="1606"/>
      <c r="X137" s="1606"/>
      <c r="Y137" s="1606"/>
      <c r="Z137" s="1607"/>
    </row>
    <row r="138" spans="1:26" s="376" customFormat="1" ht="15" customHeight="1">
      <c r="A138" s="1614"/>
      <c r="B138" s="1616"/>
      <c r="C138" s="1569"/>
      <c r="D138" s="1569"/>
      <c r="E138" s="1569"/>
      <c r="F138" s="1570"/>
      <c r="G138" s="1568"/>
      <c r="H138" s="1569"/>
      <c r="I138" s="1569"/>
      <c r="J138" s="1569"/>
      <c r="K138" s="1570"/>
      <c r="L138" s="1576"/>
      <c r="M138" s="1577"/>
      <c r="N138" s="1579"/>
      <c r="O138" s="1634"/>
      <c r="P138" s="1634"/>
      <c r="Q138" s="1584" t="str">
        <f>IFERROR(VLOOKUP(U138,リスト!$AW$1:$AY$44,2,0),"")</f>
        <v/>
      </c>
      <c r="R138" s="1585"/>
      <c r="S138" s="1581" t="str">
        <f>IFERROR(VLOOKUP(U138,リスト!$AW$1:$AY$44,3,0),"")</f>
        <v/>
      </c>
      <c r="T138" s="1582"/>
      <c r="U138" s="119"/>
      <c r="V138" s="1605"/>
      <c r="W138" s="1606"/>
      <c r="X138" s="1606"/>
      <c r="Y138" s="1606"/>
      <c r="Z138" s="1607"/>
    </row>
    <row r="139" spans="1:26" s="376" customFormat="1" ht="15" customHeight="1">
      <c r="A139" s="1614"/>
      <c r="B139" s="1616"/>
      <c r="C139" s="1569"/>
      <c r="D139" s="1569"/>
      <c r="E139" s="1569"/>
      <c r="F139" s="1570"/>
      <c r="G139" s="1568"/>
      <c r="H139" s="1569"/>
      <c r="I139" s="1569"/>
      <c r="J139" s="1569"/>
      <c r="K139" s="1570"/>
      <c r="L139" s="650"/>
      <c r="M139" s="651" t="s">
        <v>28</v>
      </c>
      <c r="N139" s="1580"/>
      <c r="O139" s="1635"/>
      <c r="P139" s="1635"/>
      <c r="Q139" s="1586" t="str">
        <f>IFERROR(VLOOKUP(U139,リスト!$AW$1:$AY$44,2,0),"")</f>
        <v/>
      </c>
      <c r="R139" s="1587"/>
      <c r="S139" s="1581" t="str">
        <f>IFERROR(VLOOKUP(U139,リスト!$AW$1:$AY$44,3,0),"")</f>
        <v/>
      </c>
      <c r="T139" s="1583"/>
      <c r="U139" s="120"/>
      <c r="V139" s="1608"/>
      <c r="W139" s="1609"/>
      <c r="X139" s="1609"/>
      <c r="Y139" s="1609"/>
      <c r="Z139" s="1610"/>
    </row>
    <row r="140" spans="1:26" s="376" customFormat="1" ht="15" hidden="1" customHeight="1" outlineLevel="1">
      <c r="A140" s="1613">
        <v>11</v>
      </c>
      <c r="B140" s="1615"/>
      <c r="C140" s="1566"/>
      <c r="D140" s="1566"/>
      <c r="E140" s="1566"/>
      <c r="F140" s="1567"/>
      <c r="G140" s="1565"/>
      <c r="H140" s="1566"/>
      <c r="I140" s="1566"/>
      <c r="J140" s="1566"/>
      <c r="K140" s="1567"/>
      <c r="L140" s="1574"/>
      <c r="M140" s="1575"/>
      <c r="N140" s="1578"/>
      <c r="O140" s="1633"/>
      <c r="P140" s="1633"/>
      <c r="Q140" s="1636" t="str">
        <f>IFERROR(VLOOKUP(U140,リスト!$AW$1:$AY$44,2,0),"")</f>
        <v/>
      </c>
      <c r="R140" s="1637"/>
      <c r="S140" s="1636" t="str">
        <f>IFERROR(VLOOKUP(U140,リスト!$AW$1:$AY$44,3,0),"")</f>
        <v/>
      </c>
      <c r="T140" s="1637"/>
      <c r="U140" s="118"/>
      <c r="V140" s="1602"/>
      <c r="W140" s="1603"/>
      <c r="X140" s="1603"/>
      <c r="Y140" s="1603"/>
      <c r="Z140" s="1604"/>
    </row>
    <row r="141" spans="1:26" s="376" customFormat="1" ht="15" hidden="1" customHeight="1" outlineLevel="1">
      <c r="A141" s="1614"/>
      <c r="B141" s="1616"/>
      <c r="C141" s="1569"/>
      <c r="D141" s="1569"/>
      <c r="E141" s="1569"/>
      <c r="F141" s="1570"/>
      <c r="G141" s="1568"/>
      <c r="H141" s="1569"/>
      <c r="I141" s="1569"/>
      <c r="J141" s="1569"/>
      <c r="K141" s="1570"/>
      <c r="L141" s="1576"/>
      <c r="M141" s="1577"/>
      <c r="N141" s="1579"/>
      <c r="O141" s="1634"/>
      <c r="P141" s="1634"/>
      <c r="Q141" s="1584" t="str">
        <f>IFERROR(VLOOKUP(U141,リスト!$AW$1:$AY$44,2,0),"")</f>
        <v/>
      </c>
      <c r="R141" s="1585"/>
      <c r="S141" s="1584" t="str">
        <f>IFERROR(VLOOKUP(U141,リスト!$AW$1:$AY$44,3,0),"")</f>
        <v/>
      </c>
      <c r="T141" s="1585"/>
      <c r="U141" s="119"/>
      <c r="V141" s="1605"/>
      <c r="W141" s="1606"/>
      <c r="X141" s="1606"/>
      <c r="Y141" s="1606"/>
      <c r="Z141" s="1607"/>
    </row>
    <row r="142" spans="1:26" s="376" customFormat="1" ht="14.25" hidden="1" customHeight="1" outlineLevel="1">
      <c r="A142" s="1614"/>
      <c r="B142" s="1616"/>
      <c r="C142" s="1569"/>
      <c r="D142" s="1569"/>
      <c r="E142" s="1569"/>
      <c r="F142" s="1570"/>
      <c r="G142" s="1568"/>
      <c r="H142" s="1569"/>
      <c r="I142" s="1569"/>
      <c r="J142" s="1569"/>
      <c r="K142" s="1570"/>
      <c r="L142" s="1576"/>
      <c r="M142" s="1577"/>
      <c r="N142" s="1579"/>
      <c r="O142" s="1634"/>
      <c r="P142" s="1634"/>
      <c r="Q142" s="1584" t="str">
        <f>IFERROR(VLOOKUP(U142,リスト!$AW$1:$AY$44,2,0),"")</f>
        <v/>
      </c>
      <c r="R142" s="1585"/>
      <c r="S142" s="1584" t="str">
        <f>IFERROR(VLOOKUP(U142,リスト!$AW$1:$AY$44,3,0),"")</f>
        <v/>
      </c>
      <c r="T142" s="1585"/>
      <c r="U142" s="119"/>
      <c r="V142" s="1605"/>
      <c r="W142" s="1606"/>
      <c r="X142" s="1606"/>
      <c r="Y142" s="1606"/>
      <c r="Z142" s="1607"/>
    </row>
    <row r="143" spans="1:26" s="376" customFormat="1" ht="15" hidden="1" customHeight="1" outlineLevel="1">
      <c r="A143" s="1614"/>
      <c r="B143" s="1616"/>
      <c r="C143" s="1569"/>
      <c r="D143" s="1569"/>
      <c r="E143" s="1569"/>
      <c r="F143" s="1570"/>
      <c r="G143" s="1568"/>
      <c r="H143" s="1569"/>
      <c r="I143" s="1569"/>
      <c r="J143" s="1569"/>
      <c r="K143" s="1570"/>
      <c r="L143" s="1576"/>
      <c r="M143" s="1577"/>
      <c r="N143" s="1579"/>
      <c r="O143" s="1634"/>
      <c r="P143" s="1634"/>
      <c r="Q143" s="1584" t="str">
        <f>IFERROR(VLOOKUP(U143,リスト!$AW$1:$AY$44,2,0),"")</f>
        <v/>
      </c>
      <c r="R143" s="1585"/>
      <c r="S143" s="1584" t="str">
        <f>IFERROR(VLOOKUP(U143,リスト!$AW$1:$AY$44,3,0),"")</f>
        <v/>
      </c>
      <c r="T143" s="1585"/>
      <c r="U143" s="119"/>
      <c r="V143" s="1605"/>
      <c r="W143" s="1606"/>
      <c r="X143" s="1606"/>
      <c r="Y143" s="1606"/>
      <c r="Z143" s="1607"/>
    </row>
    <row r="144" spans="1:26" s="376" customFormat="1" ht="15" hidden="1" customHeight="1" outlineLevel="1">
      <c r="A144" s="1614"/>
      <c r="B144" s="1616"/>
      <c r="C144" s="1569"/>
      <c r="D144" s="1569"/>
      <c r="E144" s="1569"/>
      <c r="F144" s="1570"/>
      <c r="G144" s="1568"/>
      <c r="H144" s="1569"/>
      <c r="I144" s="1569"/>
      <c r="J144" s="1569"/>
      <c r="K144" s="1570"/>
      <c r="L144" s="1576"/>
      <c r="M144" s="1577"/>
      <c r="N144" s="1579"/>
      <c r="O144" s="1634"/>
      <c r="P144" s="1634"/>
      <c r="Q144" s="1584" t="str">
        <f>IFERROR(VLOOKUP(U144,リスト!$AW$1:$AY$44,2,0),"")</f>
        <v/>
      </c>
      <c r="R144" s="1585"/>
      <c r="S144" s="1584" t="str">
        <f>IFERROR(VLOOKUP(U144,リスト!$AW$1:$AY$44,3,0),"")</f>
        <v/>
      </c>
      <c r="T144" s="1585"/>
      <c r="U144" s="119"/>
      <c r="V144" s="1605"/>
      <c r="W144" s="1606"/>
      <c r="X144" s="1606"/>
      <c r="Y144" s="1606"/>
      <c r="Z144" s="1607"/>
    </row>
    <row r="145" spans="1:26" s="376" customFormat="1" ht="15" hidden="1" customHeight="1" outlineLevel="1">
      <c r="A145" s="1614"/>
      <c r="B145" s="1616"/>
      <c r="C145" s="1569"/>
      <c r="D145" s="1569"/>
      <c r="E145" s="1569"/>
      <c r="F145" s="1570"/>
      <c r="G145" s="1568"/>
      <c r="H145" s="1569"/>
      <c r="I145" s="1569"/>
      <c r="J145" s="1569"/>
      <c r="K145" s="1570"/>
      <c r="L145" s="650"/>
      <c r="M145" s="651" t="s">
        <v>28</v>
      </c>
      <c r="N145" s="1579"/>
      <c r="O145" s="1635"/>
      <c r="P145" s="1635"/>
      <c r="Q145" s="1584" t="str">
        <f>IFERROR(VLOOKUP(U145,リスト!$AW$1:$AY$44,2,0),"")</f>
        <v/>
      </c>
      <c r="R145" s="1585"/>
      <c r="S145" s="1586" t="str">
        <f>IFERROR(VLOOKUP(U145,リスト!$AW$1:$AY$44,3,0),"")</f>
        <v/>
      </c>
      <c r="T145" s="1640"/>
      <c r="U145" s="120"/>
      <c r="V145" s="1608"/>
      <c r="W145" s="1609"/>
      <c r="X145" s="1609"/>
      <c r="Y145" s="1609"/>
      <c r="Z145" s="1610"/>
    </row>
    <row r="146" spans="1:26" s="376" customFormat="1" ht="15" hidden="1" customHeight="1" outlineLevel="1">
      <c r="A146" s="1613">
        <v>12</v>
      </c>
      <c r="B146" s="1615"/>
      <c r="C146" s="1566"/>
      <c r="D146" s="1566"/>
      <c r="E146" s="1566"/>
      <c r="F146" s="1567"/>
      <c r="G146" s="1565"/>
      <c r="H146" s="1566"/>
      <c r="I146" s="1566"/>
      <c r="J146" s="1566"/>
      <c r="K146" s="1567"/>
      <c r="L146" s="1574"/>
      <c r="M146" s="1575"/>
      <c r="N146" s="1578"/>
      <c r="O146" s="1633"/>
      <c r="P146" s="1633"/>
      <c r="Q146" s="1636" t="str">
        <f>IFERROR(VLOOKUP(U146,リスト!$AW$1:$AY$44,2,0),"")</f>
        <v/>
      </c>
      <c r="R146" s="1637"/>
      <c r="S146" s="1636" t="str">
        <f>IFERROR(VLOOKUP(U146,リスト!$AW$1:$AY$44,3,0),"")</f>
        <v/>
      </c>
      <c r="T146" s="1637"/>
      <c r="U146" s="118"/>
      <c r="V146" s="1602"/>
      <c r="W146" s="1603"/>
      <c r="X146" s="1603"/>
      <c r="Y146" s="1603"/>
      <c r="Z146" s="1604"/>
    </row>
    <row r="147" spans="1:26" s="376" customFormat="1" ht="15" hidden="1" customHeight="1" outlineLevel="1">
      <c r="A147" s="1614"/>
      <c r="B147" s="1616"/>
      <c r="C147" s="1569"/>
      <c r="D147" s="1569"/>
      <c r="E147" s="1569"/>
      <c r="F147" s="1570"/>
      <c r="G147" s="1568"/>
      <c r="H147" s="1569"/>
      <c r="I147" s="1569"/>
      <c r="J147" s="1569"/>
      <c r="K147" s="1570"/>
      <c r="L147" s="1576"/>
      <c r="M147" s="1577"/>
      <c r="N147" s="1579"/>
      <c r="O147" s="1634"/>
      <c r="P147" s="1634"/>
      <c r="Q147" s="1584" t="str">
        <f>IFERROR(VLOOKUP(U147,リスト!$AW$1:$AY$44,2,0),"")</f>
        <v/>
      </c>
      <c r="R147" s="1585"/>
      <c r="S147" s="1584" t="str">
        <f>IFERROR(VLOOKUP(U147,リスト!$AW$1:$AY$44,3,0),"")</f>
        <v/>
      </c>
      <c r="T147" s="1585"/>
      <c r="U147" s="119"/>
      <c r="V147" s="1605"/>
      <c r="W147" s="1606"/>
      <c r="X147" s="1606"/>
      <c r="Y147" s="1606"/>
      <c r="Z147" s="1607"/>
    </row>
    <row r="148" spans="1:26" s="376" customFormat="1" ht="15" hidden="1" customHeight="1" outlineLevel="1">
      <c r="A148" s="1614"/>
      <c r="B148" s="1616"/>
      <c r="C148" s="1569"/>
      <c r="D148" s="1569"/>
      <c r="E148" s="1569"/>
      <c r="F148" s="1570"/>
      <c r="G148" s="1568"/>
      <c r="H148" s="1569"/>
      <c r="I148" s="1569"/>
      <c r="J148" s="1569"/>
      <c r="K148" s="1570"/>
      <c r="L148" s="1576"/>
      <c r="M148" s="1577"/>
      <c r="N148" s="1579"/>
      <c r="O148" s="1634"/>
      <c r="P148" s="1634"/>
      <c r="Q148" s="1584" t="str">
        <f>IFERROR(VLOOKUP(U148,リスト!$AW$1:$AY$44,2,0),"")</f>
        <v/>
      </c>
      <c r="R148" s="1585"/>
      <c r="S148" s="1584" t="str">
        <f>IFERROR(VLOOKUP(U148,リスト!$AW$1:$AY$44,3,0),"")</f>
        <v/>
      </c>
      <c r="T148" s="1585"/>
      <c r="U148" s="119"/>
      <c r="V148" s="1605"/>
      <c r="W148" s="1606"/>
      <c r="X148" s="1606"/>
      <c r="Y148" s="1606"/>
      <c r="Z148" s="1607"/>
    </row>
    <row r="149" spans="1:26" s="376" customFormat="1" ht="15" hidden="1" customHeight="1" outlineLevel="1">
      <c r="A149" s="1614"/>
      <c r="B149" s="1616"/>
      <c r="C149" s="1569"/>
      <c r="D149" s="1569"/>
      <c r="E149" s="1569"/>
      <c r="F149" s="1570"/>
      <c r="G149" s="1568"/>
      <c r="H149" s="1569"/>
      <c r="I149" s="1569"/>
      <c r="J149" s="1569"/>
      <c r="K149" s="1570"/>
      <c r="L149" s="1576"/>
      <c r="M149" s="1577"/>
      <c r="N149" s="1579"/>
      <c r="O149" s="1634"/>
      <c r="P149" s="1634"/>
      <c r="Q149" s="1584" t="str">
        <f>IFERROR(VLOOKUP(U149,リスト!$AW$1:$AY$44,2,0),"")</f>
        <v/>
      </c>
      <c r="R149" s="1585"/>
      <c r="S149" s="1584" t="str">
        <f>IFERROR(VLOOKUP(U149,リスト!$AW$1:$AY$44,3,0),"")</f>
        <v/>
      </c>
      <c r="T149" s="1585"/>
      <c r="U149" s="119"/>
      <c r="V149" s="1605"/>
      <c r="W149" s="1606"/>
      <c r="X149" s="1606"/>
      <c r="Y149" s="1606"/>
      <c r="Z149" s="1607"/>
    </row>
    <row r="150" spans="1:26" s="376" customFormat="1" ht="15" hidden="1" customHeight="1" outlineLevel="1">
      <c r="A150" s="1614"/>
      <c r="B150" s="1616"/>
      <c r="C150" s="1569"/>
      <c r="D150" s="1569"/>
      <c r="E150" s="1569"/>
      <c r="F150" s="1570"/>
      <c r="G150" s="1568"/>
      <c r="H150" s="1569"/>
      <c r="I150" s="1569"/>
      <c r="J150" s="1569"/>
      <c r="K150" s="1570"/>
      <c r="L150" s="1576"/>
      <c r="M150" s="1577"/>
      <c r="N150" s="1579"/>
      <c r="O150" s="1634"/>
      <c r="P150" s="1634"/>
      <c r="Q150" s="1584" t="str">
        <f>IFERROR(VLOOKUP(U150,リスト!$AW$1:$AY$44,2,0),"")</f>
        <v/>
      </c>
      <c r="R150" s="1585"/>
      <c r="S150" s="1584" t="str">
        <f>IFERROR(VLOOKUP(U150,リスト!$AW$1:$AY$44,3,0),"")</f>
        <v/>
      </c>
      <c r="T150" s="1585"/>
      <c r="U150" s="119"/>
      <c r="V150" s="1605"/>
      <c r="W150" s="1606"/>
      <c r="X150" s="1606"/>
      <c r="Y150" s="1606"/>
      <c r="Z150" s="1607"/>
    </row>
    <row r="151" spans="1:26" s="376" customFormat="1" ht="15" hidden="1" customHeight="1" outlineLevel="1">
      <c r="A151" s="1614"/>
      <c r="B151" s="1616"/>
      <c r="C151" s="1569"/>
      <c r="D151" s="1569"/>
      <c r="E151" s="1569"/>
      <c r="F151" s="1570"/>
      <c r="G151" s="1568"/>
      <c r="H151" s="1569"/>
      <c r="I151" s="1569"/>
      <c r="J151" s="1569"/>
      <c r="K151" s="1570"/>
      <c r="L151" s="650"/>
      <c r="M151" s="651" t="s">
        <v>28</v>
      </c>
      <c r="N151" s="1579"/>
      <c r="O151" s="1635"/>
      <c r="P151" s="1635"/>
      <c r="Q151" s="1584" t="str">
        <f>IFERROR(VLOOKUP(U151,リスト!$AW$1:$AY$44,2,0),"")</f>
        <v/>
      </c>
      <c r="R151" s="1585"/>
      <c r="S151" s="1586" t="str">
        <f>IFERROR(VLOOKUP(U151,リスト!$AW$1:$AY$44,3,0),"")</f>
        <v/>
      </c>
      <c r="T151" s="1640"/>
      <c r="U151" s="120"/>
      <c r="V151" s="1608"/>
      <c r="W151" s="1609"/>
      <c r="X151" s="1609"/>
      <c r="Y151" s="1609"/>
      <c r="Z151" s="1610"/>
    </row>
    <row r="152" spans="1:26" s="376" customFormat="1" ht="15" hidden="1" customHeight="1" outlineLevel="1">
      <c r="A152" s="1613">
        <v>13</v>
      </c>
      <c r="B152" s="1615"/>
      <c r="C152" s="1566"/>
      <c r="D152" s="1566"/>
      <c r="E152" s="1566"/>
      <c r="F152" s="1567"/>
      <c r="G152" s="1565"/>
      <c r="H152" s="1566"/>
      <c r="I152" s="1566"/>
      <c r="J152" s="1566"/>
      <c r="K152" s="1567"/>
      <c r="L152" s="1574"/>
      <c r="M152" s="1575"/>
      <c r="N152" s="1578"/>
      <c r="O152" s="1633"/>
      <c r="P152" s="1633"/>
      <c r="Q152" s="1636" t="str">
        <f>IFERROR(VLOOKUP(U152,リスト!$AW$1:$AY$44,2,0),"")</f>
        <v/>
      </c>
      <c r="R152" s="1637"/>
      <c r="S152" s="1636" t="str">
        <f>IFERROR(VLOOKUP(U152,リスト!$AW$1:$AY$44,3,0),"")</f>
        <v/>
      </c>
      <c r="T152" s="1637"/>
      <c r="U152" s="118"/>
      <c r="V152" s="1602"/>
      <c r="W152" s="1603"/>
      <c r="X152" s="1603"/>
      <c r="Y152" s="1603"/>
      <c r="Z152" s="1604"/>
    </row>
    <row r="153" spans="1:26" s="376" customFormat="1" ht="15" hidden="1" customHeight="1" outlineLevel="1">
      <c r="A153" s="1614"/>
      <c r="B153" s="1616"/>
      <c r="C153" s="1569"/>
      <c r="D153" s="1569"/>
      <c r="E153" s="1569"/>
      <c r="F153" s="1570"/>
      <c r="G153" s="1568"/>
      <c r="H153" s="1569"/>
      <c r="I153" s="1569"/>
      <c r="J153" s="1569"/>
      <c r="K153" s="1570"/>
      <c r="L153" s="1576"/>
      <c r="M153" s="1577"/>
      <c r="N153" s="1579"/>
      <c r="O153" s="1634"/>
      <c r="P153" s="1634"/>
      <c r="Q153" s="1584" t="str">
        <f>IFERROR(VLOOKUP(U153,リスト!$AW$1:$AY$44,2,0),"")</f>
        <v/>
      </c>
      <c r="R153" s="1585"/>
      <c r="S153" s="1584" t="str">
        <f>IFERROR(VLOOKUP(U153,リスト!$AW$1:$AY$44,3,0),"")</f>
        <v/>
      </c>
      <c r="T153" s="1585"/>
      <c r="U153" s="119"/>
      <c r="V153" s="1605"/>
      <c r="W153" s="1606"/>
      <c r="X153" s="1606"/>
      <c r="Y153" s="1606"/>
      <c r="Z153" s="1607"/>
    </row>
    <row r="154" spans="1:26" s="376" customFormat="1" ht="15" hidden="1" customHeight="1" outlineLevel="1">
      <c r="A154" s="1614"/>
      <c r="B154" s="1616"/>
      <c r="C154" s="1569"/>
      <c r="D154" s="1569"/>
      <c r="E154" s="1569"/>
      <c r="F154" s="1570"/>
      <c r="G154" s="1568"/>
      <c r="H154" s="1569"/>
      <c r="I154" s="1569"/>
      <c r="J154" s="1569"/>
      <c r="K154" s="1570"/>
      <c r="L154" s="1576"/>
      <c r="M154" s="1577"/>
      <c r="N154" s="1579"/>
      <c r="O154" s="1634"/>
      <c r="P154" s="1634"/>
      <c r="Q154" s="1584" t="str">
        <f>IFERROR(VLOOKUP(U154,リスト!$AW$1:$AY$44,2,0),"")</f>
        <v/>
      </c>
      <c r="R154" s="1585"/>
      <c r="S154" s="1584" t="str">
        <f>IFERROR(VLOOKUP(U154,リスト!$AW$1:$AY$44,3,0),"")</f>
        <v/>
      </c>
      <c r="T154" s="1585"/>
      <c r="U154" s="119"/>
      <c r="V154" s="1605"/>
      <c r="W154" s="1606"/>
      <c r="X154" s="1606"/>
      <c r="Y154" s="1606"/>
      <c r="Z154" s="1607"/>
    </row>
    <row r="155" spans="1:26" s="376" customFormat="1" ht="15" hidden="1" customHeight="1" outlineLevel="1">
      <c r="A155" s="1614"/>
      <c r="B155" s="1616"/>
      <c r="C155" s="1569"/>
      <c r="D155" s="1569"/>
      <c r="E155" s="1569"/>
      <c r="F155" s="1570"/>
      <c r="G155" s="1568"/>
      <c r="H155" s="1569"/>
      <c r="I155" s="1569"/>
      <c r="J155" s="1569"/>
      <c r="K155" s="1570"/>
      <c r="L155" s="1576"/>
      <c r="M155" s="1577"/>
      <c r="N155" s="1579"/>
      <c r="O155" s="1634"/>
      <c r="P155" s="1634"/>
      <c r="Q155" s="1584" t="str">
        <f>IFERROR(VLOOKUP(U155,リスト!$AW$1:$AY$44,2,0),"")</f>
        <v/>
      </c>
      <c r="R155" s="1585"/>
      <c r="S155" s="1584" t="str">
        <f>IFERROR(VLOOKUP(U155,リスト!$AW$1:$AY$44,3,0),"")</f>
        <v/>
      </c>
      <c r="T155" s="1585"/>
      <c r="U155" s="119"/>
      <c r="V155" s="1605"/>
      <c r="W155" s="1606"/>
      <c r="X155" s="1606"/>
      <c r="Y155" s="1606"/>
      <c r="Z155" s="1607"/>
    </row>
    <row r="156" spans="1:26" s="376" customFormat="1" ht="15" hidden="1" customHeight="1" outlineLevel="1">
      <c r="A156" s="1614"/>
      <c r="B156" s="1616"/>
      <c r="C156" s="1569"/>
      <c r="D156" s="1569"/>
      <c r="E156" s="1569"/>
      <c r="F156" s="1570"/>
      <c r="G156" s="1568"/>
      <c r="H156" s="1569"/>
      <c r="I156" s="1569"/>
      <c r="J156" s="1569"/>
      <c r="K156" s="1570"/>
      <c r="L156" s="1576"/>
      <c r="M156" s="1577"/>
      <c r="N156" s="1579"/>
      <c r="O156" s="1634"/>
      <c r="P156" s="1634"/>
      <c r="Q156" s="1584" t="str">
        <f>IFERROR(VLOOKUP(U156,リスト!$AW$1:$AY$44,2,0),"")</f>
        <v/>
      </c>
      <c r="R156" s="1585"/>
      <c r="S156" s="1584" t="str">
        <f>IFERROR(VLOOKUP(U156,リスト!$AW$1:$AY$44,3,0),"")</f>
        <v/>
      </c>
      <c r="T156" s="1585"/>
      <c r="U156" s="119"/>
      <c r="V156" s="1605"/>
      <c r="W156" s="1606"/>
      <c r="X156" s="1606"/>
      <c r="Y156" s="1606"/>
      <c r="Z156" s="1607"/>
    </row>
    <row r="157" spans="1:26" s="376" customFormat="1" ht="15" hidden="1" customHeight="1" outlineLevel="1">
      <c r="A157" s="1614"/>
      <c r="B157" s="1616"/>
      <c r="C157" s="1569"/>
      <c r="D157" s="1569"/>
      <c r="E157" s="1569"/>
      <c r="F157" s="1570"/>
      <c r="G157" s="1568"/>
      <c r="H157" s="1569"/>
      <c r="I157" s="1569"/>
      <c r="J157" s="1569"/>
      <c r="K157" s="1570"/>
      <c r="L157" s="650"/>
      <c r="M157" s="651" t="s">
        <v>28</v>
      </c>
      <c r="N157" s="1579"/>
      <c r="O157" s="1635"/>
      <c r="P157" s="1635"/>
      <c r="Q157" s="1584" t="str">
        <f>IFERROR(VLOOKUP(U157,リスト!$AW$1:$AY$44,2,0),"")</f>
        <v/>
      </c>
      <c r="R157" s="1585"/>
      <c r="S157" s="1586" t="str">
        <f>IFERROR(VLOOKUP(U157,リスト!$AW$1:$AY$44,3,0),"")</f>
        <v/>
      </c>
      <c r="T157" s="1640"/>
      <c r="U157" s="120"/>
      <c r="V157" s="1608"/>
      <c r="W157" s="1609"/>
      <c r="X157" s="1609"/>
      <c r="Y157" s="1609"/>
      <c r="Z157" s="1610"/>
    </row>
    <row r="158" spans="1:26" s="376" customFormat="1" ht="15" hidden="1" customHeight="1" outlineLevel="1">
      <c r="A158" s="1613">
        <v>14</v>
      </c>
      <c r="B158" s="1615"/>
      <c r="C158" s="1566"/>
      <c r="D158" s="1566"/>
      <c r="E158" s="1566"/>
      <c r="F158" s="1567"/>
      <c r="G158" s="1565"/>
      <c r="H158" s="1566"/>
      <c r="I158" s="1566"/>
      <c r="J158" s="1566"/>
      <c r="K158" s="1567"/>
      <c r="L158" s="1574"/>
      <c r="M158" s="1575"/>
      <c r="N158" s="1578"/>
      <c r="O158" s="1633"/>
      <c r="P158" s="1633"/>
      <c r="Q158" s="1636" t="str">
        <f>IFERROR(VLOOKUP(U158,リスト!$AW$1:$AY$44,2,0),"")</f>
        <v/>
      </c>
      <c r="R158" s="1637"/>
      <c r="S158" s="1636" t="str">
        <f>IFERROR(VLOOKUP(U158,リスト!$AW$1:$AY$44,3,0),"")</f>
        <v/>
      </c>
      <c r="T158" s="1637"/>
      <c r="U158" s="118"/>
      <c r="V158" s="1602"/>
      <c r="W158" s="1603"/>
      <c r="X158" s="1603"/>
      <c r="Y158" s="1603"/>
      <c r="Z158" s="1604"/>
    </row>
    <row r="159" spans="1:26" s="376" customFormat="1" ht="15" hidden="1" customHeight="1" outlineLevel="1">
      <c r="A159" s="1614"/>
      <c r="B159" s="1616"/>
      <c r="C159" s="1569"/>
      <c r="D159" s="1569"/>
      <c r="E159" s="1569"/>
      <c r="F159" s="1570"/>
      <c r="G159" s="1568"/>
      <c r="H159" s="1569"/>
      <c r="I159" s="1569"/>
      <c r="J159" s="1569"/>
      <c r="K159" s="1570"/>
      <c r="L159" s="1576"/>
      <c r="M159" s="1577"/>
      <c r="N159" s="1579"/>
      <c r="O159" s="1634"/>
      <c r="P159" s="1634"/>
      <c r="Q159" s="1584" t="str">
        <f>IFERROR(VLOOKUP(U159,リスト!$AW$1:$AY$44,2,0),"")</f>
        <v/>
      </c>
      <c r="R159" s="1585"/>
      <c r="S159" s="1584" t="str">
        <f>IFERROR(VLOOKUP(U159,リスト!$AW$1:$AY$44,3,0),"")</f>
        <v/>
      </c>
      <c r="T159" s="1585"/>
      <c r="U159" s="119"/>
      <c r="V159" s="1605"/>
      <c r="W159" s="1606"/>
      <c r="X159" s="1606"/>
      <c r="Y159" s="1606"/>
      <c r="Z159" s="1607"/>
    </row>
    <row r="160" spans="1:26" s="376" customFormat="1" ht="15" hidden="1" customHeight="1" outlineLevel="1">
      <c r="A160" s="1614"/>
      <c r="B160" s="1616"/>
      <c r="C160" s="1569"/>
      <c r="D160" s="1569"/>
      <c r="E160" s="1569"/>
      <c r="F160" s="1570"/>
      <c r="G160" s="1568"/>
      <c r="H160" s="1569"/>
      <c r="I160" s="1569"/>
      <c r="J160" s="1569"/>
      <c r="K160" s="1570"/>
      <c r="L160" s="1576"/>
      <c r="M160" s="1577"/>
      <c r="N160" s="1579"/>
      <c r="O160" s="1634"/>
      <c r="P160" s="1634"/>
      <c r="Q160" s="1584" t="str">
        <f>IFERROR(VLOOKUP(U160,リスト!$AW$1:$AY$44,2,0),"")</f>
        <v/>
      </c>
      <c r="R160" s="1585"/>
      <c r="S160" s="1584" t="str">
        <f>IFERROR(VLOOKUP(U160,リスト!$AW$1:$AY$44,3,0),"")</f>
        <v/>
      </c>
      <c r="T160" s="1585"/>
      <c r="U160" s="119"/>
      <c r="V160" s="1605"/>
      <c r="W160" s="1606"/>
      <c r="X160" s="1606"/>
      <c r="Y160" s="1606"/>
      <c r="Z160" s="1607"/>
    </row>
    <row r="161" spans="1:26" s="376" customFormat="1" ht="15" hidden="1" customHeight="1" outlineLevel="1">
      <c r="A161" s="1614"/>
      <c r="B161" s="1616"/>
      <c r="C161" s="1569"/>
      <c r="D161" s="1569"/>
      <c r="E161" s="1569"/>
      <c r="F161" s="1570"/>
      <c r="G161" s="1568"/>
      <c r="H161" s="1569"/>
      <c r="I161" s="1569"/>
      <c r="J161" s="1569"/>
      <c r="K161" s="1570"/>
      <c r="L161" s="1576"/>
      <c r="M161" s="1577"/>
      <c r="N161" s="1579"/>
      <c r="O161" s="1634"/>
      <c r="P161" s="1634"/>
      <c r="Q161" s="1584" t="str">
        <f>IFERROR(VLOOKUP(U161,リスト!$AW$1:$AY$44,2,0),"")</f>
        <v/>
      </c>
      <c r="R161" s="1585"/>
      <c r="S161" s="1584" t="str">
        <f>IFERROR(VLOOKUP(U161,リスト!$AW$1:$AY$44,3,0),"")</f>
        <v/>
      </c>
      <c r="T161" s="1585"/>
      <c r="U161" s="119"/>
      <c r="V161" s="1605"/>
      <c r="W161" s="1606"/>
      <c r="X161" s="1606"/>
      <c r="Y161" s="1606"/>
      <c r="Z161" s="1607"/>
    </row>
    <row r="162" spans="1:26" s="376" customFormat="1" ht="15" hidden="1" customHeight="1" outlineLevel="1">
      <c r="A162" s="1614"/>
      <c r="B162" s="1616"/>
      <c r="C162" s="1569"/>
      <c r="D162" s="1569"/>
      <c r="E162" s="1569"/>
      <c r="F162" s="1570"/>
      <c r="G162" s="1568"/>
      <c r="H162" s="1569"/>
      <c r="I162" s="1569"/>
      <c r="J162" s="1569"/>
      <c r="K162" s="1570"/>
      <c r="L162" s="1576"/>
      <c r="M162" s="1577"/>
      <c r="N162" s="1579"/>
      <c r="O162" s="1634"/>
      <c r="P162" s="1634"/>
      <c r="Q162" s="1584" t="str">
        <f>IFERROR(VLOOKUP(U162,リスト!$AW$1:$AY$44,2,0),"")</f>
        <v/>
      </c>
      <c r="R162" s="1585"/>
      <c r="S162" s="1584" t="str">
        <f>IFERROR(VLOOKUP(U162,リスト!$AW$1:$AY$44,3,0),"")</f>
        <v/>
      </c>
      <c r="T162" s="1585"/>
      <c r="U162" s="119"/>
      <c r="V162" s="1605"/>
      <c r="W162" s="1606"/>
      <c r="X162" s="1606"/>
      <c r="Y162" s="1606"/>
      <c r="Z162" s="1607"/>
    </row>
    <row r="163" spans="1:26" s="376" customFormat="1" ht="15" hidden="1" customHeight="1" outlineLevel="1">
      <c r="A163" s="1614"/>
      <c r="B163" s="1616"/>
      <c r="C163" s="1569"/>
      <c r="D163" s="1569"/>
      <c r="E163" s="1569"/>
      <c r="F163" s="1570"/>
      <c r="G163" s="1568"/>
      <c r="H163" s="1569"/>
      <c r="I163" s="1569"/>
      <c r="J163" s="1569"/>
      <c r="K163" s="1570"/>
      <c r="L163" s="650"/>
      <c r="M163" s="651" t="s">
        <v>28</v>
      </c>
      <c r="N163" s="1579"/>
      <c r="O163" s="1635"/>
      <c r="P163" s="1635"/>
      <c r="Q163" s="1586" t="str">
        <f>IFERROR(VLOOKUP(U163,リスト!$AW$1:$AY$44,2,0),"")</f>
        <v/>
      </c>
      <c r="R163" s="1640"/>
      <c r="S163" s="1586" t="str">
        <f>IFERROR(VLOOKUP(U163,リスト!$AW$1:$AY$44,3,0),"")</f>
        <v/>
      </c>
      <c r="T163" s="1640"/>
      <c r="U163" s="120"/>
      <c r="V163" s="1608"/>
      <c r="W163" s="1609"/>
      <c r="X163" s="1609"/>
      <c r="Y163" s="1609"/>
      <c r="Z163" s="1610"/>
    </row>
    <row r="164" spans="1:26" s="376" customFormat="1" ht="15" hidden="1" customHeight="1" outlineLevel="1">
      <c r="A164" s="1613">
        <v>15</v>
      </c>
      <c r="B164" s="1615"/>
      <c r="C164" s="1566"/>
      <c r="D164" s="1566"/>
      <c r="E164" s="1566"/>
      <c r="F164" s="1567"/>
      <c r="G164" s="1565"/>
      <c r="H164" s="1566"/>
      <c r="I164" s="1566"/>
      <c r="J164" s="1566"/>
      <c r="K164" s="1567"/>
      <c r="L164" s="1574"/>
      <c r="M164" s="1575"/>
      <c r="N164" s="1578"/>
      <c r="O164" s="1633"/>
      <c r="P164" s="1633"/>
      <c r="Q164" s="1636" t="str">
        <f>IFERROR(VLOOKUP(U164,リスト!$AW$1:$AY$44,2,0),"")</f>
        <v/>
      </c>
      <c r="R164" s="1637"/>
      <c r="S164" s="1636" t="str">
        <f>IFERROR(VLOOKUP(U164,リスト!$AW$1:$AY$44,3,0),"")</f>
        <v/>
      </c>
      <c r="T164" s="1637"/>
      <c r="U164" s="118"/>
      <c r="V164" s="1602"/>
      <c r="W164" s="1603"/>
      <c r="X164" s="1603"/>
      <c r="Y164" s="1603"/>
      <c r="Z164" s="1604"/>
    </row>
    <row r="165" spans="1:26" s="376" customFormat="1" ht="15" hidden="1" customHeight="1" outlineLevel="1">
      <c r="A165" s="1614"/>
      <c r="B165" s="1616"/>
      <c r="C165" s="1569"/>
      <c r="D165" s="1569"/>
      <c r="E165" s="1569"/>
      <c r="F165" s="1570"/>
      <c r="G165" s="1568"/>
      <c r="H165" s="1569"/>
      <c r="I165" s="1569"/>
      <c r="J165" s="1569"/>
      <c r="K165" s="1570"/>
      <c r="L165" s="1576"/>
      <c r="M165" s="1577"/>
      <c r="N165" s="1579"/>
      <c r="O165" s="1634"/>
      <c r="P165" s="1634"/>
      <c r="Q165" s="1584" t="str">
        <f>IFERROR(VLOOKUP(U165,リスト!$AW$1:$AY$44,2,0),"")</f>
        <v/>
      </c>
      <c r="R165" s="1585"/>
      <c r="S165" s="1584" t="str">
        <f>IFERROR(VLOOKUP(U165,リスト!$AW$1:$AY$44,3,0),"")</f>
        <v/>
      </c>
      <c r="T165" s="1585"/>
      <c r="U165" s="119"/>
      <c r="V165" s="1605"/>
      <c r="W165" s="1606"/>
      <c r="X165" s="1606"/>
      <c r="Y165" s="1606"/>
      <c r="Z165" s="1607"/>
    </row>
    <row r="166" spans="1:26" s="376" customFormat="1" ht="14.25" hidden="1" customHeight="1" outlineLevel="1">
      <c r="A166" s="1614"/>
      <c r="B166" s="1616"/>
      <c r="C166" s="1569"/>
      <c r="D166" s="1569"/>
      <c r="E166" s="1569"/>
      <c r="F166" s="1570"/>
      <c r="G166" s="1568"/>
      <c r="H166" s="1569"/>
      <c r="I166" s="1569"/>
      <c r="J166" s="1569"/>
      <c r="K166" s="1570"/>
      <c r="L166" s="1576"/>
      <c r="M166" s="1577"/>
      <c r="N166" s="1579"/>
      <c r="O166" s="1634"/>
      <c r="P166" s="1634"/>
      <c r="Q166" s="1584" t="str">
        <f>IFERROR(VLOOKUP(U166,リスト!$AW$1:$AY$44,2,0),"")</f>
        <v/>
      </c>
      <c r="R166" s="1585"/>
      <c r="S166" s="1584" t="str">
        <f>IFERROR(VLOOKUP(U166,リスト!$AW$1:$AY$44,3,0),"")</f>
        <v/>
      </c>
      <c r="T166" s="1585"/>
      <c r="U166" s="119"/>
      <c r="V166" s="1605"/>
      <c r="W166" s="1606"/>
      <c r="X166" s="1606"/>
      <c r="Y166" s="1606"/>
      <c r="Z166" s="1607"/>
    </row>
    <row r="167" spans="1:26" s="376" customFormat="1" ht="15" hidden="1" customHeight="1" outlineLevel="1">
      <c r="A167" s="1614"/>
      <c r="B167" s="1616"/>
      <c r="C167" s="1569"/>
      <c r="D167" s="1569"/>
      <c r="E167" s="1569"/>
      <c r="F167" s="1570"/>
      <c r="G167" s="1568"/>
      <c r="H167" s="1569"/>
      <c r="I167" s="1569"/>
      <c r="J167" s="1569"/>
      <c r="K167" s="1570"/>
      <c r="L167" s="1576"/>
      <c r="M167" s="1577"/>
      <c r="N167" s="1579"/>
      <c r="O167" s="1634"/>
      <c r="P167" s="1634"/>
      <c r="Q167" s="1584" t="str">
        <f>IFERROR(VLOOKUP(U167,リスト!$AW$1:$AY$44,2,0),"")</f>
        <v/>
      </c>
      <c r="R167" s="1585"/>
      <c r="S167" s="1584" t="str">
        <f>IFERROR(VLOOKUP(U167,リスト!$AW$1:$AY$44,3,0),"")</f>
        <v/>
      </c>
      <c r="T167" s="1585"/>
      <c r="U167" s="119"/>
      <c r="V167" s="1605"/>
      <c r="W167" s="1606"/>
      <c r="X167" s="1606"/>
      <c r="Y167" s="1606"/>
      <c r="Z167" s="1607"/>
    </row>
    <row r="168" spans="1:26" s="376" customFormat="1" ht="15" hidden="1" customHeight="1" outlineLevel="1">
      <c r="A168" s="1614"/>
      <c r="B168" s="1616"/>
      <c r="C168" s="1569"/>
      <c r="D168" s="1569"/>
      <c r="E168" s="1569"/>
      <c r="F168" s="1570"/>
      <c r="G168" s="1568"/>
      <c r="H168" s="1569"/>
      <c r="I168" s="1569"/>
      <c r="J168" s="1569"/>
      <c r="K168" s="1570"/>
      <c r="L168" s="1576"/>
      <c r="M168" s="1577"/>
      <c r="N168" s="1579"/>
      <c r="O168" s="1634"/>
      <c r="P168" s="1634"/>
      <c r="Q168" s="1584" t="str">
        <f>IFERROR(VLOOKUP(U168,リスト!$AW$1:$AY$44,2,0),"")</f>
        <v/>
      </c>
      <c r="R168" s="1585"/>
      <c r="S168" s="1584" t="str">
        <f>IFERROR(VLOOKUP(U168,リスト!$AW$1:$AY$44,3,0),"")</f>
        <v/>
      </c>
      <c r="T168" s="1585"/>
      <c r="U168" s="119"/>
      <c r="V168" s="1605"/>
      <c r="W168" s="1606"/>
      <c r="X168" s="1606"/>
      <c r="Y168" s="1606"/>
      <c r="Z168" s="1607"/>
    </row>
    <row r="169" spans="1:26" s="376" customFormat="1" ht="15" hidden="1" customHeight="1" outlineLevel="1">
      <c r="A169" s="1614"/>
      <c r="B169" s="1616"/>
      <c r="C169" s="1569"/>
      <c r="D169" s="1569"/>
      <c r="E169" s="1569"/>
      <c r="F169" s="1570"/>
      <c r="G169" s="1568"/>
      <c r="H169" s="1569"/>
      <c r="I169" s="1569"/>
      <c r="J169" s="1569"/>
      <c r="K169" s="1570"/>
      <c r="L169" s="650"/>
      <c r="M169" s="651" t="s">
        <v>28</v>
      </c>
      <c r="N169" s="1579"/>
      <c r="O169" s="1635"/>
      <c r="P169" s="1635"/>
      <c r="Q169" s="1584" t="str">
        <f>IFERROR(VLOOKUP(U169,リスト!$AW$1:$AY$44,2,0),"")</f>
        <v/>
      </c>
      <c r="R169" s="1585"/>
      <c r="S169" s="1586" t="str">
        <f>IFERROR(VLOOKUP(U169,リスト!$AW$1:$AY$44,3,0),"")</f>
        <v/>
      </c>
      <c r="T169" s="1640"/>
      <c r="U169" s="120"/>
      <c r="V169" s="1608"/>
      <c r="W169" s="1609"/>
      <c r="X169" s="1609"/>
      <c r="Y169" s="1609"/>
      <c r="Z169" s="1610"/>
    </row>
    <row r="170" spans="1:26" ht="19.5" customHeight="1" collapsed="1">
      <c r="A170" s="1621" t="s">
        <v>102</v>
      </c>
      <c r="B170" s="1621"/>
      <c r="C170" s="1621"/>
      <c r="D170" s="1621"/>
      <c r="E170" s="1621"/>
      <c r="F170" s="1621"/>
      <c r="G170" s="1621"/>
      <c r="H170" s="1621"/>
      <c r="I170" s="1621"/>
      <c r="J170" s="1621"/>
      <c r="K170" s="1622"/>
      <c r="L170" s="1625">
        <f>SUM(L80:M169)</f>
        <v>0</v>
      </c>
      <c r="M170" s="1626"/>
      <c r="N170" s="1627" t="str">
        <f>IF(ロール対応表ｰ2001!$T$57=0,"","「ロール対応表」シートと一致していないスキル項目があります")</f>
        <v/>
      </c>
      <c r="O170" s="1628"/>
      <c r="P170" s="1628"/>
      <c r="Q170" s="1628"/>
      <c r="R170" s="1628"/>
      <c r="S170" s="1628"/>
      <c r="T170" s="1628"/>
      <c r="U170" s="1628"/>
      <c r="V170" s="1628"/>
      <c r="W170" s="1628"/>
      <c r="X170" s="1628"/>
      <c r="Y170" s="1628"/>
      <c r="Z170" s="1628"/>
    </row>
    <row r="171" spans="1:26" ht="10.5" customHeight="1">
      <c r="A171" s="1623"/>
      <c r="B171" s="1623"/>
      <c r="C171" s="1623"/>
      <c r="D171" s="1623"/>
      <c r="E171" s="1623"/>
      <c r="F171" s="1623"/>
      <c r="G171" s="1623"/>
      <c r="H171" s="1623"/>
      <c r="I171" s="1623"/>
      <c r="J171" s="1623"/>
      <c r="K171" s="1624"/>
      <c r="L171" s="1631" t="s">
        <v>28</v>
      </c>
      <c r="M171" s="1632"/>
      <c r="N171" s="1629"/>
      <c r="O171" s="1630"/>
      <c r="P171" s="1630"/>
      <c r="Q171" s="1630"/>
      <c r="R171" s="1630"/>
      <c r="S171" s="1630"/>
      <c r="T171" s="1630"/>
      <c r="U171" s="1630"/>
      <c r="V171" s="1630"/>
      <c r="W171" s="1630"/>
      <c r="X171" s="1630"/>
      <c r="Y171" s="1630"/>
      <c r="Z171" s="1630"/>
    </row>
    <row r="172" spans="1:26" ht="15" customHeight="1">
      <c r="A172" s="1563" t="s">
        <v>906</v>
      </c>
      <c r="B172" s="1563"/>
      <c r="C172" s="1563"/>
      <c r="D172" s="1563"/>
      <c r="E172" s="1563"/>
      <c r="F172" s="1563"/>
      <c r="G172" s="1563"/>
      <c r="H172" s="1563"/>
      <c r="I172" s="1563"/>
      <c r="J172" s="1563"/>
      <c r="K172" s="1563"/>
      <c r="L172" s="1563"/>
      <c r="M172" s="1563"/>
      <c r="N172" s="1564"/>
      <c r="O172" s="1564"/>
      <c r="P172" s="1564"/>
      <c r="Q172" s="1564"/>
      <c r="R172" s="1564"/>
      <c r="S172" s="1564"/>
      <c r="T172" s="1564"/>
      <c r="U172" s="1564"/>
      <c r="V172" s="1564"/>
      <c r="W172" s="1564"/>
      <c r="X172" s="1564"/>
      <c r="Y172" s="1564"/>
      <c r="Z172" s="1564"/>
    </row>
    <row r="173" spans="1:26" ht="15" customHeight="1">
      <c r="A173" s="1564"/>
      <c r="B173" s="1564"/>
      <c r="C173" s="1564"/>
      <c r="D173" s="1564"/>
      <c r="E173" s="1564"/>
      <c r="F173" s="1564"/>
      <c r="G173" s="1564"/>
      <c r="H173" s="1564"/>
      <c r="I173" s="1564"/>
      <c r="J173" s="1564"/>
      <c r="K173" s="1564"/>
      <c r="L173" s="1564"/>
      <c r="M173" s="1564"/>
      <c r="N173" s="1564"/>
      <c r="O173" s="1564"/>
      <c r="P173" s="1564"/>
      <c r="Q173" s="1564"/>
      <c r="R173" s="1564"/>
      <c r="S173" s="1564"/>
      <c r="T173" s="1564"/>
      <c r="U173" s="1564"/>
      <c r="V173" s="1564"/>
      <c r="W173" s="1564"/>
      <c r="X173" s="1564"/>
      <c r="Y173" s="1564"/>
      <c r="Z173" s="1564"/>
    </row>
    <row r="174" spans="1:26" ht="15" customHeight="1">
      <c r="A174" s="1564"/>
      <c r="B174" s="1564"/>
      <c r="C174" s="1564"/>
      <c r="D174" s="1564"/>
      <c r="E174" s="1564"/>
      <c r="F174" s="1564"/>
      <c r="G174" s="1564"/>
      <c r="H174" s="1564"/>
      <c r="I174" s="1564"/>
      <c r="J174" s="1564"/>
      <c r="K174" s="1564"/>
      <c r="L174" s="1564"/>
      <c r="M174" s="1564"/>
      <c r="N174" s="1564"/>
      <c r="O174" s="1564"/>
      <c r="P174" s="1564"/>
      <c r="Q174" s="1564"/>
      <c r="R174" s="1564"/>
      <c r="S174" s="1564"/>
      <c r="T174" s="1564"/>
      <c r="U174" s="1564"/>
      <c r="V174" s="1564"/>
      <c r="W174" s="1564"/>
      <c r="X174" s="1564"/>
      <c r="Y174" s="1564"/>
      <c r="Z174" s="1564"/>
    </row>
    <row r="175" spans="1:26" ht="15" customHeight="1">
      <c r="A175" s="1564"/>
      <c r="B175" s="1564"/>
      <c r="C175" s="1564"/>
      <c r="D175" s="1564"/>
      <c r="E175" s="1564"/>
      <c r="F175" s="1564"/>
      <c r="G175" s="1564"/>
      <c r="H175" s="1564"/>
      <c r="I175" s="1564"/>
      <c r="J175" s="1564"/>
      <c r="K175" s="1564"/>
      <c r="L175" s="1564"/>
      <c r="M175" s="1564"/>
      <c r="N175" s="1564"/>
      <c r="O175" s="1564"/>
      <c r="P175" s="1564"/>
      <c r="Q175" s="1564"/>
      <c r="R175" s="1564"/>
      <c r="S175" s="1564"/>
      <c r="T175" s="1564"/>
      <c r="U175" s="1564"/>
      <c r="V175" s="1564"/>
      <c r="W175" s="1564"/>
      <c r="X175" s="1564"/>
      <c r="Y175" s="1564"/>
      <c r="Z175" s="1564"/>
    </row>
    <row r="176" spans="1:26" ht="9" customHeight="1">
      <c r="A176" s="346"/>
      <c r="B176" s="346"/>
      <c r="C176" s="346"/>
      <c r="D176" s="346"/>
      <c r="E176" s="223"/>
      <c r="F176" s="223"/>
      <c r="G176" s="223"/>
      <c r="H176" s="223"/>
      <c r="I176" s="223"/>
      <c r="J176" s="223"/>
      <c r="K176" s="223"/>
      <c r="L176" s="223"/>
      <c r="M176" s="223"/>
      <c r="N176" s="223"/>
      <c r="O176" s="223"/>
      <c r="P176" s="223"/>
      <c r="Q176" s="223"/>
      <c r="R176" s="223"/>
    </row>
    <row r="177" spans="1:26" ht="23.25" customHeight="1">
      <c r="A177" s="350" t="s">
        <v>832</v>
      </c>
      <c r="B177" s="346"/>
      <c r="C177" s="346"/>
      <c r="D177" s="346"/>
      <c r="E177" s="346"/>
      <c r="F177" s="346"/>
      <c r="G177" s="346"/>
      <c r="H177" s="346"/>
      <c r="I177" s="346"/>
      <c r="J177" s="346"/>
      <c r="K177" s="346"/>
      <c r="L177" s="346"/>
      <c r="M177" s="346"/>
      <c r="N177" s="346"/>
      <c r="O177" s="346"/>
      <c r="P177" s="346"/>
      <c r="Q177" s="346"/>
      <c r="R177" s="346"/>
    </row>
    <row r="178" spans="1:26" ht="60" customHeight="1">
      <c r="A178" s="1450" t="s">
        <v>98</v>
      </c>
      <c r="B178" s="1450"/>
      <c r="C178" s="1450"/>
      <c r="D178" s="1451"/>
      <c r="E178" s="1545"/>
      <c r="F178" s="1545"/>
      <c r="G178" s="1545"/>
      <c r="H178" s="1545"/>
      <c r="I178" s="1545"/>
      <c r="J178" s="1545"/>
      <c r="K178" s="1545"/>
      <c r="L178" s="1545"/>
      <c r="M178" s="1545"/>
      <c r="N178" s="1545"/>
      <c r="O178" s="1545"/>
      <c r="P178" s="1545"/>
      <c r="Q178" s="1545"/>
      <c r="R178" s="1545"/>
      <c r="Z178" s="228"/>
    </row>
    <row r="179" spans="1:26" ht="60" customHeight="1">
      <c r="A179" s="1546" t="s">
        <v>99</v>
      </c>
      <c r="B179" s="1546"/>
      <c r="C179" s="1546"/>
      <c r="D179" s="1547"/>
      <c r="E179" s="1548"/>
      <c r="F179" s="1549"/>
      <c r="G179" s="1549"/>
      <c r="H179" s="1549"/>
      <c r="I179" s="1549"/>
      <c r="J179" s="1549"/>
      <c r="K179" s="1549"/>
      <c r="L179" s="1549"/>
      <c r="M179" s="1549"/>
      <c r="N179" s="1549"/>
      <c r="O179" s="1549"/>
      <c r="P179" s="1549"/>
      <c r="Q179" s="1549"/>
      <c r="R179" s="1550"/>
      <c r="S179" s="225"/>
    </row>
    <row r="180" spans="1:26" ht="20.25" customHeight="1">
      <c r="A180" s="1551" t="s">
        <v>617</v>
      </c>
      <c r="B180" s="1551"/>
      <c r="C180" s="1551"/>
      <c r="D180" s="1551"/>
      <c r="E180" s="1540"/>
      <c r="F180" s="1540"/>
      <c r="G180" s="1540"/>
      <c r="H180" s="1540"/>
      <c r="I180" s="1540"/>
      <c r="J180" s="1540"/>
      <c r="K180" s="1540"/>
      <c r="L180" s="1540"/>
      <c r="M180" s="1540"/>
      <c r="N180" s="1540"/>
      <c r="O180" s="1540"/>
      <c r="P180" s="229"/>
      <c r="Q180" s="229"/>
      <c r="R180" s="229"/>
      <c r="S180" s="230"/>
    </row>
    <row r="181" spans="1:26" ht="15" customHeight="1">
      <c r="A181" s="1552" t="s">
        <v>587</v>
      </c>
      <c r="B181" s="1552"/>
      <c r="C181" s="1552"/>
      <c r="D181" s="1552"/>
      <c r="E181" s="1553"/>
      <c r="F181" s="1554" t="s">
        <v>514</v>
      </c>
      <c r="G181" s="1554"/>
      <c r="H181" s="1554"/>
      <c r="I181" s="1554"/>
      <c r="J181" s="1554"/>
      <c r="K181" s="1554"/>
      <c r="L181" s="1554"/>
      <c r="M181" s="1554"/>
      <c r="N181" s="1554"/>
      <c r="O181" s="1554"/>
      <c r="P181" s="1554"/>
      <c r="Q181" s="1554"/>
      <c r="R181" s="1554"/>
    </row>
    <row r="182" spans="1:26" ht="50.1" customHeight="1">
      <c r="A182" s="827"/>
      <c r="B182" s="827"/>
      <c r="C182" s="827"/>
      <c r="D182" s="827"/>
      <c r="E182" s="1553"/>
      <c r="F182" s="1555"/>
      <c r="G182" s="1555"/>
      <c r="H182" s="1555"/>
      <c r="I182" s="1555"/>
      <c r="J182" s="1555"/>
      <c r="K182" s="1555"/>
      <c r="L182" s="1555"/>
      <c r="M182" s="1555"/>
      <c r="N182" s="1555"/>
      <c r="O182" s="1555"/>
      <c r="P182" s="1555"/>
      <c r="Q182" s="1555"/>
      <c r="R182" s="1555"/>
    </row>
    <row r="183" spans="1:26" ht="16.5" customHeight="1">
      <c r="A183" s="350" t="s">
        <v>833</v>
      </c>
      <c r="B183" s="346"/>
      <c r="C183" s="346"/>
      <c r="D183" s="346"/>
      <c r="E183" s="346"/>
      <c r="F183" s="346"/>
      <c r="G183" s="346"/>
      <c r="H183" s="346"/>
      <c r="I183" s="346"/>
      <c r="J183" s="346"/>
      <c r="K183" s="346"/>
      <c r="L183" s="346"/>
      <c r="M183" s="346"/>
      <c r="N183" s="346"/>
      <c r="O183" s="346"/>
      <c r="P183" s="346"/>
      <c r="Q183" s="346"/>
      <c r="R183" s="346"/>
    </row>
    <row r="184" spans="1:26" ht="3.75" customHeight="1">
      <c r="A184" s="208"/>
    </row>
    <row r="185" spans="1:26" ht="74.25" customHeight="1">
      <c r="A185" s="1450" t="s">
        <v>103</v>
      </c>
      <c r="B185" s="1450"/>
      <c r="C185" s="1450"/>
      <c r="D185" s="1451"/>
      <c r="E185" s="1478"/>
      <c r="F185" s="1479"/>
      <c r="G185" s="1479"/>
      <c r="H185" s="1479"/>
      <c r="I185" s="1479"/>
      <c r="J185" s="1479"/>
      <c r="K185" s="1479"/>
      <c r="L185" s="1479"/>
      <c r="M185" s="1479"/>
      <c r="N185" s="1479"/>
      <c r="O185" s="1479"/>
      <c r="P185" s="1479"/>
      <c r="Q185" s="1479"/>
      <c r="R185" s="1480"/>
      <c r="S185" s="223"/>
      <c r="T185" s="223"/>
      <c r="U185" s="223"/>
      <c r="V185" s="223"/>
      <c r="W185" s="224"/>
      <c r="X185" s="223"/>
    </row>
    <row r="186" spans="1:26" ht="74.25" customHeight="1">
      <c r="A186" s="1450" t="s">
        <v>515</v>
      </c>
      <c r="B186" s="1450"/>
      <c r="C186" s="1450"/>
      <c r="D186" s="1451"/>
      <c r="E186" s="1544"/>
      <c r="F186" s="1544"/>
      <c r="G186" s="1544"/>
      <c r="H186" s="1544"/>
      <c r="I186" s="1544"/>
      <c r="J186" s="1544"/>
      <c r="K186" s="1544"/>
      <c r="L186" s="1544"/>
      <c r="M186" s="1544"/>
      <c r="N186" s="1544"/>
      <c r="O186" s="1544"/>
      <c r="P186" s="1544"/>
      <c r="Q186" s="1544"/>
      <c r="R186" s="1544"/>
      <c r="S186" s="223"/>
      <c r="T186" s="223"/>
      <c r="U186" s="223"/>
      <c r="V186" s="223"/>
      <c r="W186" s="224"/>
      <c r="X186" s="223"/>
      <c r="Y186" s="223"/>
    </row>
    <row r="187" spans="1:26" ht="74.25" customHeight="1">
      <c r="A187" s="1450" t="s">
        <v>104</v>
      </c>
      <c r="B187" s="1450"/>
      <c r="C187" s="1450"/>
      <c r="D187" s="1451"/>
      <c r="E187" s="1544"/>
      <c r="F187" s="1544"/>
      <c r="G187" s="1544"/>
      <c r="H187" s="1544"/>
      <c r="I187" s="1544"/>
      <c r="J187" s="1544"/>
      <c r="K187" s="1544"/>
      <c r="L187" s="1544"/>
      <c r="M187" s="1544"/>
      <c r="N187" s="1544"/>
      <c r="O187" s="1544"/>
      <c r="P187" s="1544"/>
      <c r="Q187" s="1544"/>
      <c r="R187" s="1544"/>
      <c r="S187" s="207"/>
      <c r="X187" s="207"/>
      <c r="Y187" s="223"/>
    </row>
    <row r="188" spans="1:26" ht="36" customHeight="1">
      <c r="A188" s="1464" t="s">
        <v>373</v>
      </c>
      <c r="B188" s="1465"/>
      <c r="C188" s="1465"/>
      <c r="D188" s="1466"/>
      <c r="E188" s="1413"/>
      <c r="F188" s="1416"/>
      <c r="G188" s="1414"/>
      <c r="H188" s="1538" t="s">
        <v>408</v>
      </c>
      <c r="I188" s="1538"/>
      <c r="J188" s="1539"/>
      <c r="K188" s="1539"/>
      <c r="L188" s="1539"/>
      <c r="M188" s="1539"/>
      <c r="N188" s="1539"/>
      <c r="O188" s="1539"/>
      <c r="P188" s="1539"/>
      <c r="Q188" s="1539"/>
      <c r="R188" s="1539"/>
      <c r="S188" s="207"/>
      <c r="X188" s="207"/>
    </row>
    <row r="189" spans="1:26" ht="36" customHeight="1">
      <c r="A189" s="1540" t="s">
        <v>617</v>
      </c>
      <c r="B189" s="1540"/>
      <c r="C189" s="1540"/>
      <c r="D189" s="1540"/>
      <c r="E189" s="1541"/>
      <c r="F189" s="1541"/>
      <c r="G189" s="1541"/>
      <c r="H189" s="1541"/>
      <c r="I189" s="1541"/>
      <c r="J189" s="1541"/>
      <c r="K189" s="1541"/>
      <c r="L189" s="1541"/>
      <c r="M189" s="1541"/>
      <c r="N189" s="1541"/>
      <c r="O189" s="1541"/>
      <c r="P189" s="1541"/>
      <c r="Q189" s="1541"/>
      <c r="R189" s="1541"/>
      <c r="S189" s="207"/>
      <c r="X189" s="207"/>
    </row>
    <row r="190" spans="1:26" ht="35.1" customHeight="1">
      <c r="A190" s="1481" t="s">
        <v>588</v>
      </c>
      <c r="B190" s="1482"/>
      <c r="C190" s="1482"/>
      <c r="D190" s="1483"/>
      <c r="E190" s="1530" t="s">
        <v>576</v>
      </c>
      <c r="F190" s="1542"/>
      <c r="G190" s="1322"/>
      <c r="H190" s="1324"/>
      <c r="I190" s="1530" t="s">
        <v>577</v>
      </c>
      <c r="J190" s="1531"/>
      <c r="K190" s="1322"/>
      <c r="L190" s="1543"/>
      <c r="M190" s="1543"/>
      <c r="N190" s="1324"/>
      <c r="O190" s="1530" t="s">
        <v>578</v>
      </c>
      <c r="P190" s="1531"/>
      <c r="Q190" s="1322"/>
      <c r="R190" s="1324"/>
      <c r="S190" s="223"/>
      <c r="T190" s="223"/>
      <c r="U190" s="223"/>
      <c r="V190" s="223"/>
      <c r="W190" s="224"/>
      <c r="X190" s="223"/>
    </row>
    <row r="191" spans="1:26" ht="15" customHeight="1">
      <c r="A191" s="1495"/>
      <c r="B191" s="1532"/>
      <c r="C191" s="1532"/>
      <c r="D191" s="1533"/>
      <c r="E191" s="1523" t="s">
        <v>905</v>
      </c>
      <c r="F191" s="1524"/>
      <c r="G191" s="1524"/>
      <c r="H191" s="1524"/>
      <c r="I191" s="1524"/>
      <c r="J191" s="1524"/>
      <c r="K191" s="1524"/>
      <c r="L191" s="1524"/>
      <c r="M191" s="1524"/>
      <c r="N191" s="1524"/>
      <c r="O191" s="1524"/>
      <c r="P191" s="1524"/>
      <c r="Q191" s="1524"/>
      <c r="R191" s="1525"/>
      <c r="S191" s="223"/>
      <c r="T191" s="223"/>
      <c r="U191" s="223"/>
      <c r="V191" s="223"/>
      <c r="W191" s="224"/>
      <c r="X191" s="223"/>
    </row>
    <row r="192" spans="1:26" ht="50.1" customHeight="1">
      <c r="A192" s="1457"/>
      <c r="B192" s="1458"/>
      <c r="C192" s="1458"/>
      <c r="D192" s="1459"/>
      <c r="E192" s="1526"/>
      <c r="F192" s="1527"/>
      <c r="G192" s="1527"/>
      <c r="H192" s="1527"/>
      <c r="I192" s="1527"/>
      <c r="J192" s="1527"/>
      <c r="K192" s="1527"/>
      <c r="L192" s="1527"/>
      <c r="M192" s="1527"/>
      <c r="N192" s="1527"/>
      <c r="O192" s="1527"/>
      <c r="P192" s="1527"/>
      <c r="Q192" s="1527"/>
      <c r="R192" s="1528"/>
      <c r="S192" s="223"/>
      <c r="T192" s="223"/>
      <c r="U192" s="223"/>
      <c r="V192" s="223"/>
      <c r="W192" s="224"/>
      <c r="X192" s="223"/>
    </row>
    <row r="193" spans="1:26" ht="35.1" customHeight="1">
      <c r="A193" s="1481" t="s">
        <v>589</v>
      </c>
      <c r="B193" s="1482"/>
      <c r="C193" s="1482"/>
      <c r="D193" s="1483"/>
      <c r="E193" s="1534" t="s">
        <v>576</v>
      </c>
      <c r="F193" s="1535"/>
      <c r="G193" s="1521"/>
      <c r="H193" s="1522"/>
      <c r="I193" s="1534" t="s">
        <v>577</v>
      </c>
      <c r="J193" s="1536"/>
      <c r="K193" s="1521"/>
      <c r="L193" s="1537"/>
      <c r="M193" s="1537"/>
      <c r="N193" s="1522"/>
      <c r="O193" s="1534" t="s">
        <v>578</v>
      </c>
      <c r="P193" s="1536"/>
      <c r="Q193" s="1521"/>
      <c r="R193" s="1522"/>
      <c r="S193" s="223"/>
      <c r="T193" s="223"/>
      <c r="U193" s="223"/>
      <c r="V193" s="223"/>
      <c r="W193" s="224"/>
      <c r="X193" s="223"/>
      <c r="Y193" s="223"/>
      <c r="Z193" s="223"/>
    </row>
    <row r="194" spans="1:26" ht="15" customHeight="1">
      <c r="A194" s="1495"/>
      <c r="B194" s="1532"/>
      <c r="C194" s="1532"/>
      <c r="D194" s="1533"/>
      <c r="E194" s="1523" t="s">
        <v>905</v>
      </c>
      <c r="F194" s="1524"/>
      <c r="G194" s="1524"/>
      <c r="H194" s="1524"/>
      <c r="I194" s="1524"/>
      <c r="J194" s="1524"/>
      <c r="K194" s="1524"/>
      <c r="L194" s="1524"/>
      <c r="M194" s="1524"/>
      <c r="N194" s="1524"/>
      <c r="O194" s="1524"/>
      <c r="P194" s="1524"/>
      <c r="Q194" s="1524"/>
      <c r="R194" s="1525"/>
      <c r="S194" s="223"/>
      <c r="T194" s="223"/>
      <c r="U194" s="223"/>
      <c r="V194" s="223"/>
      <c r="W194" s="224"/>
      <c r="X194" s="223"/>
      <c r="Y194" s="223"/>
      <c r="Z194" s="223"/>
    </row>
    <row r="195" spans="1:26" ht="50.1" customHeight="1">
      <c r="A195" s="1457"/>
      <c r="B195" s="1458"/>
      <c r="C195" s="1458"/>
      <c r="D195" s="1459"/>
      <c r="E195" s="1526"/>
      <c r="F195" s="1527"/>
      <c r="G195" s="1527"/>
      <c r="H195" s="1527"/>
      <c r="I195" s="1527"/>
      <c r="J195" s="1527"/>
      <c r="K195" s="1527"/>
      <c r="L195" s="1527"/>
      <c r="M195" s="1527"/>
      <c r="N195" s="1527"/>
      <c r="O195" s="1527"/>
      <c r="P195" s="1527"/>
      <c r="Q195" s="1527"/>
      <c r="R195" s="1528"/>
      <c r="S195" s="223"/>
      <c r="T195" s="223"/>
      <c r="U195" s="223"/>
      <c r="V195" s="223"/>
      <c r="W195" s="224"/>
      <c r="X195" s="223"/>
      <c r="Y195" s="223"/>
      <c r="Z195" s="223"/>
    </row>
    <row r="196" spans="1:26" ht="79.5" customHeight="1">
      <c r="A196" s="1450" t="s">
        <v>590</v>
      </c>
      <c r="B196" s="1450"/>
      <c r="C196" s="1450"/>
      <c r="D196" s="1451"/>
      <c r="E196" s="1529" t="str">
        <f>IF(E207=0,"自動で入力されます",E207)</f>
        <v>自動で入力されます</v>
      </c>
      <c r="F196" s="1529"/>
      <c r="G196" s="1529"/>
      <c r="H196" s="1529"/>
      <c r="I196" s="1529"/>
      <c r="J196" s="1529"/>
      <c r="K196" s="1529"/>
      <c r="L196" s="1529"/>
      <c r="M196" s="1529"/>
      <c r="N196" s="1529"/>
      <c r="O196" s="1529"/>
      <c r="P196" s="1529"/>
      <c r="Q196" s="1529"/>
      <c r="R196" s="1529"/>
      <c r="S196" s="207"/>
      <c r="X196" s="207"/>
      <c r="Y196" s="223"/>
      <c r="Z196" s="223"/>
    </row>
    <row r="197" spans="1:26" ht="64.5" customHeight="1">
      <c r="A197" s="1511" t="s">
        <v>591</v>
      </c>
      <c r="B197" s="1511"/>
      <c r="C197" s="1450"/>
      <c r="D197" s="1451"/>
      <c r="E197" s="1512"/>
      <c r="F197" s="1512"/>
      <c r="G197" s="1512"/>
      <c r="H197" s="1512"/>
      <c r="I197" s="1512"/>
      <c r="J197" s="1512"/>
      <c r="K197" s="1512"/>
      <c r="L197" s="1512"/>
      <c r="M197" s="1512"/>
      <c r="N197" s="1512"/>
      <c r="O197" s="1512"/>
      <c r="P197" s="1512"/>
      <c r="Q197" s="1512"/>
      <c r="R197" s="1512"/>
      <c r="S197" s="207"/>
      <c r="T197" s="223"/>
      <c r="U197" s="223"/>
      <c r="V197" s="223"/>
      <c r="W197" s="224"/>
      <c r="X197" s="223"/>
    </row>
    <row r="198" spans="1:26" ht="64.5" customHeight="1">
      <c r="A198" s="1511" t="s">
        <v>834</v>
      </c>
      <c r="B198" s="1511"/>
      <c r="C198" s="1450"/>
      <c r="D198" s="1451"/>
      <c r="E198" s="1512"/>
      <c r="F198" s="1512"/>
      <c r="G198" s="1512"/>
      <c r="H198" s="1512"/>
      <c r="I198" s="1512"/>
      <c r="J198" s="1512"/>
      <c r="K198" s="1512"/>
      <c r="L198" s="1512"/>
      <c r="M198" s="1512"/>
      <c r="N198" s="1512"/>
      <c r="O198" s="1512"/>
      <c r="P198" s="1512"/>
      <c r="Q198" s="1512"/>
      <c r="R198" s="1512"/>
      <c r="S198" s="207"/>
      <c r="T198" s="223"/>
      <c r="U198" s="223"/>
      <c r="V198" s="223"/>
      <c r="W198" s="224"/>
      <c r="X198" s="223"/>
    </row>
    <row r="199" spans="1:26" ht="22.5" customHeight="1">
      <c r="A199" s="1513" t="s">
        <v>592</v>
      </c>
      <c r="B199" s="1514"/>
      <c r="C199" s="1517" t="s">
        <v>549</v>
      </c>
      <c r="D199" s="1518"/>
      <c r="E199" s="1512"/>
      <c r="F199" s="1512"/>
      <c r="G199" s="1512"/>
      <c r="H199" s="1512"/>
      <c r="I199" s="1512"/>
      <c r="J199" s="1512"/>
      <c r="K199" s="1512"/>
      <c r="L199" s="1512"/>
      <c r="M199" s="1512"/>
      <c r="N199" s="1512"/>
      <c r="O199" s="1512"/>
      <c r="P199" s="1512"/>
      <c r="Q199" s="1512"/>
      <c r="R199" s="1512"/>
      <c r="S199" s="207"/>
      <c r="T199" s="223"/>
      <c r="U199" s="223"/>
      <c r="V199" s="223"/>
      <c r="W199" s="224"/>
      <c r="X199" s="223"/>
    </row>
    <row r="200" spans="1:26" ht="64.5" customHeight="1">
      <c r="A200" s="1515"/>
      <c r="B200" s="1516"/>
      <c r="C200" s="1519" t="s">
        <v>550</v>
      </c>
      <c r="D200" s="1520"/>
      <c r="E200" s="1512"/>
      <c r="F200" s="1512"/>
      <c r="G200" s="1512"/>
      <c r="H200" s="1512"/>
      <c r="I200" s="1512"/>
      <c r="J200" s="1512"/>
      <c r="K200" s="1512"/>
      <c r="L200" s="1512"/>
      <c r="M200" s="1512"/>
      <c r="N200" s="1512"/>
      <c r="O200" s="1512"/>
      <c r="P200" s="1512"/>
      <c r="Q200" s="1512"/>
      <c r="R200" s="1512"/>
      <c r="S200" s="207"/>
      <c r="T200" s="223"/>
      <c r="U200" s="223"/>
      <c r="V200" s="223"/>
      <c r="W200" s="224"/>
      <c r="X200" s="223"/>
    </row>
    <row r="201" spans="1:26" ht="12" customHeight="1">
      <c r="A201" s="231"/>
      <c r="B201" s="231"/>
      <c r="C201" s="346"/>
      <c r="D201" s="346"/>
      <c r="E201" s="223"/>
      <c r="F201" s="223"/>
      <c r="G201" s="223"/>
      <c r="H201" s="223"/>
      <c r="I201" s="223"/>
      <c r="J201" s="223"/>
      <c r="K201" s="224"/>
      <c r="L201" s="223"/>
      <c r="M201" s="223"/>
      <c r="N201" s="223"/>
      <c r="O201" s="223"/>
      <c r="P201" s="223"/>
      <c r="Q201" s="223"/>
      <c r="R201" s="224"/>
      <c r="S201" s="223"/>
      <c r="X201" s="207"/>
      <c r="Y201" s="223"/>
      <c r="Z201" s="223"/>
    </row>
    <row r="202" spans="1:26" ht="21" customHeight="1">
      <c r="A202" s="350" t="s">
        <v>105</v>
      </c>
      <c r="B202" s="346"/>
      <c r="C202" s="346"/>
      <c r="D202" s="346"/>
      <c r="E202" s="200"/>
      <c r="F202" s="200"/>
      <c r="G202" s="222"/>
      <c r="H202" s="222"/>
      <c r="I202" s="222"/>
      <c r="J202" s="222"/>
      <c r="K202" s="222"/>
      <c r="L202" s="222"/>
      <c r="M202" s="222"/>
      <c r="N202" s="222"/>
      <c r="O202" s="222"/>
      <c r="P202" s="222"/>
      <c r="Q202" s="222"/>
      <c r="R202" s="222"/>
    </row>
    <row r="203" spans="1:26" ht="3.75" customHeight="1">
      <c r="A203" s="208"/>
    </row>
    <row r="204" spans="1:26" ht="18.75" customHeight="1">
      <c r="A204" s="1481" t="s">
        <v>106</v>
      </c>
      <c r="B204" s="1482"/>
      <c r="C204" s="1482"/>
      <c r="D204" s="1483"/>
      <c r="E204" s="1504" t="s">
        <v>107</v>
      </c>
      <c r="F204" s="1505"/>
      <c r="G204" s="1505"/>
      <c r="H204" s="1505"/>
      <c r="I204" s="1505"/>
      <c r="J204" s="1505"/>
      <c r="K204" s="1505"/>
      <c r="L204" s="1505"/>
      <c r="M204" s="1505"/>
      <c r="N204" s="1505"/>
      <c r="O204" s="1505"/>
      <c r="P204" s="1505"/>
      <c r="Q204" s="1505"/>
      <c r="R204" s="1506"/>
    </row>
    <row r="205" spans="1:26" ht="79.5" customHeight="1">
      <c r="A205" s="1457"/>
      <c r="B205" s="1458"/>
      <c r="C205" s="1458"/>
      <c r="D205" s="1459"/>
      <c r="E205" s="1507"/>
      <c r="F205" s="1508"/>
      <c r="G205" s="1508"/>
      <c r="H205" s="1508"/>
      <c r="I205" s="1508"/>
      <c r="J205" s="1508"/>
      <c r="K205" s="1508"/>
      <c r="L205" s="1508"/>
      <c r="M205" s="1508"/>
      <c r="N205" s="1508"/>
      <c r="O205" s="1508"/>
      <c r="P205" s="1508"/>
      <c r="Q205" s="1508"/>
      <c r="R205" s="1509"/>
    </row>
    <row r="206" spans="1:26" ht="18.75" customHeight="1">
      <c r="A206" s="1481" t="s">
        <v>108</v>
      </c>
      <c r="B206" s="1482"/>
      <c r="C206" s="1482"/>
      <c r="D206" s="1483"/>
      <c r="E206" s="1510" t="s">
        <v>109</v>
      </c>
      <c r="F206" s="1465"/>
      <c r="G206" s="1465"/>
      <c r="H206" s="1465"/>
      <c r="I206" s="1465"/>
      <c r="J206" s="1465"/>
      <c r="K206" s="1465"/>
      <c r="L206" s="1465"/>
      <c r="M206" s="1465"/>
      <c r="N206" s="1465"/>
      <c r="O206" s="1465"/>
      <c r="P206" s="1465"/>
      <c r="Q206" s="1465"/>
      <c r="R206" s="1466"/>
    </row>
    <row r="207" spans="1:26" ht="79.5" customHeight="1">
      <c r="A207" s="1457"/>
      <c r="B207" s="1458"/>
      <c r="C207" s="1458"/>
      <c r="D207" s="1459"/>
      <c r="E207" s="1507"/>
      <c r="F207" s="1508"/>
      <c r="G207" s="1508"/>
      <c r="H207" s="1508"/>
      <c r="I207" s="1508"/>
      <c r="J207" s="1508"/>
      <c r="K207" s="1508"/>
      <c r="L207" s="1508"/>
      <c r="M207" s="1508"/>
      <c r="N207" s="1508"/>
      <c r="O207" s="1508"/>
      <c r="P207" s="1508"/>
      <c r="Q207" s="1508"/>
      <c r="R207" s="1509"/>
    </row>
    <row r="208" spans="1:26" ht="33" customHeight="1">
      <c r="A208" s="1487" t="s">
        <v>374</v>
      </c>
      <c r="B208" s="1488"/>
      <c r="C208" s="1488"/>
      <c r="D208" s="1488"/>
      <c r="E208" s="1478"/>
      <c r="F208" s="1479"/>
      <c r="G208" s="1479"/>
      <c r="H208" s="1479"/>
      <c r="I208" s="1489" t="s">
        <v>408</v>
      </c>
      <c r="J208" s="1490"/>
      <c r="K208" s="1491"/>
      <c r="L208" s="1492"/>
      <c r="M208" s="1492"/>
      <c r="N208" s="1492"/>
      <c r="O208" s="1492"/>
      <c r="P208" s="1492"/>
      <c r="Q208" s="1492"/>
      <c r="R208" s="1493"/>
    </row>
    <row r="209" spans="1:18" ht="42" customHeight="1">
      <c r="A209" s="1481" t="s">
        <v>596</v>
      </c>
      <c r="B209" s="1494"/>
      <c r="C209" s="1482" t="s">
        <v>110</v>
      </c>
      <c r="D209" s="1483"/>
      <c r="E209" s="1478"/>
      <c r="F209" s="1479"/>
      <c r="G209" s="1479"/>
      <c r="H209" s="1479"/>
      <c r="I209" s="1479"/>
      <c r="J209" s="1479"/>
      <c r="K209" s="1479"/>
      <c r="L209" s="1479"/>
      <c r="M209" s="1479"/>
      <c r="N209" s="1479"/>
      <c r="O209" s="1479"/>
      <c r="P209" s="1479"/>
      <c r="Q209" s="1479"/>
      <c r="R209" s="1480"/>
    </row>
    <row r="210" spans="1:18" ht="24" customHeight="1">
      <c r="A210" s="1495"/>
      <c r="B210" s="1496"/>
      <c r="C210" s="1482" t="s">
        <v>111</v>
      </c>
      <c r="D210" s="1483"/>
      <c r="E210" s="1498" t="s">
        <v>112</v>
      </c>
      <c r="F210" s="1499"/>
      <c r="G210" s="1500"/>
      <c r="H210" s="1501"/>
      <c r="I210" s="1502"/>
      <c r="J210" s="1502"/>
      <c r="K210" s="1502"/>
      <c r="L210" s="1502"/>
      <c r="M210" s="1502"/>
      <c r="N210" s="1502"/>
      <c r="O210" s="1502"/>
      <c r="P210" s="1502"/>
      <c r="Q210" s="1502"/>
      <c r="R210" s="1503"/>
    </row>
    <row r="211" spans="1:18" ht="24" customHeight="1">
      <c r="A211" s="1457"/>
      <c r="B211" s="1497"/>
      <c r="C211" s="1458"/>
      <c r="D211" s="1459"/>
      <c r="E211" s="1475" t="s">
        <v>113</v>
      </c>
      <c r="F211" s="1476"/>
      <c r="G211" s="1477"/>
      <c r="H211" s="1478"/>
      <c r="I211" s="1479"/>
      <c r="J211" s="1479"/>
      <c r="K211" s="1479"/>
      <c r="L211" s="1479"/>
      <c r="M211" s="1479"/>
      <c r="N211" s="1479"/>
      <c r="O211" s="1479"/>
      <c r="P211" s="1479"/>
      <c r="Q211" s="1479"/>
      <c r="R211" s="1480"/>
    </row>
    <row r="212" spans="1:18" ht="18" customHeight="1">
      <c r="A212" s="1481" t="s">
        <v>895</v>
      </c>
      <c r="B212" s="1482"/>
      <c r="C212" s="1482"/>
      <c r="D212" s="1483"/>
      <c r="E212" s="1484" t="s">
        <v>894</v>
      </c>
      <c r="F212" s="1485"/>
      <c r="G212" s="1485"/>
      <c r="H212" s="1485"/>
      <c r="I212" s="1485"/>
      <c r="J212" s="1485"/>
      <c r="K212" s="1485"/>
      <c r="L212" s="1485"/>
      <c r="M212" s="1485"/>
      <c r="N212" s="1485"/>
      <c r="O212" s="1485"/>
      <c r="P212" s="1485"/>
      <c r="Q212" s="1485"/>
      <c r="R212" s="1486"/>
    </row>
    <row r="213" spans="1:18" ht="79.5" customHeight="1">
      <c r="A213" s="1457"/>
      <c r="B213" s="1458"/>
      <c r="C213" s="1458"/>
      <c r="D213" s="1459"/>
      <c r="E213" s="1418"/>
      <c r="F213" s="1419"/>
      <c r="G213" s="1419"/>
      <c r="H213" s="1419"/>
      <c r="I213" s="1419"/>
      <c r="J213" s="1419"/>
      <c r="K213" s="1419"/>
      <c r="L213" s="1419"/>
      <c r="M213" s="1419"/>
      <c r="N213" s="1419"/>
      <c r="O213" s="1419"/>
      <c r="P213" s="1419"/>
      <c r="Q213" s="1419"/>
      <c r="R213" s="1422"/>
    </row>
    <row r="214" spans="1:18" ht="15.75" customHeight="1">
      <c r="A214" s="232"/>
      <c r="B214" s="233"/>
      <c r="C214" s="233"/>
      <c r="D214" s="233"/>
      <c r="E214" s="233"/>
      <c r="F214" s="233"/>
      <c r="G214" s="233"/>
      <c r="H214" s="233"/>
      <c r="I214" s="233"/>
      <c r="J214" s="233"/>
      <c r="K214" s="233"/>
      <c r="L214" s="233"/>
      <c r="M214" s="233"/>
      <c r="N214" s="233"/>
      <c r="O214" s="233"/>
      <c r="P214" s="233"/>
      <c r="Q214" s="233"/>
      <c r="R214" s="233"/>
    </row>
    <row r="215" spans="1:18" ht="13.5" customHeight="1">
      <c r="A215" s="346"/>
      <c r="B215" s="346"/>
      <c r="C215" s="346"/>
      <c r="D215" s="346"/>
      <c r="E215" s="223"/>
      <c r="F215" s="223"/>
      <c r="G215" s="223"/>
      <c r="H215" s="223"/>
      <c r="I215" s="223"/>
      <c r="J215" s="223"/>
      <c r="K215" s="223"/>
      <c r="L215" s="223"/>
      <c r="M215" s="223"/>
      <c r="N215" s="223"/>
      <c r="O215" s="223"/>
      <c r="P215" s="223"/>
      <c r="Q215" s="223"/>
      <c r="R215" s="223"/>
    </row>
    <row r="216" spans="1:18" ht="16.5" customHeight="1">
      <c r="A216" s="1474" t="s">
        <v>608</v>
      </c>
      <c r="B216" s="1474"/>
      <c r="C216" s="1474"/>
      <c r="D216" s="1474"/>
      <c r="E216" s="1474"/>
      <c r="F216" s="1474"/>
      <c r="G216" s="1474"/>
      <c r="H216" s="1474"/>
      <c r="I216" s="1474"/>
      <c r="J216" s="1474"/>
      <c r="K216" s="1474"/>
      <c r="L216" s="1474"/>
      <c r="M216" s="1474"/>
      <c r="N216" s="1474"/>
      <c r="O216" s="1474"/>
      <c r="P216" s="1474"/>
      <c r="Q216" s="1474"/>
      <c r="R216" s="1474"/>
    </row>
    <row r="217" spans="1:18" ht="13.5" customHeight="1">
      <c r="A217" s="1474"/>
      <c r="B217" s="1474"/>
      <c r="C217" s="1474"/>
      <c r="D217" s="1474"/>
      <c r="E217" s="1474"/>
      <c r="F217" s="1474"/>
      <c r="G217" s="1474"/>
      <c r="H217" s="1474"/>
      <c r="I217" s="1474"/>
      <c r="J217" s="1474"/>
      <c r="K217" s="1474"/>
      <c r="L217" s="1474"/>
      <c r="M217" s="1474"/>
      <c r="N217" s="1474"/>
      <c r="O217" s="1474"/>
      <c r="P217" s="1474"/>
      <c r="Q217" s="1474"/>
      <c r="R217" s="1474"/>
    </row>
    <row r="218" spans="1:18" ht="51.75" customHeight="1">
      <c r="A218" s="1450" t="s">
        <v>114</v>
      </c>
      <c r="B218" s="1450"/>
      <c r="C218" s="1450"/>
      <c r="D218" s="1451"/>
      <c r="E218" s="1452"/>
      <c r="F218" s="1453"/>
      <c r="G218" s="1453"/>
      <c r="H218" s="1453"/>
      <c r="I218" s="1453"/>
      <c r="J218" s="1453"/>
      <c r="K218" s="1453"/>
      <c r="L218" s="1453"/>
      <c r="M218" s="1453"/>
      <c r="N218" s="1453"/>
      <c r="O218" s="1453"/>
      <c r="P218" s="1453"/>
      <c r="Q218" s="1453"/>
      <c r="R218" s="1460"/>
    </row>
    <row r="219" spans="1:18" ht="51.75" customHeight="1">
      <c r="A219" s="1457" t="s">
        <v>115</v>
      </c>
      <c r="B219" s="1458"/>
      <c r="C219" s="1458"/>
      <c r="D219" s="1459"/>
      <c r="E219" s="1452"/>
      <c r="F219" s="1453"/>
      <c r="G219" s="1453"/>
      <c r="H219" s="1453"/>
      <c r="I219" s="1453"/>
      <c r="J219" s="1453"/>
      <c r="K219" s="1453"/>
      <c r="L219" s="1453"/>
      <c r="M219" s="1453"/>
      <c r="N219" s="1453"/>
      <c r="O219" s="1453"/>
      <c r="P219" s="1453"/>
      <c r="Q219" s="1453"/>
      <c r="R219" s="1460"/>
    </row>
    <row r="220" spans="1:18" ht="51.75" customHeight="1">
      <c r="A220" s="1450" t="s">
        <v>116</v>
      </c>
      <c r="B220" s="1450"/>
      <c r="C220" s="1450"/>
      <c r="D220" s="1451"/>
      <c r="E220" s="1452"/>
      <c r="F220" s="1453"/>
      <c r="G220" s="1453"/>
      <c r="H220" s="1453"/>
      <c r="I220" s="1453"/>
      <c r="J220" s="1453"/>
      <c r="K220" s="1453"/>
      <c r="L220" s="1453"/>
      <c r="M220" s="1453"/>
      <c r="N220" s="1453"/>
      <c r="O220" s="1453"/>
      <c r="P220" s="1453"/>
      <c r="Q220" s="1453"/>
      <c r="R220" s="1460"/>
    </row>
    <row r="221" spans="1:18" ht="51.75" customHeight="1">
      <c r="A221" s="1450" t="s">
        <v>607</v>
      </c>
      <c r="B221" s="1450"/>
      <c r="C221" s="1450"/>
      <c r="D221" s="1451"/>
      <c r="E221" s="1461"/>
      <c r="F221" s="1462"/>
      <c r="G221" s="1462"/>
      <c r="H221" s="1462"/>
      <c r="I221" s="1462"/>
      <c r="J221" s="1462"/>
      <c r="K221" s="1462"/>
      <c r="L221" s="1462"/>
      <c r="M221" s="1462"/>
      <c r="N221" s="1462"/>
      <c r="O221" s="1462"/>
      <c r="P221" s="1462"/>
      <c r="Q221" s="1462"/>
      <c r="R221" s="1463"/>
    </row>
    <row r="222" spans="1:18" ht="51.75" customHeight="1">
      <c r="A222" s="1450" t="s">
        <v>117</v>
      </c>
      <c r="B222" s="1450"/>
      <c r="C222" s="1450"/>
      <c r="D222" s="1451"/>
      <c r="E222" s="1452"/>
      <c r="F222" s="1453"/>
      <c r="G222" s="1454"/>
      <c r="H222" s="1454"/>
      <c r="I222" s="1454"/>
      <c r="J222" s="1454"/>
      <c r="K222" s="1454"/>
      <c r="L222" s="1454"/>
      <c r="M222" s="1454"/>
      <c r="N222" s="1454"/>
      <c r="O222" s="1454"/>
      <c r="P222" s="1454"/>
      <c r="Q222" s="1454"/>
      <c r="R222" s="1455"/>
    </row>
    <row r="223" spans="1:18" ht="15" customHeight="1">
      <c r="A223" s="235" t="s">
        <v>618</v>
      </c>
      <c r="B223" s="1456" t="s">
        <v>118</v>
      </c>
      <c r="C223" s="1456"/>
      <c r="D223" s="1456"/>
      <c r="E223" s="1456"/>
      <c r="F223" s="1456"/>
      <c r="G223" s="1456"/>
      <c r="H223" s="1456"/>
      <c r="I223" s="1456"/>
      <c r="J223" s="1456"/>
      <c r="K223" s="1456"/>
      <c r="L223" s="1456"/>
      <c r="M223" s="1456"/>
      <c r="N223" s="1456"/>
      <c r="O223" s="1456"/>
      <c r="P223" s="1456"/>
      <c r="Q223" s="1456"/>
      <c r="R223" s="1456"/>
    </row>
    <row r="224" spans="1:18" ht="21" customHeight="1">
      <c r="A224" s="234"/>
      <c r="B224" s="1473" t="s">
        <v>119</v>
      </c>
      <c r="C224" s="1473"/>
      <c r="D224" s="1473"/>
      <c r="E224" s="1473"/>
      <c r="F224" s="1473"/>
      <c r="G224" s="1473"/>
      <c r="H224" s="1473"/>
      <c r="I224" s="1473"/>
      <c r="J224" s="1473"/>
      <c r="K224" s="1473"/>
      <c r="L224" s="1473"/>
      <c r="M224" s="1473"/>
      <c r="N224" s="1473"/>
      <c r="O224" s="1473"/>
      <c r="P224" s="1473"/>
      <c r="Q224" s="1473"/>
      <c r="R224" s="1473"/>
    </row>
    <row r="225" spans="1:18" ht="13.5" customHeight="1">
      <c r="A225" s="346"/>
      <c r="B225" s="346"/>
      <c r="C225" s="346"/>
      <c r="D225" s="346"/>
      <c r="E225" s="223"/>
      <c r="F225" s="223"/>
      <c r="G225" s="223"/>
      <c r="H225" s="223"/>
      <c r="I225" s="223"/>
      <c r="J225" s="223"/>
      <c r="K225" s="223"/>
      <c r="L225" s="223"/>
      <c r="M225" s="223"/>
      <c r="N225" s="223"/>
      <c r="O225" s="223"/>
      <c r="P225" s="223"/>
      <c r="Q225" s="223"/>
      <c r="R225" s="223"/>
    </row>
    <row r="226" spans="1:18" ht="16.5" customHeight="1">
      <c r="A226" s="350" t="s">
        <v>120</v>
      </c>
      <c r="B226" s="346"/>
      <c r="C226" s="346"/>
      <c r="D226" s="346"/>
      <c r="E226" s="346"/>
      <c r="F226" s="346"/>
      <c r="G226" s="346"/>
      <c r="H226" s="346"/>
      <c r="I226" s="346"/>
      <c r="J226" s="346"/>
      <c r="K226" s="346"/>
      <c r="L226" s="346"/>
      <c r="M226" s="346"/>
      <c r="N226" s="346"/>
      <c r="O226" s="346"/>
      <c r="P226" s="346"/>
      <c r="Q226" s="346"/>
      <c r="R226" s="346"/>
    </row>
    <row r="227" spans="1:18" ht="3.75" customHeight="1">
      <c r="A227" s="208"/>
    </row>
    <row r="228" spans="1:18" ht="51.75" customHeight="1">
      <c r="A228" s="1450" t="s">
        <v>121</v>
      </c>
      <c r="B228" s="1450"/>
      <c r="C228" s="1450"/>
      <c r="D228" s="1451"/>
      <c r="E228" s="1452"/>
      <c r="F228" s="1453"/>
      <c r="G228" s="1453"/>
      <c r="H228" s="1453"/>
      <c r="I228" s="1453"/>
      <c r="J228" s="1453"/>
      <c r="K228" s="1453"/>
      <c r="L228" s="1453"/>
      <c r="M228" s="1453"/>
      <c r="N228" s="1453"/>
      <c r="O228" s="1453"/>
      <c r="P228" s="1453"/>
      <c r="Q228" s="1453"/>
      <c r="R228" s="1460"/>
    </row>
    <row r="229" spans="1:18" ht="30" customHeight="1">
      <c r="A229" s="1464" t="s">
        <v>122</v>
      </c>
      <c r="B229" s="1465"/>
      <c r="C229" s="1465"/>
      <c r="D229" s="1466"/>
      <c r="E229" s="1467" t="s">
        <v>123</v>
      </c>
      <c r="F229" s="1468"/>
      <c r="G229" s="1469"/>
      <c r="H229" s="1470"/>
      <c r="I229" s="236" t="s">
        <v>124</v>
      </c>
      <c r="J229" s="1471" t="s">
        <v>125</v>
      </c>
      <c r="K229" s="1471"/>
      <c r="L229" s="1471"/>
      <c r="M229" s="1471"/>
      <c r="N229" s="1471"/>
      <c r="O229" s="1471"/>
      <c r="P229" s="1471"/>
      <c r="Q229" s="1471"/>
      <c r="R229" s="1472"/>
    </row>
    <row r="230" spans="1:18" ht="51.75" customHeight="1">
      <c r="A230" s="1457" t="s">
        <v>126</v>
      </c>
      <c r="B230" s="1458"/>
      <c r="C230" s="1458"/>
      <c r="D230" s="1459"/>
      <c r="E230" s="1452"/>
      <c r="F230" s="1453"/>
      <c r="G230" s="1453"/>
      <c r="H230" s="1453"/>
      <c r="I230" s="1453"/>
      <c r="J230" s="1453"/>
      <c r="K230" s="1453"/>
      <c r="L230" s="1453"/>
      <c r="M230" s="1453"/>
      <c r="N230" s="1453"/>
      <c r="O230" s="1453"/>
      <c r="P230" s="1453"/>
      <c r="Q230" s="1453"/>
      <c r="R230" s="1460"/>
    </row>
    <row r="231" spans="1:18" ht="51.75" customHeight="1">
      <c r="A231" s="1450" t="s">
        <v>127</v>
      </c>
      <c r="B231" s="1450"/>
      <c r="C231" s="1450"/>
      <c r="D231" s="1451"/>
      <c r="E231" s="1452"/>
      <c r="F231" s="1453"/>
      <c r="G231" s="1453"/>
      <c r="H231" s="1453"/>
      <c r="I231" s="1453"/>
      <c r="J231" s="1453"/>
      <c r="K231" s="1453"/>
      <c r="L231" s="1453"/>
      <c r="M231" s="1453"/>
      <c r="N231" s="1453"/>
      <c r="O231" s="1453"/>
      <c r="P231" s="1453"/>
      <c r="Q231" s="1453"/>
      <c r="R231" s="1460"/>
    </row>
    <row r="232" spans="1:18" ht="51.75" customHeight="1">
      <c r="A232" s="1450" t="s">
        <v>619</v>
      </c>
      <c r="B232" s="1450"/>
      <c r="C232" s="1450"/>
      <c r="D232" s="1451"/>
      <c r="E232" s="1461"/>
      <c r="F232" s="1462"/>
      <c r="G232" s="1462"/>
      <c r="H232" s="1462"/>
      <c r="I232" s="1462"/>
      <c r="J232" s="1462"/>
      <c r="K232" s="1462"/>
      <c r="L232" s="1462"/>
      <c r="M232" s="1462"/>
      <c r="N232" s="1462"/>
      <c r="O232" s="1462"/>
      <c r="P232" s="1462"/>
      <c r="Q232" s="1462"/>
      <c r="R232" s="1463"/>
    </row>
    <row r="233" spans="1:18" ht="51.75" customHeight="1">
      <c r="A233" s="1450" t="s">
        <v>128</v>
      </c>
      <c r="B233" s="1450"/>
      <c r="C233" s="1450"/>
      <c r="D233" s="1451"/>
      <c r="E233" s="1452"/>
      <c r="F233" s="1453"/>
      <c r="G233" s="1454"/>
      <c r="H233" s="1454"/>
      <c r="I233" s="1454"/>
      <c r="J233" s="1454"/>
      <c r="K233" s="1454"/>
      <c r="L233" s="1454"/>
      <c r="M233" s="1454"/>
      <c r="N233" s="1454"/>
      <c r="O233" s="1454"/>
      <c r="P233" s="1454"/>
      <c r="Q233" s="1454"/>
      <c r="R233" s="1455"/>
    </row>
    <row r="234" spans="1:18" ht="15" customHeight="1">
      <c r="A234" s="235"/>
      <c r="B234" s="1456"/>
      <c r="C234" s="1456"/>
      <c r="D234" s="1456"/>
      <c r="E234" s="1456"/>
      <c r="F234" s="1456"/>
      <c r="G234" s="1456"/>
      <c r="H234" s="1456"/>
      <c r="I234" s="1456"/>
      <c r="J234" s="1456"/>
      <c r="K234" s="1456"/>
      <c r="L234" s="1456"/>
      <c r="M234" s="1456"/>
      <c r="N234" s="1456"/>
      <c r="O234" s="1456"/>
      <c r="P234" s="1456"/>
      <c r="Q234" s="1456"/>
      <c r="R234" s="1456"/>
    </row>
    <row r="235" spans="1:18" ht="21" customHeight="1">
      <c r="A235" s="350" t="s">
        <v>137</v>
      </c>
      <c r="B235" s="346"/>
      <c r="C235" s="346"/>
      <c r="D235" s="346"/>
      <c r="E235" s="200"/>
      <c r="F235" s="200"/>
      <c r="G235" s="222"/>
      <c r="H235" s="222"/>
      <c r="I235" s="222"/>
      <c r="J235" s="222"/>
      <c r="K235" s="222"/>
      <c r="L235" s="222"/>
      <c r="M235" s="222"/>
      <c r="N235" s="222"/>
      <c r="O235" s="222"/>
      <c r="P235" s="222"/>
      <c r="Q235" s="222"/>
      <c r="R235" s="222"/>
    </row>
    <row r="236" spans="1:18" ht="3.75" customHeight="1">
      <c r="A236" s="208"/>
    </row>
    <row r="237" spans="1:18" ht="18.75" customHeight="1">
      <c r="A237" s="1423" t="s">
        <v>445</v>
      </c>
      <c r="B237" s="1425" t="s">
        <v>129</v>
      </c>
      <c r="C237" s="1426"/>
      <c r="D237" s="1427"/>
      <c r="E237" s="1440" t="s">
        <v>130</v>
      </c>
      <c r="F237" s="1426"/>
      <c r="G237" s="1426"/>
      <c r="H237" s="1426"/>
      <c r="I237" s="1426"/>
      <c r="J237" s="1427"/>
      <c r="K237" s="1440" t="s">
        <v>132</v>
      </c>
      <c r="L237" s="1442"/>
      <c r="M237" s="1442"/>
      <c r="N237" s="1442"/>
      <c r="O237" s="1442"/>
      <c r="P237" s="1442"/>
      <c r="Q237" s="1442"/>
      <c r="R237" s="1443"/>
    </row>
    <row r="238" spans="1:18" ht="18.75" customHeight="1">
      <c r="A238" s="1424"/>
      <c r="B238" s="1428"/>
      <c r="C238" s="1429"/>
      <c r="D238" s="1430"/>
      <c r="E238" s="1441"/>
      <c r="F238" s="1429"/>
      <c r="G238" s="1429"/>
      <c r="H238" s="1429"/>
      <c r="I238" s="1429"/>
      <c r="J238" s="1430"/>
      <c r="K238" s="1441"/>
      <c r="L238" s="1429"/>
      <c r="M238" s="1429"/>
      <c r="N238" s="1429"/>
      <c r="O238" s="1429"/>
      <c r="P238" s="1429"/>
      <c r="Q238" s="1429"/>
      <c r="R238" s="1444"/>
    </row>
    <row r="239" spans="1:18" s="376" customFormat="1" ht="37.5" customHeight="1">
      <c r="A239" s="652">
        <v>1</v>
      </c>
      <c r="B239" s="1445"/>
      <c r="C239" s="1446"/>
      <c r="D239" s="1447"/>
      <c r="E239" s="1446"/>
      <c r="F239" s="1446"/>
      <c r="G239" s="1446"/>
      <c r="H239" s="1446"/>
      <c r="I239" s="1446"/>
      <c r="J239" s="1447"/>
      <c r="K239" s="1448"/>
      <c r="L239" s="1446"/>
      <c r="M239" s="1446"/>
      <c r="N239" s="1446"/>
      <c r="O239" s="1446"/>
      <c r="P239" s="1446"/>
      <c r="Q239" s="1446"/>
      <c r="R239" s="1449"/>
    </row>
    <row r="240" spans="1:18" s="376" customFormat="1" ht="37.5" customHeight="1">
      <c r="A240" s="653">
        <v>2</v>
      </c>
      <c r="B240" s="1418"/>
      <c r="C240" s="1419"/>
      <c r="D240" s="1420"/>
      <c r="E240" s="1419"/>
      <c r="F240" s="1419"/>
      <c r="G240" s="1419"/>
      <c r="H240" s="1419"/>
      <c r="I240" s="1419"/>
      <c r="J240" s="1420"/>
      <c r="K240" s="1421"/>
      <c r="L240" s="1419"/>
      <c r="M240" s="1419"/>
      <c r="N240" s="1419"/>
      <c r="O240" s="1419"/>
      <c r="P240" s="1419"/>
      <c r="Q240" s="1419"/>
      <c r="R240" s="1422"/>
    </row>
    <row r="241" spans="1:18" ht="18.75" customHeight="1">
      <c r="A241" s="1423" t="s">
        <v>446</v>
      </c>
      <c r="B241" s="1425" t="s">
        <v>129</v>
      </c>
      <c r="C241" s="1426"/>
      <c r="D241" s="1427"/>
      <c r="E241" s="1440" t="s">
        <v>130</v>
      </c>
      <c r="F241" s="1426"/>
      <c r="G241" s="1426"/>
      <c r="H241" s="1426"/>
      <c r="I241" s="1426"/>
      <c r="J241" s="1427"/>
      <c r="K241" s="1440" t="s">
        <v>131</v>
      </c>
      <c r="L241" s="1442"/>
      <c r="M241" s="1442"/>
      <c r="N241" s="1442"/>
      <c r="O241" s="1442"/>
      <c r="P241" s="1442"/>
      <c r="Q241" s="1442"/>
      <c r="R241" s="1443"/>
    </row>
    <row r="242" spans="1:18" ht="18.75" customHeight="1">
      <c r="A242" s="1424"/>
      <c r="B242" s="1428"/>
      <c r="C242" s="1429"/>
      <c r="D242" s="1430"/>
      <c r="E242" s="1441"/>
      <c r="F242" s="1429"/>
      <c r="G242" s="1429"/>
      <c r="H242" s="1429"/>
      <c r="I242" s="1429"/>
      <c r="J242" s="1430"/>
      <c r="K242" s="1441"/>
      <c r="L242" s="1429"/>
      <c r="M242" s="1429"/>
      <c r="N242" s="1429"/>
      <c r="O242" s="1429"/>
      <c r="P242" s="1429"/>
      <c r="Q242" s="1429"/>
      <c r="R242" s="1444"/>
    </row>
    <row r="243" spans="1:18" s="376" customFormat="1" ht="37.5" customHeight="1">
      <c r="A243" s="652">
        <v>11</v>
      </c>
      <c r="B243" s="1445"/>
      <c r="C243" s="1446"/>
      <c r="D243" s="1447"/>
      <c r="E243" s="1446"/>
      <c r="F243" s="1446"/>
      <c r="G243" s="1446"/>
      <c r="H243" s="1446"/>
      <c r="I243" s="1446"/>
      <c r="J243" s="1447"/>
      <c r="K243" s="1448"/>
      <c r="L243" s="1446"/>
      <c r="M243" s="1446"/>
      <c r="N243" s="1446"/>
      <c r="O243" s="1446"/>
      <c r="P243" s="1446"/>
      <c r="Q243" s="1446"/>
      <c r="R243" s="1449"/>
    </row>
    <row r="244" spans="1:18" s="376" customFormat="1" ht="37.5" customHeight="1">
      <c r="A244" s="652">
        <v>12</v>
      </c>
      <c r="B244" s="1435"/>
      <c r="C244" s="1436"/>
      <c r="D244" s="1437"/>
      <c r="E244" s="1436"/>
      <c r="F244" s="1436"/>
      <c r="G244" s="1436"/>
      <c r="H244" s="1436"/>
      <c r="I244" s="1436"/>
      <c r="J244" s="1437"/>
      <c r="K244" s="1438"/>
      <c r="L244" s="1436"/>
      <c r="M244" s="1436"/>
      <c r="N244" s="1436"/>
      <c r="O244" s="1436"/>
      <c r="P244" s="1436"/>
      <c r="Q244" s="1436"/>
      <c r="R244" s="1439"/>
    </row>
    <row r="245" spans="1:18" s="376" customFormat="1" ht="37.5" customHeight="1">
      <c r="A245" s="652">
        <v>13</v>
      </c>
      <c r="B245" s="1435"/>
      <c r="C245" s="1436"/>
      <c r="D245" s="1437"/>
      <c r="E245" s="1436"/>
      <c r="F245" s="1436"/>
      <c r="G245" s="1436"/>
      <c r="H245" s="1436"/>
      <c r="I245" s="1436"/>
      <c r="J245" s="1437"/>
      <c r="K245" s="1438"/>
      <c r="L245" s="1436"/>
      <c r="M245" s="1436"/>
      <c r="N245" s="1436"/>
      <c r="O245" s="1436"/>
      <c r="P245" s="1436"/>
      <c r="Q245" s="1436"/>
      <c r="R245" s="1439"/>
    </row>
    <row r="246" spans="1:18" s="376" customFormat="1" ht="37.5" customHeight="1">
      <c r="A246" s="652">
        <v>14</v>
      </c>
      <c r="B246" s="1435"/>
      <c r="C246" s="1436"/>
      <c r="D246" s="1437"/>
      <c r="E246" s="1436"/>
      <c r="F246" s="1436"/>
      <c r="G246" s="1436"/>
      <c r="H246" s="1436"/>
      <c r="I246" s="1436"/>
      <c r="J246" s="1437"/>
      <c r="K246" s="1438"/>
      <c r="L246" s="1436"/>
      <c r="M246" s="1436"/>
      <c r="N246" s="1436"/>
      <c r="O246" s="1436"/>
      <c r="P246" s="1436"/>
      <c r="Q246" s="1436"/>
      <c r="R246" s="1439"/>
    </row>
    <row r="247" spans="1:18" s="376" customFormat="1" ht="37.5" customHeight="1">
      <c r="A247" s="652">
        <v>15</v>
      </c>
      <c r="B247" s="1435"/>
      <c r="C247" s="1436"/>
      <c r="D247" s="1437"/>
      <c r="E247" s="1436"/>
      <c r="F247" s="1436"/>
      <c r="G247" s="1436"/>
      <c r="H247" s="1436"/>
      <c r="I247" s="1436"/>
      <c r="J247" s="1437"/>
      <c r="K247" s="1438"/>
      <c r="L247" s="1436"/>
      <c r="M247" s="1436"/>
      <c r="N247" s="1436"/>
      <c r="O247" s="1436"/>
      <c r="P247" s="1436"/>
      <c r="Q247" s="1436"/>
      <c r="R247" s="1439"/>
    </row>
    <row r="248" spans="1:18" s="376" customFormat="1" ht="37.5" customHeight="1">
      <c r="A248" s="652">
        <v>16</v>
      </c>
      <c r="B248" s="1435"/>
      <c r="C248" s="1436"/>
      <c r="D248" s="1437"/>
      <c r="E248" s="1436"/>
      <c r="F248" s="1436"/>
      <c r="G248" s="1436"/>
      <c r="H248" s="1436"/>
      <c r="I248" s="1436"/>
      <c r="J248" s="1437"/>
      <c r="K248" s="1438"/>
      <c r="L248" s="1436"/>
      <c r="M248" s="1436"/>
      <c r="N248" s="1436"/>
      <c r="O248" s="1436"/>
      <c r="P248" s="1436"/>
      <c r="Q248" s="1436"/>
      <c r="R248" s="1439"/>
    </row>
    <row r="249" spans="1:18" s="376" customFormat="1" ht="37.5" customHeight="1">
      <c r="A249" s="652">
        <v>17</v>
      </c>
      <c r="B249" s="1435"/>
      <c r="C249" s="1436"/>
      <c r="D249" s="1437"/>
      <c r="E249" s="1436"/>
      <c r="F249" s="1436"/>
      <c r="G249" s="1436"/>
      <c r="H249" s="1436"/>
      <c r="I249" s="1436"/>
      <c r="J249" s="1437"/>
      <c r="K249" s="1438"/>
      <c r="L249" s="1436"/>
      <c r="M249" s="1436"/>
      <c r="N249" s="1436"/>
      <c r="O249" s="1436"/>
      <c r="P249" s="1436"/>
      <c r="Q249" s="1436"/>
      <c r="R249" s="1439"/>
    </row>
    <row r="250" spans="1:18" s="376" customFormat="1" ht="37.5" customHeight="1">
      <c r="A250" s="652">
        <v>18</v>
      </c>
      <c r="B250" s="1435"/>
      <c r="C250" s="1436"/>
      <c r="D250" s="1437"/>
      <c r="E250" s="1436"/>
      <c r="F250" s="1436"/>
      <c r="G250" s="1436"/>
      <c r="H250" s="1436"/>
      <c r="I250" s="1436"/>
      <c r="J250" s="1437"/>
      <c r="K250" s="1438"/>
      <c r="L250" s="1436"/>
      <c r="M250" s="1436"/>
      <c r="N250" s="1436"/>
      <c r="O250" s="1436"/>
      <c r="P250" s="1436"/>
      <c r="Q250" s="1436"/>
      <c r="R250" s="1439"/>
    </row>
    <row r="251" spans="1:18" s="376" customFormat="1" ht="37.5" customHeight="1">
      <c r="A251" s="652">
        <v>19</v>
      </c>
      <c r="B251" s="1435"/>
      <c r="C251" s="1436"/>
      <c r="D251" s="1437"/>
      <c r="E251" s="1436"/>
      <c r="F251" s="1436"/>
      <c r="G251" s="1436"/>
      <c r="H251" s="1436"/>
      <c r="I251" s="1436"/>
      <c r="J251" s="1437"/>
      <c r="K251" s="1438"/>
      <c r="L251" s="1436"/>
      <c r="M251" s="1436"/>
      <c r="N251" s="1436"/>
      <c r="O251" s="1436"/>
      <c r="P251" s="1436"/>
      <c r="Q251" s="1436"/>
      <c r="R251" s="1439"/>
    </row>
    <row r="252" spans="1:18" s="376" customFormat="1" ht="37.5" customHeight="1">
      <c r="A252" s="653">
        <v>20</v>
      </c>
      <c r="B252" s="1418"/>
      <c r="C252" s="1419"/>
      <c r="D252" s="1420"/>
      <c r="E252" s="1421"/>
      <c r="F252" s="1419"/>
      <c r="G252" s="1419"/>
      <c r="H252" s="1419"/>
      <c r="I252" s="1419"/>
      <c r="J252" s="1420"/>
      <c r="K252" s="1421"/>
      <c r="L252" s="1419"/>
      <c r="M252" s="1419"/>
      <c r="N252" s="1419"/>
      <c r="O252" s="1419"/>
      <c r="P252" s="1419"/>
      <c r="Q252" s="1419"/>
      <c r="R252" s="1422"/>
    </row>
    <row r="253" spans="1:18" ht="18.75" customHeight="1">
      <c r="A253" s="1423" t="s">
        <v>447</v>
      </c>
      <c r="B253" s="1425" t="s">
        <v>138</v>
      </c>
      <c r="C253" s="1426"/>
      <c r="D253" s="1427"/>
      <c r="E253" s="1431" t="s">
        <v>139</v>
      </c>
      <c r="F253" s="1432"/>
      <c r="G253" s="1432"/>
      <c r="H253" s="1432"/>
      <c r="I253" s="1432"/>
      <c r="J253" s="1432"/>
      <c r="K253" s="1432"/>
      <c r="L253" s="1432"/>
      <c r="M253" s="1432"/>
      <c r="N253" s="1432"/>
      <c r="O253" s="1432"/>
      <c r="P253" s="1432"/>
      <c r="Q253" s="1432"/>
      <c r="R253" s="1432"/>
    </row>
    <row r="254" spans="1:18" ht="18.75" customHeight="1">
      <c r="A254" s="1424"/>
      <c r="B254" s="1428"/>
      <c r="C254" s="1429"/>
      <c r="D254" s="1430"/>
      <c r="E254" s="1433"/>
      <c r="F254" s="1434"/>
      <c r="G254" s="1434"/>
      <c r="H254" s="1434"/>
      <c r="I254" s="1434"/>
      <c r="J254" s="1434"/>
      <c r="K254" s="1434"/>
      <c r="L254" s="1434"/>
      <c r="M254" s="1434"/>
      <c r="N254" s="1434"/>
      <c r="O254" s="1434"/>
      <c r="P254" s="1434"/>
      <c r="Q254" s="1434"/>
      <c r="R254" s="1434"/>
    </row>
    <row r="255" spans="1:18" ht="37.5" customHeight="1">
      <c r="A255" s="349"/>
      <c r="B255" s="1413"/>
      <c r="C255" s="1414"/>
      <c r="D255" s="237" t="s">
        <v>15</v>
      </c>
      <c r="E255" s="1415"/>
      <c r="F255" s="1416"/>
      <c r="G255" s="1416"/>
      <c r="H255" s="1416"/>
      <c r="I255" s="1416"/>
      <c r="J255" s="1416"/>
      <c r="K255" s="1416"/>
      <c r="L255" s="1416"/>
      <c r="M255" s="1416"/>
      <c r="N255" s="1416"/>
      <c r="O255" s="1416"/>
      <c r="P255" s="1416"/>
      <c r="Q255" s="1416"/>
      <c r="R255" s="1414"/>
    </row>
    <row r="256" spans="1:18" ht="4.5" customHeight="1">
      <c r="A256" s="346"/>
      <c r="B256" s="346"/>
      <c r="C256" s="346"/>
      <c r="D256" s="346"/>
      <c r="E256" s="375"/>
      <c r="F256" s="375"/>
      <c r="G256" s="375"/>
      <c r="H256" s="375"/>
      <c r="I256" s="375"/>
      <c r="J256" s="375"/>
      <c r="K256" s="375"/>
      <c r="L256" s="375"/>
      <c r="M256" s="375"/>
      <c r="N256" s="375"/>
      <c r="O256" s="375"/>
      <c r="P256" s="375"/>
      <c r="Q256" s="375"/>
      <c r="R256" s="375"/>
    </row>
    <row r="257" spans="1:102" ht="33.75" customHeight="1">
      <c r="A257" s="238" t="s">
        <v>466</v>
      </c>
      <c r="B257" s="239"/>
      <c r="C257" s="239"/>
      <c r="D257" s="239"/>
      <c r="E257" s="239"/>
      <c r="F257" s="239"/>
      <c r="G257" s="239"/>
      <c r="H257" s="239"/>
      <c r="I257" s="239"/>
      <c r="J257" s="239"/>
      <c r="K257" s="239"/>
      <c r="L257" s="240"/>
      <c r="M257" s="240"/>
      <c r="N257" s="240"/>
      <c r="O257" s="240"/>
    </row>
    <row r="258" spans="1:102" ht="33.75" customHeight="1">
      <c r="A258" s="1417" t="s">
        <v>642</v>
      </c>
      <c r="B258" s="1417"/>
      <c r="C258" s="1417"/>
      <c r="D258" s="1417"/>
      <c r="E258" s="1417"/>
      <c r="F258" s="1417"/>
      <c r="G258" s="1417"/>
      <c r="H258" s="1417"/>
      <c r="I258" s="1417"/>
      <c r="J258" s="1417"/>
      <c r="K258" s="1417"/>
      <c r="L258" s="1417"/>
      <c r="M258" s="1417"/>
      <c r="N258" s="1417"/>
    </row>
    <row r="259" spans="1:102" ht="60" customHeight="1">
      <c r="A259" s="875" t="s">
        <v>516</v>
      </c>
      <c r="B259" s="969"/>
      <c r="C259" s="969"/>
      <c r="D259" s="969"/>
      <c r="E259" s="969"/>
      <c r="F259" s="969"/>
      <c r="G259" s="969"/>
      <c r="H259" s="969"/>
      <c r="I259" s="969"/>
      <c r="J259" s="969"/>
      <c r="K259" s="876"/>
      <c r="L259" s="1407"/>
      <c r="M259" s="1408"/>
      <c r="N259" s="1409"/>
    </row>
    <row r="260" spans="1:102" ht="50.1" customHeight="1">
      <c r="A260" s="875" t="s">
        <v>517</v>
      </c>
      <c r="B260" s="969"/>
      <c r="C260" s="969"/>
      <c r="D260" s="969"/>
      <c r="E260" s="969"/>
      <c r="F260" s="969"/>
      <c r="G260" s="969"/>
      <c r="H260" s="969"/>
      <c r="I260" s="969"/>
      <c r="J260" s="969"/>
      <c r="K260" s="876"/>
      <c r="L260" s="1407"/>
      <c r="M260" s="1408"/>
      <c r="N260" s="1409"/>
      <c r="S260" s="376"/>
      <c r="CP260" s="351" t="s">
        <v>511</v>
      </c>
      <c r="CX260" s="351" t="s">
        <v>512</v>
      </c>
    </row>
    <row r="261" spans="1:102" ht="50.1" customHeight="1">
      <c r="A261" s="875" t="s">
        <v>835</v>
      </c>
      <c r="B261" s="969"/>
      <c r="C261" s="969"/>
      <c r="D261" s="969"/>
      <c r="E261" s="969"/>
      <c r="F261" s="969"/>
      <c r="G261" s="969"/>
      <c r="H261" s="969"/>
      <c r="I261" s="969"/>
      <c r="J261" s="969"/>
      <c r="K261" s="876"/>
      <c r="L261" s="1407"/>
      <c r="M261" s="1408"/>
      <c r="N261" s="1409"/>
      <c r="CP261" s="351" t="s">
        <v>511</v>
      </c>
      <c r="CX261" s="351" t="s">
        <v>512</v>
      </c>
    </row>
    <row r="262" spans="1:102" ht="50.1" customHeight="1">
      <c r="A262" s="875" t="s">
        <v>518</v>
      </c>
      <c r="B262" s="969"/>
      <c r="C262" s="969"/>
      <c r="D262" s="969"/>
      <c r="E262" s="969"/>
      <c r="F262" s="969"/>
      <c r="G262" s="969"/>
      <c r="H262" s="969"/>
      <c r="I262" s="969"/>
      <c r="J262" s="969"/>
      <c r="K262" s="876"/>
      <c r="L262" s="1407"/>
      <c r="M262" s="1408"/>
      <c r="N262" s="1409"/>
      <c r="CP262" s="351" t="s">
        <v>511</v>
      </c>
      <c r="CX262" s="351" t="s">
        <v>512</v>
      </c>
    </row>
    <row r="263" spans="1:102" ht="50.1" customHeight="1">
      <c r="A263" s="875" t="s">
        <v>555</v>
      </c>
      <c r="B263" s="969"/>
      <c r="C263" s="969"/>
      <c r="D263" s="969"/>
      <c r="E263" s="969"/>
      <c r="F263" s="969"/>
      <c r="G263" s="969"/>
      <c r="H263" s="969"/>
      <c r="I263" s="969"/>
      <c r="J263" s="969"/>
      <c r="K263" s="876"/>
      <c r="L263" s="1407"/>
      <c r="M263" s="1408"/>
      <c r="N263" s="1409"/>
      <c r="CP263" s="351" t="s">
        <v>511</v>
      </c>
      <c r="CX263" s="351" t="s">
        <v>512</v>
      </c>
    </row>
    <row r="264" spans="1:102" s="129" customFormat="1">
      <c r="A264" s="1356" t="s">
        <v>519</v>
      </c>
      <c r="B264" s="1356"/>
      <c r="C264" s="1356"/>
      <c r="D264" s="1356"/>
      <c r="E264" s="1356"/>
      <c r="L264" s="1"/>
      <c r="M264" s="1"/>
      <c r="N264" s="1"/>
      <c r="O264" s="1"/>
      <c r="P264" s="1"/>
      <c r="Q264" s="1"/>
    </row>
    <row r="265" spans="1:102" s="129" customFormat="1">
      <c r="A265" s="1356"/>
      <c r="B265" s="1356"/>
      <c r="C265" s="1356"/>
      <c r="D265" s="1356"/>
      <c r="E265" s="1356"/>
      <c r="L265" s="1"/>
      <c r="M265" s="1"/>
      <c r="N265" s="1"/>
      <c r="O265" s="1"/>
      <c r="P265" s="1"/>
      <c r="Q265" s="1"/>
    </row>
    <row r="266" spans="1:102" s="129" customFormat="1">
      <c r="A266" s="129" t="s">
        <v>521</v>
      </c>
      <c r="L266" s="1"/>
      <c r="M266" s="1"/>
      <c r="N266" s="1"/>
      <c r="O266" s="1"/>
      <c r="P266" s="1"/>
      <c r="Q266" s="1"/>
    </row>
    <row r="267" spans="1:102" s="129" customFormat="1">
      <c r="A267" s="129" t="s">
        <v>522</v>
      </c>
      <c r="L267" s="1"/>
      <c r="M267" s="1"/>
      <c r="N267" s="1"/>
      <c r="O267" s="1"/>
      <c r="P267" s="1"/>
      <c r="Q267" s="1"/>
    </row>
    <row r="268" spans="1:102" s="129" customFormat="1">
      <c r="L268" s="1"/>
      <c r="M268" s="1"/>
      <c r="N268" s="1"/>
      <c r="O268" s="1"/>
      <c r="P268" s="1"/>
      <c r="Q268" s="1"/>
    </row>
    <row r="269" spans="1:102" s="129" customFormat="1" ht="11.25" customHeight="1">
      <c r="A269" s="1410" t="s">
        <v>984</v>
      </c>
      <c r="B269" s="1411"/>
      <c r="C269" s="1411"/>
      <c r="D269" s="1411"/>
      <c r="E269" s="1412"/>
      <c r="L269" s="1"/>
      <c r="M269" s="1"/>
      <c r="N269" s="1"/>
      <c r="O269" s="1"/>
      <c r="P269" s="1"/>
      <c r="Q269" s="1"/>
    </row>
    <row r="270" spans="1:102" s="129" customFormat="1">
      <c r="A270" s="1380"/>
      <c r="B270" s="1361"/>
      <c r="C270" s="1361"/>
      <c r="D270" s="1361"/>
      <c r="E270" s="1362"/>
      <c r="L270" s="1"/>
      <c r="M270" s="1"/>
      <c r="N270" s="1"/>
      <c r="O270" s="1"/>
      <c r="P270" s="1"/>
      <c r="Q270" s="1"/>
    </row>
    <row r="271" spans="1:102" s="129" customFormat="1">
      <c r="A271" s="1381"/>
      <c r="B271" s="1365"/>
      <c r="C271" s="1365"/>
      <c r="D271" s="1365"/>
      <c r="E271" s="1366"/>
      <c r="L271" s="1"/>
      <c r="M271" s="1"/>
      <c r="N271" s="1"/>
      <c r="O271" s="1"/>
      <c r="P271" s="1"/>
      <c r="Q271" s="1"/>
    </row>
    <row r="272" spans="1:102" s="129" customFormat="1">
      <c r="A272" s="423"/>
      <c r="L272" s="1"/>
      <c r="M272" s="1"/>
      <c r="N272" s="1"/>
      <c r="O272" s="1"/>
      <c r="P272" s="1"/>
      <c r="Q272" s="1"/>
    </row>
    <row r="273" spans="1:25" s="129" customFormat="1" ht="12" customHeight="1">
      <c r="A273" s="1341" t="s">
        <v>985</v>
      </c>
      <c r="B273" s="1341"/>
      <c r="C273" s="1341"/>
      <c r="D273" s="1341"/>
      <c r="E273" s="1341"/>
      <c r="F273" s="1341"/>
      <c r="G273" s="1380"/>
      <c r="H273" s="1361"/>
      <c r="I273" s="1362"/>
      <c r="J273" s="1391" t="s">
        <v>15</v>
      </c>
      <c r="L273" s="1"/>
      <c r="M273" s="1371" t="s">
        <v>986</v>
      </c>
      <c r="N273" s="1371"/>
      <c r="O273" s="1371"/>
      <c r="P273" s="1371"/>
      <c r="Q273" s="1371"/>
      <c r="R273" s="1371"/>
      <c r="S273" s="1371"/>
      <c r="T273" s="1371"/>
      <c r="U273" s="1371"/>
      <c r="V273" s="1371"/>
      <c r="W273" s="1371"/>
      <c r="X273" s="1371"/>
      <c r="Y273" s="1371"/>
    </row>
    <row r="274" spans="1:25" s="129" customFormat="1" ht="12" customHeight="1">
      <c r="A274" s="1341"/>
      <c r="B274" s="1341"/>
      <c r="C274" s="1341"/>
      <c r="D274" s="1341"/>
      <c r="E274" s="1341"/>
      <c r="F274" s="1341"/>
      <c r="G274" s="1381"/>
      <c r="H274" s="1365"/>
      <c r="I274" s="1366"/>
      <c r="J274" s="1392"/>
      <c r="L274" s="1"/>
      <c r="M274" s="1371"/>
      <c r="N274" s="1371"/>
      <c r="O274" s="1371"/>
      <c r="P274" s="1371"/>
      <c r="Q274" s="1371"/>
      <c r="R274" s="1371"/>
      <c r="S274" s="1371"/>
      <c r="T274" s="1371"/>
      <c r="U274" s="1371"/>
      <c r="V274" s="1371"/>
      <c r="W274" s="1371"/>
      <c r="X274" s="1371"/>
      <c r="Y274" s="1371"/>
    </row>
    <row r="275" spans="1:25" s="129" customFormat="1" ht="12" customHeight="1">
      <c r="A275" s="1318" t="s">
        <v>987</v>
      </c>
      <c r="B275" s="1318"/>
      <c r="C275" s="1318"/>
      <c r="D275" s="1318"/>
      <c r="E275" s="1318"/>
      <c r="F275" s="1318"/>
      <c r="G275" s="1380"/>
      <c r="H275" s="1361"/>
      <c r="I275" s="1362"/>
      <c r="J275" s="1391" t="s">
        <v>15</v>
      </c>
      <c r="L275" s="1"/>
      <c r="M275" s="1371"/>
      <c r="N275" s="1371"/>
      <c r="O275" s="1371"/>
      <c r="P275" s="1371"/>
      <c r="Q275" s="1371"/>
      <c r="R275" s="1371"/>
      <c r="S275" s="1371"/>
      <c r="T275" s="1371"/>
      <c r="U275" s="1371"/>
      <c r="V275" s="1371"/>
      <c r="W275" s="1371"/>
      <c r="X275" s="1371"/>
      <c r="Y275" s="1371"/>
    </row>
    <row r="276" spans="1:25" s="129" customFormat="1" ht="12" customHeight="1">
      <c r="A276" s="1318"/>
      <c r="B276" s="1318"/>
      <c r="C276" s="1318"/>
      <c r="D276" s="1318"/>
      <c r="E276" s="1318"/>
      <c r="F276" s="1318"/>
      <c r="G276" s="1381"/>
      <c r="H276" s="1365"/>
      <c r="I276" s="1366"/>
      <c r="J276" s="1392"/>
      <c r="L276" s="1"/>
      <c r="M276" s="1371"/>
      <c r="N276" s="1371"/>
      <c r="O276" s="1371"/>
      <c r="P276" s="1371"/>
      <c r="Q276" s="1371"/>
      <c r="R276" s="1371"/>
      <c r="S276" s="1371"/>
      <c r="T276" s="1371"/>
      <c r="U276" s="1371"/>
      <c r="V276" s="1371"/>
      <c r="W276" s="1371"/>
      <c r="X276" s="1371"/>
      <c r="Y276" s="1371"/>
    </row>
    <row r="277" spans="1:25" s="129" customFormat="1" ht="12" customHeight="1">
      <c r="A277" s="1318" t="s">
        <v>988</v>
      </c>
      <c r="B277" s="1318"/>
      <c r="C277" s="1318"/>
      <c r="D277" s="1318"/>
      <c r="E277" s="1318"/>
      <c r="F277" s="1318"/>
      <c r="G277" s="1380"/>
      <c r="H277" s="1361"/>
      <c r="I277" s="1362"/>
      <c r="J277" s="1391" t="s">
        <v>15</v>
      </c>
      <c r="L277" s="1"/>
      <c r="M277" s="1371"/>
      <c r="N277" s="1371"/>
      <c r="O277" s="1371"/>
      <c r="P277" s="1371"/>
      <c r="Q277" s="1371"/>
      <c r="R277" s="1371"/>
      <c r="S277" s="1371"/>
      <c r="T277" s="1371"/>
      <c r="U277" s="1371"/>
      <c r="V277" s="1371"/>
      <c r="W277" s="1371"/>
      <c r="X277" s="1371"/>
      <c r="Y277" s="1371"/>
    </row>
    <row r="278" spans="1:25" s="129" customFormat="1" ht="12" customHeight="1">
      <c r="A278" s="1318"/>
      <c r="B278" s="1318"/>
      <c r="C278" s="1318"/>
      <c r="D278" s="1318"/>
      <c r="E278" s="1318"/>
      <c r="F278" s="1318"/>
      <c r="G278" s="1381"/>
      <c r="H278" s="1365"/>
      <c r="I278" s="1366"/>
      <c r="J278" s="1392"/>
      <c r="L278" s="1"/>
      <c r="M278" s="1371"/>
      <c r="N278" s="1371"/>
      <c r="O278" s="1371"/>
      <c r="P278" s="1371"/>
      <c r="Q278" s="1371"/>
      <c r="R278" s="1371"/>
      <c r="S278" s="1371"/>
      <c r="T278" s="1371"/>
      <c r="U278" s="1371"/>
      <c r="V278" s="1371"/>
      <c r="W278" s="1371"/>
      <c r="X278" s="1371"/>
      <c r="Y278" s="1371"/>
    </row>
    <row r="279" spans="1:25" s="129" customFormat="1" ht="12" customHeight="1">
      <c r="A279" s="1341" t="s">
        <v>989</v>
      </c>
      <c r="B279" s="1341"/>
      <c r="C279" s="1341"/>
      <c r="D279" s="1341"/>
      <c r="E279" s="1341"/>
      <c r="F279" s="1341"/>
      <c r="G279" s="1380"/>
      <c r="H279" s="1361"/>
      <c r="I279" s="1362"/>
      <c r="J279" s="1391" t="s">
        <v>15</v>
      </c>
      <c r="L279" s="1"/>
      <c r="M279" s="1371"/>
      <c r="N279" s="1371"/>
      <c r="O279" s="1371"/>
      <c r="P279" s="1371"/>
      <c r="Q279" s="1371"/>
      <c r="R279" s="1371"/>
      <c r="S279" s="1371"/>
      <c r="T279" s="1371"/>
      <c r="U279" s="1371"/>
      <c r="V279" s="1371"/>
      <c r="W279" s="1371"/>
      <c r="X279" s="1371"/>
      <c r="Y279" s="1371"/>
    </row>
    <row r="280" spans="1:25" s="129" customFormat="1" ht="12" customHeight="1">
      <c r="A280" s="1341"/>
      <c r="B280" s="1341"/>
      <c r="C280" s="1341"/>
      <c r="D280" s="1341"/>
      <c r="E280" s="1341"/>
      <c r="F280" s="1341"/>
      <c r="G280" s="1381"/>
      <c r="H280" s="1365"/>
      <c r="I280" s="1366"/>
      <c r="J280" s="1392"/>
      <c r="L280" s="1"/>
      <c r="M280" s="1371"/>
      <c r="N280" s="1371"/>
      <c r="O280" s="1371"/>
      <c r="P280" s="1371"/>
      <c r="Q280" s="1371"/>
      <c r="R280" s="1371"/>
      <c r="S280" s="1371"/>
      <c r="T280" s="1371"/>
      <c r="U280" s="1371"/>
      <c r="V280" s="1371"/>
      <c r="W280" s="1371"/>
      <c r="X280" s="1371"/>
      <c r="Y280" s="1371"/>
    </row>
    <row r="281" spans="1:25" s="129" customFormat="1" ht="12" customHeight="1">
      <c r="A281" s="1341" t="s">
        <v>990</v>
      </c>
      <c r="B281" s="1341"/>
      <c r="C281" s="1341"/>
      <c r="D281" s="1341"/>
      <c r="E281" s="1341"/>
      <c r="F281" s="1341"/>
      <c r="G281" s="1380"/>
      <c r="H281" s="1361"/>
      <c r="I281" s="1362"/>
      <c r="J281" s="1391" t="s">
        <v>15</v>
      </c>
      <c r="K281" s="567"/>
      <c r="L281" s="567"/>
      <c r="M281" s="1371"/>
      <c r="N281" s="1371"/>
      <c r="O281" s="1371"/>
      <c r="P281" s="1371"/>
      <c r="Q281" s="1371"/>
      <c r="R281" s="1371"/>
      <c r="S281" s="1371"/>
      <c r="T281" s="1371"/>
      <c r="U281" s="1371"/>
      <c r="V281" s="1371"/>
      <c r="W281" s="1371"/>
      <c r="X281" s="1371"/>
      <c r="Y281" s="1371"/>
    </row>
    <row r="282" spans="1:25" s="129" customFormat="1" ht="12" customHeight="1">
      <c r="A282" s="1341"/>
      <c r="B282" s="1341"/>
      <c r="C282" s="1341"/>
      <c r="D282" s="1341"/>
      <c r="E282" s="1341"/>
      <c r="F282" s="1341"/>
      <c r="G282" s="1381"/>
      <c r="H282" s="1365"/>
      <c r="I282" s="1366"/>
      <c r="J282" s="1392"/>
      <c r="K282" s="1405" t="s">
        <v>991</v>
      </c>
      <c r="L282" s="1406"/>
      <c r="M282" s="1406"/>
      <c r="N282" s="1406"/>
      <c r="O282" s="1406"/>
      <c r="P282" s="1406"/>
      <c r="Q282" s="568"/>
      <c r="R282" s="568"/>
      <c r="S282" s="568"/>
      <c r="T282" s="568"/>
      <c r="U282" s="568"/>
      <c r="V282" s="568"/>
      <c r="W282" s="568"/>
      <c r="X282" s="568"/>
    </row>
    <row r="283" spans="1:25" s="129" customFormat="1" ht="12" customHeight="1">
      <c r="A283" s="1341" t="s">
        <v>992</v>
      </c>
      <c r="B283" s="1341"/>
      <c r="C283" s="1341"/>
      <c r="D283" s="1341"/>
      <c r="E283" s="1341"/>
      <c r="F283" s="1341"/>
      <c r="G283" s="1380"/>
      <c r="H283" s="1361"/>
      <c r="I283" s="1362"/>
      <c r="J283" s="1391" t="s">
        <v>15</v>
      </c>
      <c r="K283" s="1405"/>
      <c r="L283" s="1406"/>
      <c r="M283" s="1406"/>
      <c r="N283" s="1406"/>
      <c r="O283" s="1406"/>
      <c r="P283" s="1406"/>
      <c r="Q283" s="1"/>
    </row>
    <row r="284" spans="1:25" s="129" customFormat="1" ht="12" customHeight="1">
      <c r="A284" s="1341"/>
      <c r="B284" s="1341"/>
      <c r="C284" s="1341"/>
      <c r="D284" s="1341"/>
      <c r="E284" s="1341"/>
      <c r="F284" s="1341"/>
      <c r="G284" s="1381"/>
      <c r="H284" s="1365"/>
      <c r="I284" s="1366"/>
      <c r="J284" s="1392"/>
      <c r="K284" s="567"/>
      <c r="L284" s="567"/>
      <c r="M284" s="567"/>
      <c r="N284" s="567"/>
      <c r="O284" s="567"/>
      <c r="P284" s="1"/>
      <c r="Q284" s="1"/>
    </row>
    <row r="285" spans="1:25" s="129" customFormat="1">
      <c r="A285" s="1341" t="s">
        <v>993</v>
      </c>
      <c r="B285" s="1341"/>
      <c r="C285" s="1341"/>
      <c r="D285" s="1341"/>
      <c r="E285" s="1341"/>
      <c r="F285" s="1341"/>
      <c r="G285" s="1380"/>
      <c r="H285" s="1361"/>
      <c r="I285" s="1362"/>
      <c r="J285" s="1391" t="s">
        <v>15</v>
      </c>
      <c r="L285" s="1"/>
      <c r="M285" s="1"/>
      <c r="N285" s="1"/>
      <c r="O285" s="1"/>
      <c r="P285" s="1"/>
      <c r="Q285" s="1"/>
    </row>
    <row r="286" spans="1:25" s="129" customFormat="1">
      <c r="A286" s="1341"/>
      <c r="B286" s="1341"/>
      <c r="C286" s="1341"/>
      <c r="D286" s="1341"/>
      <c r="E286" s="1341"/>
      <c r="F286" s="1341"/>
      <c r="G286" s="1381"/>
      <c r="H286" s="1365"/>
      <c r="I286" s="1366"/>
      <c r="J286" s="1392"/>
      <c r="L286" s="1"/>
      <c r="M286" s="1"/>
      <c r="N286" s="1"/>
      <c r="O286" s="1"/>
      <c r="P286" s="1"/>
      <c r="Q286" s="1"/>
    </row>
    <row r="287" spans="1:25" s="129" customFormat="1">
      <c r="A287" s="1341" t="s">
        <v>994</v>
      </c>
      <c r="B287" s="1341"/>
      <c r="C287" s="1341"/>
      <c r="D287" s="1341"/>
      <c r="E287" s="1341"/>
      <c r="F287" s="1341"/>
      <c r="G287" s="1393" t="str">
        <f>IF(G281="","自動で入力されます",(G279+G281)/G275*100)</f>
        <v>自動で入力されます</v>
      </c>
      <c r="H287" s="1394"/>
      <c r="I287" s="1395"/>
      <c r="J287" s="1391" t="s">
        <v>995</v>
      </c>
      <c r="L287" s="1"/>
      <c r="M287" s="1"/>
      <c r="N287" s="1"/>
      <c r="O287" s="1"/>
      <c r="P287" s="1"/>
      <c r="Q287" s="1"/>
    </row>
    <row r="288" spans="1:25" s="129" customFormat="1">
      <c r="A288" s="1341"/>
      <c r="B288" s="1341"/>
      <c r="C288" s="1341"/>
      <c r="D288" s="1341"/>
      <c r="E288" s="1341"/>
      <c r="F288" s="1341"/>
      <c r="G288" s="1396"/>
      <c r="H288" s="1397"/>
      <c r="I288" s="1398"/>
      <c r="J288" s="1392"/>
      <c r="L288" s="1"/>
      <c r="M288" s="1"/>
      <c r="N288" s="1"/>
      <c r="O288" s="1"/>
      <c r="P288" s="1"/>
      <c r="Q288" s="1"/>
    </row>
    <row r="289" spans="1:19" s="129" customFormat="1">
      <c r="A289" s="1341" t="s">
        <v>996</v>
      </c>
      <c r="B289" s="1341"/>
      <c r="C289" s="1341"/>
      <c r="D289" s="1341"/>
      <c r="E289" s="1341"/>
      <c r="F289" s="1341"/>
      <c r="G289" s="1399" t="str">
        <f>IF(G277="","自動で入力されます",(G283+G285)/G277*100)</f>
        <v>自動で入力されます</v>
      </c>
      <c r="H289" s="1400"/>
      <c r="I289" s="1401"/>
      <c r="J289" s="1391" t="s">
        <v>995</v>
      </c>
      <c r="L289" s="1"/>
      <c r="M289" s="1"/>
      <c r="N289" s="1"/>
      <c r="O289" s="1"/>
      <c r="P289" s="1"/>
      <c r="Q289" s="1"/>
    </row>
    <row r="290" spans="1:19" s="129" customFormat="1">
      <c r="A290" s="1341"/>
      <c r="B290" s="1341"/>
      <c r="C290" s="1341"/>
      <c r="D290" s="1341"/>
      <c r="E290" s="1341"/>
      <c r="F290" s="1341"/>
      <c r="G290" s="1402"/>
      <c r="H290" s="1403"/>
      <c r="I290" s="1404"/>
      <c r="J290" s="1392"/>
      <c r="L290" s="1"/>
      <c r="M290" s="1"/>
      <c r="N290" s="1"/>
      <c r="O290" s="1"/>
      <c r="P290" s="1"/>
      <c r="Q290" s="1"/>
    </row>
    <row r="291" spans="1:19" s="129" customFormat="1">
      <c r="A291" s="423"/>
      <c r="L291" s="1"/>
      <c r="M291" s="1"/>
      <c r="N291" s="1"/>
      <c r="O291" s="1"/>
      <c r="P291" s="1"/>
      <c r="Q291" s="1"/>
    </row>
    <row r="292" spans="1:19" s="129" customFormat="1">
      <c r="A292" s="423"/>
      <c r="L292" s="1"/>
      <c r="M292" s="1"/>
      <c r="N292" s="1"/>
      <c r="O292" s="1"/>
      <c r="P292" s="1"/>
      <c r="Q292" s="1"/>
    </row>
    <row r="293" spans="1:19" s="129" customFormat="1">
      <c r="A293" s="1356" t="s">
        <v>523</v>
      </c>
      <c r="B293" s="1356"/>
      <c r="C293" s="1356"/>
      <c r="D293" s="1356"/>
      <c r="E293" s="1356"/>
      <c r="F293" s="1356"/>
      <c r="G293" s="1356"/>
      <c r="L293" s="1"/>
      <c r="M293" s="1"/>
      <c r="N293" s="1"/>
      <c r="O293" s="1"/>
      <c r="P293" s="1"/>
      <c r="Q293" s="1"/>
    </row>
    <row r="294" spans="1:19" s="129" customFormat="1">
      <c r="A294" s="1356"/>
      <c r="B294" s="1356"/>
      <c r="C294" s="1356"/>
      <c r="D294" s="1356"/>
      <c r="E294" s="1356"/>
      <c r="F294" s="1356"/>
      <c r="G294" s="1356"/>
      <c r="L294" s="1"/>
      <c r="M294" s="1"/>
      <c r="N294" s="1"/>
      <c r="O294" s="1"/>
      <c r="P294" s="1"/>
      <c r="Q294" s="1"/>
    </row>
    <row r="295" spans="1:19" s="129" customFormat="1" ht="12" customHeight="1">
      <c r="A295" s="1383" t="s">
        <v>524</v>
      </c>
      <c r="B295" s="1383"/>
      <c r="C295" s="1383"/>
      <c r="D295" s="1383"/>
      <c r="L295" s="1"/>
      <c r="M295" s="1"/>
      <c r="N295" s="1"/>
      <c r="O295" s="1"/>
      <c r="P295" s="1"/>
      <c r="Q295" s="1"/>
    </row>
    <row r="296" spans="1:19" s="129" customFormat="1" ht="12" customHeight="1">
      <c r="A296" s="1383"/>
      <c r="B296" s="1383"/>
      <c r="C296" s="1383"/>
      <c r="D296" s="1383"/>
      <c r="L296" s="1"/>
      <c r="M296" s="1"/>
      <c r="N296" s="1"/>
      <c r="O296" s="1"/>
      <c r="P296" s="1"/>
      <c r="Q296" s="1"/>
    </row>
    <row r="297" spans="1:19" s="129" customFormat="1" ht="20.100000000000001" customHeight="1">
      <c r="A297" s="1341" t="s">
        <v>525</v>
      </c>
      <c r="B297" s="1341"/>
      <c r="C297" s="1341"/>
      <c r="D297" s="1341"/>
      <c r="E297" s="1380"/>
      <c r="F297" s="1361"/>
      <c r="G297" s="1361"/>
      <c r="H297" s="1361"/>
      <c r="I297" s="1361"/>
      <c r="J297" s="1361"/>
      <c r="K297" s="1361"/>
      <c r="L297" s="1361"/>
      <c r="M297" s="1361"/>
      <c r="N297" s="1361"/>
      <c r="O297" s="1361"/>
      <c r="P297" s="1361"/>
      <c r="Q297" s="1361"/>
      <c r="R297" s="1361"/>
      <c r="S297" s="1362"/>
    </row>
    <row r="298" spans="1:19" s="129" customFormat="1" ht="20.100000000000001" customHeight="1">
      <c r="A298" s="1341"/>
      <c r="B298" s="1341"/>
      <c r="C298" s="1341"/>
      <c r="D298" s="1341"/>
      <c r="E298" s="1381"/>
      <c r="F298" s="1365"/>
      <c r="G298" s="1365"/>
      <c r="H298" s="1365"/>
      <c r="I298" s="1365"/>
      <c r="J298" s="1365"/>
      <c r="K298" s="1365"/>
      <c r="L298" s="1365"/>
      <c r="M298" s="1365"/>
      <c r="N298" s="1365"/>
      <c r="O298" s="1365"/>
      <c r="P298" s="1365"/>
      <c r="Q298" s="1365"/>
      <c r="R298" s="1365"/>
      <c r="S298" s="1366"/>
    </row>
    <row r="299" spans="1:19" s="129" customFormat="1" ht="15" customHeight="1">
      <c r="A299" s="1341" t="s">
        <v>526</v>
      </c>
      <c r="B299" s="1341"/>
      <c r="C299" s="1341"/>
      <c r="D299" s="1390"/>
      <c r="E299" s="1380"/>
      <c r="F299" s="1361"/>
      <c r="G299" s="1361"/>
      <c r="H299" s="1361"/>
      <c r="I299" s="1361"/>
      <c r="J299" s="1361"/>
      <c r="K299" s="1361"/>
      <c r="L299" s="1361"/>
      <c r="M299" s="1361"/>
      <c r="N299" s="1361"/>
      <c r="O299" s="1361"/>
      <c r="P299" s="1361"/>
      <c r="Q299" s="1361"/>
      <c r="R299" s="1361"/>
      <c r="S299" s="1362"/>
    </row>
    <row r="300" spans="1:19" s="129" customFormat="1" ht="15" customHeight="1">
      <c r="A300" s="1341"/>
      <c r="B300" s="1341"/>
      <c r="C300" s="1341"/>
      <c r="D300" s="1390"/>
      <c r="E300" s="1381"/>
      <c r="F300" s="1365"/>
      <c r="G300" s="1365"/>
      <c r="H300" s="1365"/>
      <c r="I300" s="1365"/>
      <c r="J300" s="1365"/>
      <c r="K300" s="1365"/>
      <c r="L300" s="1365"/>
      <c r="M300" s="1365"/>
      <c r="N300" s="1365"/>
      <c r="O300" s="1365"/>
      <c r="P300" s="1365"/>
      <c r="Q300" s="1365"/>
      <c r="R300" s="1365"/>
      <c r="S300" s="1366"/>
    </row>
    <row r="301" spans="1:19" s="129" customFormat="1" ht="15" customHeight="1">
      <c r="A301" s="1318" t="s">
        <v>527</v>
      </c>
      <c r="B301" s="1318"/>
      <c r="C301" s="1318"/>
      <c r="D301" s="1379"/>
      <c r="E301" s="1380"/>
      <c r="F301" s="1361"/>
      <c r="G301" s="1361"/>
      <c r="H301" s="1361"/>
      <c r="I301" s="1361"/>
      <c r="J301" s="1361"/>
      <c r="K301" s="1361"/>
      <c r="L301" s="1361"/>
      <c r="M301" s="1361"/>
      <c r="N301" s="1361"/>
      <c r="O301" s="1361"/>
      <c r="P301" s="1361"/>
      <c r="Q301" s="1361"/>
      <c r="R301" s="1361"/>
      <c r="S301" s="1362"/>
    </row>
    <row r="302" spans="1:19" s="129" customFormat="1" ht="15" customHeight="1">
      <c r="A302" s="1318"/>
      <c r="B302" s="1318"/>
      <c r="C302" s="1318"/>
      <c r="D302" s="1379"/>
      <c r="E302" s="1381"/>
      <c r="F302" s="1365"/>
      <c r="G302" s="1365"/>
      <c r="H302" s="1365"/>
      <c r="I302" s="1365"/>
      <c r="J302" s="1365"/>
      <c r="K302" s="1365"/>
      <c r="L302" s="1365"/>
      <c r="M302" s="1365"/>
      <c r="N302" s="1365"/>
      <c r="O302" s="1365"/>
      <c r="P302" s="1365"/>
      <c r="Q302" s="1365"/>
      <c r="R302" s="1365"/>
      <c r="S302" s="1366"/>
    </row>
    <row r="303" spans="1:19" s="129" customFormat="1" ht="15" customHeight="1">
      <c r="A303" s="1318" t="s">
        <v>528</v>
      </c>
      <c r="B303" s="1318"/>
      <c r="C303" s="1318"/>
      <c r="D303" s="1379"/>
      <c r="E303" s="1380"/>
      <c r="F303" s="1361"/>
      <c r="G303" s="1361"/>
      <c r="H303" s="1361"/>
      <c r="I303" s="1361"/>
      <c r="J303" s="1361"/>
      <c r="K303" s="1361"/>
      <c r="L303" s="1361"/>
      <c r="M303" s="1361"/>
      <c r="N303" s="1361"/>
      <c r="O303" s="1361"/>
      <c r="P303" s="1361"/>
      <c r="Q303" s="1361"/>
      <c r="R303" s="1361"/>
      <c r="S303" s="1362"/>
    </row>
    <row r="304" spans="1:19" s="129" customFormat="1" ht="15" customHeight="1">
      <c r="A304" s="1318"/>
      <c r="B304" s="1318"/>
      <c r="C304" s="1318"/>
      <c r="D304" s="1379"/>
      <c r="E304" s="1381"/>
      <c r="F304" s="1365"/>
      <c r="G304" s="1365"/>
      <c r="H304" s="1365"/>
      <c r="I304" s="1365"/>
      <c r="J304" s="1365"/>
      <c r="K304" s="1365"/>
      <c r="L304" s="1365"/>
      <c r="M304" s="1365"/>
      <c r="N304" s="1365"/>
      <c r="O304" s="1365"/>
      <c r="P304" s="1365"/>
      <c r="Q304" s="1365"/>
      <c r="R304" s="1365"/>
      <c r="S304" s="1366"/>
    </row>
    <row r="305" spans="1:132" s="129" customFormat="1" ht="15" customHeight="1">
      <c r="A305" s="1318" t="s">
        <v>529</v>
      </c>
      <c r="B305" s="1318"/>
      <c r="C305" s="1318"/>
      <c r="D305" s="1379"/>
      <c r="E305" s="1380"/>
      <c r="F305" s="1361"/>
      <c r="G305" s="1361"/>
      <c r="H305" s="1361"/>
      <c r="I305" s="1361"/>
      <c r="J305" s="1361"/>
      <c r="K305" s="1361"/>
      <c r="L305" s="1361"/>
      <c r="M305" s="1361"/>
      <c r="N305" s="1361"/>
      <c r="O305" s="1361"/>
      <c r="P305" s="1361"/>
      <c r="Q305" s="1361"/>
      <c r="R305" s="1361"/>
      <c r="S305" s="1362"/>
    </row>
    <row r="306" spans="1:132" s="129" customFormat="1" ht="15" customHeight="1">
      <c r="A306" s="1318"/>
      <c r="B306" s="1318"/>
      <c r="C306" s="1318"/>
      <c r="D306" s="1379"/>
      <c r="E306" s="1381"/>
      <c r="F306" s="1365"/>
      <c r="G306" s="1365"/>
      <c r="H306" s="1365"/>
      <c r="I306" s="1365"/>
      <c r="J306" s="1365"/>
      <c r="K306" s="1365"/>
      <c r="L306" s="1365"/>
      <c r="M306" s="1365"/>
      <c r="N306" s="1365"/>
      <c r="O306" s="1365"/>
      <c r="P306" s="1365"/>
      <c r="Q306" s="1365"/>
      <c r="R306" s="1365"/>
      <c r="S306" s="1366"/>
    </row>
    <row r="307" spans="1:132" s="129" customFormat="1" ht="15" customHeight="1">
      <c r="A307" s="1318" t="s">
        <v>530</v>
      </c>
      <c r="B307" s="1318"/>
      <c r="C307" s="1318"/>
      <c r="D307" s="1379"/>
      <c r="E307" s="1380"/>
      <c r="F307" s="1361"/>
      <c r="G307" s="1361"/>
      <c r="H307" s="1361"/>
      <c r="I307" s="1361"/>
      <c r="J307" s="1361"/>
      <c r="K307" s="1361"/>
      <c r="L307" s="1361"/>
      <c r="M307" s="1361"/>
      <c r="N307" s="1361"/>
      <c r="O307" s="1361"/>
      <c r="P307" s="1361"/>
      <c r="Q307" s="1361"/>
      <c r="R307" s="1361"/>
      <c r="S307" s="1362"/>
    </row>
    <row r="308" spans="1:132" s="129" customFormat="1" ht="15" customHeight="1">
      <c r="A308" s="1318"/>
      <c r="B308" s="1318"/>
      <c r="C308" s="1318"/>
      <c r="D308" s="1379"/>
      <c r="E308" s="1381"/>
      <c r="F308" s="1365"/>
      <c r="G308" s="1365"/>
      <c r="H308" s="1365"/>
      <c r="I308" s="1365"/>
      <c r="J308" s="1365"/>
      <c r="K308" s="1365"/>
      <c r="L308" s="1365"/>
      <c r="M308" s="1365"/>
      <c r="N308" s="1365"/>
      <c r="O308" s="1365"/>
      <c r="P308" s="1365"/>
      <c r="Q308" s="1365"/>
      <c r="R308" s="1365"/>
      <c r="S308" s="1366"/>
    </row>
    <row r="309" spans="1:132" s="129" customFormat="1" ht="15" customHeight="1">
      <c r="A309" s="1318" t="s">
        <v>531</v>
      </c>
      <c r="B309" s="1318"/>
      <c r="C309" s="1318"/>
      <c r="D309" s="1379"/>
      <c r="E309" s="1380"/>
      <c r="F309" s="1361"/>
      <c r="G309" s="1361"/>
      <c r="H309" s="1361"/>
      <c r="I309" s="1361"/>
      <c r="J309" s="1361"/>
      <c r="K309" s="1361"/>
      <c r="L309" s="1361"/>
      <c r="M309" s="1361"/>
      <c r="N309" s="1361"/>
      <c r="O309" s="1361"/>
      <c r="P309" s="1361"/>
      <c r="Q309" s="1361"/>
      <c r="R309" s="1361"/>
      <c r="S309" s="1362"/>
    </row>
    <row r="310" spans="1:132" s="129" customFormat="1" ht="15" customHeight="1">
      <c r="A310" s="1318"/>
      <c r="B310" s="1318"/>
      <c r="C310" s="1318"/>
      <c r="D310" s="1379"/>
      <c r="E310" s="1381"/>
      <c r="F310" s="1365"/>
      <c r="G310" s="1365"/>
      <c r="H310" s="1365"/>
      <c r="I310" s="1365"/>
      <c r="J310" s="1365"/>
      <c r="K310" s="1365"/>
      <c r="L310" s="1365"/>
      <c r="M310" s="1365"/>
      <c r="N310" s="1365"/>
      <c r="O310" s="1365"/>
      <c r="P310" s="1365"/>
      <c r="Q310" s="1365"/>
      <c r="R310" s="1365"/>
      <c r="S310" s="1366"/>
    </row>
    <row r="311" spans="1:132" s="129" customFormat="1" ht="15" customHeight="1">
      <c r="A311" s="1318" t="s">
        <v>532</v>
      </c>
      <c r="B311" s="1318"/>
      <c r="C311" s="1318"/>
      <c r="D311" s="1379"/>
      <c r="E311" s="1380"/>
      <c r="F311" s="1361"/>
      <c r="G311" s="1361"/>
      <c r="H311" s="1361"/>
      <c r="I311" s="1361"/>
      <c r="J311" s="1361"/>
      <c r="K311" s="1361"/>
      <c r="L311" s="1361"/>
      <c r="M311" s="1361"/>
      <c r="N311" s="1361"/>
      <c r="O311" s="1361"/>
      <c r="P311" s="1361"/>
      <c r="Q311" s="1361"/>
      <c r="R311" s="1361"/>
      <c r="S311" s="1362"/>
    </row>
    <row r="312" spans="1:132" s="129" customFormat="1" ht="15" customHeight="1">
      <c r="A312" s="1318"/>
      <c r="B312" s="1318"/>
      <c r="C312" s="1318"/>
      <c r="D312" s="1379"/>
      <c r="E312" s="1381"/>
      <c r="F312" s="1365"/>
      <c r="G312" s="1365"/>
      <c r="H312" s="1365"/>
      <c r="I312" s="1365"/>
      <c r="J312" s="1365"/>
      <c r="K312" s="1365"/>
      <c r="L312" s="1365"/>
      <c r="M312" s="1365"/>
      <c r="N312" s="1365"/>
      <c r="O312" s="1365"/>
      <c r="P312" s="1365"/>
      <c r="Q312" s="1365"/>
      <c r="R312" s="1365"/>
      <c r="S312" s="1366"/>
    </row>
    <row r="313" spans="1:132" s="129" customFormat="1" ht="15" customHeight="1">
      <c r="A313" s="1318" t="s">
        <v>533</v>
      </c>
      <c r="B313" s="1318"/>
      <c r="C313" s="1318"/>
      <c r="D313" s="1379"/>
      <c r="E313" s="1380"/>
      <c r="F313" s="1361"/>
      <c r="G313" s="1361"/>
      <c r="H313" s="1361"/>
      <c r="I313" s="1361"/>
      <c r="J313" s="1361"/>
      <c r="K313" s="1361"/>
      <c r="L313" s="1361"/>
      <c r="M313" s="1361"/>
      <c r="N313" s="1361"/>
      <c r="O313" s="1361"/>
      <c r="P313" s="1361"/>
      <c r="Q313" s="1361"/>
      <c r="R313" s="1361"/>
      <c r="S313" s="1362"/>
    </row>
    <row r="314" spans="1:132" s="129" customFormat="1" ht="15" customHeight="1">
      <c r="A314" s="1318"/>
      <c r="B314" s="1318"/>
      <c r="C314" s="1318"/>
      <c r="D314" s="1379"/>
      <c r="E314" s="1381"/>
      <c r="F314" s="1365"/>
      <c r="G314" s="1365"/>
      <c r="H314" s="1365"/>
      <c r="I314" s="1365"/>
      <c r="J314" s="1365"/>
      <c r="K314" s="1365"/>
      <c r="L314" s="1365"/>
      <c r="M314" s="1365"/>
      <c r="N314" s="1365"/>
      <c r="O314" s="1365"/>
      <c r="P314" s="1365"/>
      <c r="Q314" s="1365"/>
      <c r="R314" s="1365"/>
      <c r="S314" s="1366"/>
    </row>
    <row r="315" spans="1:132" s="1367" customFormat="1" ht="15" customHeight="1">
      <c r="A315" s="1367" t="s">
        <v>534</v>
      </c>
      <c r="B315" s="1368"/>
      <c r="C315" s="1368"/>
      <c r="D315" s="1368"/>
      <c r="E315" s="1368"/>
      <c r="F315" s="1368"/>
      <c r="G315" s="1368"/>
      <c r="H315" s="1368"/>
      <c r="I315" s="1368"/>
      <c r="J315" s="1368"/>
      <c r="K315" s="1368"/>
      <c r="L315" s="1368"/>
      <c r="M315" s="1368"/>
      <c r="N315" s="1368"/>
      <c r="O315" s="1368"/>
      <c r="P315" s="1368"/>
      <c r="Q315" s="1368"/>
      <c r="R315" s="1368"/>
      <c r="S315" s="1368"/>
      <c r="T315" s="1368"/>
      <c r="U315" s="1368"/>
      <c r="V315" s="1368"/>
      <c r="W315" s="1368"/>
      <c r="X315" s="1368"/>
      <c r="Y315" s="1368"/>
      <c r="Z315" s="1368"/>
      <c r="AA315" s="1368"/>
      <c r="AB315" s="1368"/>
      <c r="AC315" s="1368"/>
      <c r="AD315" s="1368"/>
      <c r="AE315" s="1368"/>
      <c r="AF315" s="1368"/>
      <c r="AG315" s="1368"/>
      <c r="AH315" s="1368"/>
      <c r="AI315" s="1368"/>
      <c r="AJ315" s="1368"/>
      <c r="AK315" s="1368"/>
      <c r="AL315" s="1368"/>
      <c r="AM315" s="1368"/>
      <c r="AN315" s="1368"/>
      <c r="AO315" s="1368"/>
      <c r="AP315" s="1368"/>
      <c r="AQ315" s="1368"/>
      <c r="AR315" s="1368"/>
      <c r="AS315" s="1368"/>
      <c r="AT315" s="1368"/>
      <c r="AU315" s="1368"/>
      <c r="AV315" s="1368"/>
      <c r="AW315" s="1368"/>
      <c r="AX315" s="1368"/>
      <c r="AY315" s="1368"/>
      <c r="AZ315" s="1368"/>
      <c r="BA315" s="1368"/>
      <c r="BB315" s="1368"/>
      <c r="BC315" s="1368"/>
      <c r="BD315" s="1368"/>
      <c r="BE315" s="1368"/>
      <c r="BF315" s="1368"/>
      <c r="BG315" s="1368"/>
      <c r="BH315" s="1368"/>
      <c r="BI315" s="1368"/>
      <c r="BJ315" s="1368"/>
      <c r="BK315" s="1368"/>
      <c r="BL315" s="1368"/>
      <c r="BM315" s="1368"/>
      <c r="BN315" s="1368"/>
      <c r="BO315" s="1368"/>
      <c r="BP315" s="1368"/>
      <c r="BQ315" s="1368"/>
      <c r="BR315" s="1368"/>
      <c r="BS315" s="1368"/>
      <c r="BT315" s="1368"/>
      <c r="BU315" s="1368"/>
      <c r="BV315" s="1368"/>
      <c r="BW315" s="1368"/>
      <c r="BX315" s="1368"/>
      <c r="BY315" s="1368"/>
      <c r="BZ315" s="1368"/>
      <c r="CA315" s="1368"/>
      <c r="CB315" s="1368"/>
      <c r="CC315" s="1368"/>
      <c r="CD315" s="1368"/>
      <c r="CE315" s="1368"/>
      <c r="CF315" s="1368"/>
      <c r="CG315" s="1368"/>
      <c r="CH315" s="1368"/>
      <c r="CI315" s="1368"/>
      <c r="CJ315" s="1368"/>
      <c r="CK315" s="1368"/>
      <c r="CL315" s="1368"/>
      <c r="CM315" s="1368"/>
      <c r="CN315" s="1368"/>
      <c r="CO315" s="1368"/>
      <c r="CP315" s="1368"/>
      <c r="CQ315" s="1368"/>
      <c r="CR315" s="1368"/>
      <c r="CS315" s="1368"/>
      <c r="CT315" s="1368"/>
      <c r="CU315" s="1368"/>
      <c r="CV315" s="1368"/>
      <c r="CW315" s="1368"/>
      <c r="CX315" s="1368"/>
      <c r="CY315" s="1368"/>
      <c r="CZ315" s="1368"/>
      <c r="DA315" s="1368"/>
      <c r="DB315" s="1368"/>
      <c r="DC315" s="1368"/>
      <c r="DD315" s="1368"/>
      <c r="DE315" s="1368"/>
      <c r="DF315" s="1368"/>
      <c r="DG315" s="1368"/>
      <c r="DH315" s="1368"/>
      <c r="DI315" s="1368"/>
      <c r="DJ315" s="1368"/>
      <c r="DK315" s="1368"/>
      <c r="DL315" s="1368"/>
      <c r="DM315" s="1368"/>
      <c r="DN315" s="1368"/>
      <c r="DO315" s="1368"/>
      <c r="DP315" s="1368"/>
      <c r="DQ315" s="1368"/>
      <c r="DR315" s="1368"/>
      <c r="DS315" s="1368"/>
      <c r="DT315" s="1368"/>
      <c r="DU315" s="1368"/>
      <c r="DV315" s="1368"/>
      <c r="DW315" s="1368"/>
      <c r="DX315" s="1368"/>
      <c r="DY315" s="1368"/>
      <c r="DZ315" s="1368"/>
      <c r="EA315" s="1368"/>
      <c r="EB315" s="1368"/>
    </row>
    <row r="316" spans="1:132" s="569" customFormat="1" ht="15" customHeight="1">
      <c r="A316" s="1369" t="s">
        <v>632</v>
      </c>
      <c r="B316" s="1370"/>
      <c r="C316" s="1370"/>
      <c r="D316" s="1370"/>
      <c r="E316" s="1370"/>
      <c r="F316" s="1370"/>
      <c r="G316" s="1370"/>
      <c r="H316" s="1370"/>
      <c r="I316" s="1370"/>
      <c r="J316" s="1370"/>
      <c r="K316" s="1370"/>
      <c r="L316" s="1370"/>
      <c r="M316" s="1370"/>
      <c r="N316" s="1370"/>
      <c r="O316" s="1370"/>
      <c r="P316" s="1370"/>
      <c r="Q316" s="1370"/>
      <c r="R316" s="1370"/>
      <c r="S316" s="1370"/>
    </row>
    <row r="317" spans="1:132" s="569" customFormat="1" ht="15" customHeight="1">
      <c r="A317" s="1369" t="s">
        <v>633</v>
      </c>
      <c r="B317" s="1370"/>
      <c r="C317" s="1370"/>
      <c r="D317" s="1370"/>
      <c r="E317" s="1370"/>
      <c r="F317" s="1370"/>
      <c r="G317" s="1370"/>
      <c r="H317" s="1370"/>
      <c r="I317" s="1370"/>
      <c r="J317" s="1370"/>
      <c r="K317" s="1370"/>
      <c r="L317" s="1370"/>
      <c r="M317" s="1370"/>
      <c r="N317" s="1370"/>
      <c r="O317" s="1370"/>
      <c r="P317" s="1370"/>
      <c r="Q317" s="1370"/>
      <c r="R317" s="1370"/>
      <c r="S317" s="1370"/>
    </row>
    <row r="318" spans="1:132" s="569" customFormat="1" ht="15" customHeight="1">
      <c r="A318" s="1371" t="s">
        <v>998</v>
      </c>
      <c r="B318" s="1371"/>
      <c r="C318" s="1371"/>
      <c r="D318" s="1371"/>
      <c r="E318" s="1371"/>
      <c r="F318" s="1371"/>
    </row>
    <row r="319" spans="1:132" s="569" customFormat="1" ht="15" customHeight="1">
      <c r="A319" s="1372"/>
      <c r="B319" s="1372"/>
      <c r="C319" s="1372"/>
      <c r="D319" s="1372"/>
      <c r="E319" s="1372"/>
      <c r="F319" s="1372"/>
    </row>
    <row r="320" spans="1:132" s="569" customFormat="1" ht="15" customHeight="1">
      <c r="A320" s="1318" t="s">
        <v>569</v>
      </c>
      <c r="B320" s="1318"/>
      <c r="C320" s="1318"/>
      <c r="D320" s="1318"/>
      <c r="E320" s="1373" t="s">
        <v>597</v>
      </c>
      <c r="F320" s="1373"/>
      <c r="G320" s="1374"/>
      <c r="H320" s="1374"/>
      <c r="I320" s="1374"/>
      <c r="J320" s="1374"/>
      <c r="K320" s="1374"/>
      <c r="L320" s="1374"/>
      <c r="M320" s="1374"/>
      <c r="N320" s="1350" t="s">
        <v>574</v>
      </c>
      <c r="O320" s="1351"/>
      <c r="P320" s="1351"/>
      <c r="Q320" s="1351"/>
      <c r="R320" s="1351"/>
      <c r="S320" s="1352"/>
    </row>
    <row r="321" spans="1:26" s="569" customFormat="1" ht="15" customHeight="1">
      <c r="A321" s="1318"/>
      <c r="B321" s="1318"/>
      <c r="C321" s="1318"/>
      <c r="D321" s="1318"/>
      <c r="E321" s="1375" t="s">
        <v>598</v>
      </c>
      <c r="F321" s="1375"/>
      <c r="G321" s="1376"/>
      <c r="H321" s="1376"/>
      <c r="I321" s="1376"/>
      <c r="J321" s="1376"/>
      <c r="K321" s="1376"/>
      <c r="L321" s="1376"/>
      <c r="M321" s="1376"/>
      <c r="N321" s="1353"/>
      <c r="O321" s="1354"/>
      <c r="P321" s="1354"/>
      <c r="Q321" s="1354"/>
      <c r="R321" s="1354"/>
      <c r="S321" s="1355"/>
    </row>
    <row r="322" spans="1:26" s="569" customFormat="1" ht="15" customHeight="1">
      <c r="A322" s="1318"/>
      <c r="B322" s="1318"/>
      <c r="C322" s="1318"/>
      <c r="D322" s="1318"/>
      <c r="E322" s="1375"/>
      <c r="F322" s="1375"/>
      <c r="G322" s="1376"/>
      <c r="H322" s="1376"/>
      <c r="I322" s="1376"/>
      <c r="J322" s="1376"/>
      <c r="K322" s="1376"/>
      <c r="L322" s="1376"/>
      <c r="M322" s="1376"/>
      <c r="N322" s="1350" t="s">
        <v>575</v>
      </c>
      <c r="O322" s="1351"/>
      <c r="P322" s="1351"/>
      <c r="Q322" s="1351"/>
      <c r="R322" s="1351"/>
      <c r="S322" s="1352"/>
    </row>
    <row r="323" spans="1:26" s="569" customFormat="1" ht="15" customHeight="1">
      <c r="A323" s="1318"/>
      <c r="B323" s="1318"/>
      <c r="C323" s="1318"/>
      <c r="D323" s="1318"/>
      <c r="E323" s="1377" t="s">
        <v>599</v>
      </c>
      <c r="F323" s="1377"/>
      <c r="G323" s="1378"/>
      <c r="H323" s="1378"/>
      <c r="I323" s="1378"/>
      <c r="J323" s="1378"/>
      <c r="K323" s="1378"/>
      <c r="L323" s="1378"/>
      <c r="M323" s="1378"/>
      <c r="N323" s="1353"/>
      <c r="O323" s="1354"/>
      <c r="P323" s="1354"/>
      <c r="Q323" s="1354"/>
      <c r="R323" s="1354"/>
      <c r="S323" s="1355"/>
    </row>
    <row r="324" spans="1:26" s="569" customFormat="1" ht="15" customHeight="1">
      <c r="A324" s="1318" t="s">
        <v>571</v>
      </c>
      <c r="B324" s="1318"/>
      <c r="C324" s="1318"/>
      <c r="D324" s="1318"/>
      <c r="E324" s="1343" t="s">
        <v>570</v>
      </c>
      <c r="F324" s="1343"/>
      <c r="G324" s="1344"/>
      <c r="H324" s="1345"/>
      <c r="I324" s="1345"/>
      <c r="J324" s="1345"/>
      <c r="K324" s="1345"/>
      <c r="L324" s="1345"/>
      <c r="M324" s="1345"/>
      <c r="N324" s="1345"/>
      <c r="O324" s="1345"/>
      <c r="P324" s="1345"/>
      <c r="Q324" s="1345"/>
      <c r="R324" s="1345"/>
      <c r="S324" s="1346"/>
    </row>
    <row r="325" spans="1:26" s="569" customFormat="1" ht="15" customHeight="1">
      <c r="A325" s="1318"/>
      <c r="B325" s="1318"/>
      <c r="C325" s="1318"/>
      <c r="D325" s="1318"/>
      <c r="E325" s="1343"/>
      <c r="F325" s="1343"/>
      <c r="G325" s="1347"/>
      <c r="H325" s="1348"/>
      <c r="I325" s="1348"/>
      <c r="J325" s="1348"/>
      <c r="K325" s="1348"/>
      <c r="L325" s="1348"/>
      <c r="M325" s="1348"/>
      <c r="N325" s="1348"/>
      <c r="O325" s="1348"/>
      <c r="P325" s="1348"/>
      <c r="Q325" s="1348"/>
      <c r="R325" s="1348"/>
      <c r="S325" s="1349"/>
    </row>
    <row r="326" spans="1:26" s="569" customFormat="1" ht="15" customHeight="1">
      <c r="A326" s="1318"/>
      <c r="B326" s="1318"/>
      <c r="C326" s="1318"/>
      <c r="D326" s="1318"/>
      <c r="E326" s="1343" t="s">
        <v>572</v>
      </c>
      <c r="F326" s="1343"/>
      <c r="G326" s="1344"/>
      <c r="H326" s="1345"/>
      <c r="I326" s="1345"/>
      <c r="J326" s="1345"/>
      <c r="K326" s="1345"/>
      <c r="L326" s="1345"/>
      <c r="M326" s="1346"/>
      <c r="N326" s="1350" t="s">
        <v>574</v>
      </c>
      <c r="O326" s="1351"/>
      <c r="P326" s="1351"/>
      <c r="Q326" s="1351"/>
      <c r="R326" s="1351"/>
      <c r="S326" s="1352"/>
    </row>
    <row r="327" spans="1:26" s="129" customFormat="1">
      <c r="A327" s="1318"/>
      <c r="B327" s="1318"/>
      <c r="C327" s="1318"/>
      <c r="D327" s="1318"/>
      <c r="E327" s="1343"/>
      <c r="F327" s="1343"/>
      <c r="G327" s="1347"/>
      <c r="H327" s="1348"/>
      <c r="I327" s="1348"/>
      <c r="J327" s="1348"/>
      <c r="K327" s="1348"/>
      <c r="L327" s="1348"/>
      <c r="M327" s="1349"/>
      <c r="N327" s="1353"/>
      <c r="O327" s="1354"/>
      <c r="P327" s="1354"/>
      <c r="Q327" s="1354"/>
      <c r="R327" s="1354"/>
      <c r="S327" s="1355"/>
    </row>
    <row r="328" spans="1:26" s="129" customFormat="1">
      <c r="L328" s="1"/>
      <c r="M328" s="1"/>
      <c r="N328" s="1"/>
      <c r="O328" s="1"/>
      <c r="P328" s="1"/>
      <c r="Q328" s="1"/>
    </row>
    <row r="329" spans="1:26" s="129" customFormat="1">
      <c r="A329" s="1356" t="s">
        <v>573</v>
      </c>
      <c r="B329" s="1356"/>
      <c r="C329" s="1356"/>
      <c r="D329" s="1356"/>
      <c r="E329" s="1356"/>
      <c r="F329" s="1356"/>
      <c r="G329" s="1356"/>
      <c r="L329" s="1"/>
      <c r="M329" s="1"/>
      <c r="N329" s="1"/>
      <c r="O329" s="1"/>
      <c r="P329" s="1"/>
      <c r="Q329" s="1"/>
    </row>
    <row r="330" spans="1:26" s="129" customFormat="1">
      <c r="A330" s="1356"/>
      <c r="B330" s="1356"/>
      <c r="C330" s="1356"/>
      <c r="D330" s="1356"/>
      <c r="E330" s="1357"/>
      <c r="F330" s="1357"/>
      <c r="G330" s="1357"/>
      <c r="L330" s="1"/>
      <c r="M330" s="1"/>
      <c r="N330" s="1"/>
      <c r="O330" s="1"/>
      <c r="P330" s="1"/>
      <c r="Q330" s="1"/>
    </row>
    <row r="331" spans="1:26" s="129" customFormat="1" ht="12" customHeight="1">
      <c r="A331" s="1333" t="s">
        <v>583</v>
      </c>
      <c r="B331" s="1334"/>
      <c r="C331" s="1334"/>
      <c r="D331" s="1335"/>
      <c r="E331" s="1361"/>
      <c r="F331" s="1361"/>
      <c r="G331" s="1361"/>
      <c r="H331" s="1361"/>
      <c r="I331" s="1361"/>
      <c r="J331" s="1361"/>
      <c r="K331" s="1361"/>
      <c r="L331" s="1361"/>
      <c r="M331" s="1361"/>
      <c r="N331" s="1361"/>
      <c r="O331" s="1361"/>
      <c r="P331" s="1361"/>
      <c r="Q331" s="1361"/>
      <c r="R331" s="1361"/>
      <c r="S331" s="1362"/>
      <c r="T331" s="1382"/>
      <c r="U331" s="1383"/>
      <c r="V331" s="1383"/>
      <c r="W331" s="1383"/>
      <c r="X331" s="1383"/>
      <c r="Y331" s="1383"/>
      <c r="Z331" s="1383"/>
    </row>
    <row r="332" spans="1:26" s="129" customFormat="1">
      <c r="A332" s="1358"/>
      <c r="B332" s="1359"/>
      <c r="C332" s="1359"/>
      <c r="D332" s="1360"/>
      <c r="E332" s="1363"/>
      <c r="F332" s="1363"/>
      <c r="G332" s="1363"/>
      <c r="H332" s="1363"/>
      <c r="I332" s="1363"/>
      <c r="J332" s="1363"/>
      <c r="K332" s="1363"/>
      <c r="L332" s="1363"/>
      <c r="M332" s="1363"/>
      <c r="N332" s="1363"/>
      <c r="O332" s="1363"/>
      <c r="P332" s="1363"/>
      <c r="Q332" s="1363"/>
      <c r="R332" s="1363"/>
      <c r="S332" s="1364"/>
      <c r="T332" s="1384"/>
      <c r="U332" s="1383"/>
      <c r="V332" s="1383"/>
      <c r="W332" s="1383"/>
      <c r="X332" s="1383"/>
      <c r="Y332" s="1383"/>
      <c r="Z332" s="1383"/>
    </row>
    <row r="333" spans="1:26" s="129" customFormat="1" ht="20.25" customHeight="1">
      <c r="A333" s="1358"/>
      <c r="B333" s="1359"/>
      <c r="C333" s="1359"/>
      <c r="D333" s="1360"/>
      <c r="E333" s="1365"/>
      <c r="F333" s="1365"/>
      <c r="G333" s="1365"/>
      <c r="H333" s="1365"/>
      <c r="I333" s="1365"/>
      <c r="J333" s="1365"/>
      <c r="K333" s="1365"/>
      <c r="L333" s="1365"/>
      <c r="M333" s="1365"/>
      <c r="N333" s="1365"/>
      <c r="O333" s="1365"/>
      <c r="P333" s="1365"/>
      <c r="Q333" s="1365"/>
      <c r="R333" s="1365"/>
      <c r="S333" s="1366"/>
      <c r="T333" s="1384"/>
      <c r="U333" s="1383"/>
      <c r="V333" s="1383"/>
      <c r="W333" s="1383"/>
      <c r="X333" s="1383"/>
      <c r="Y333" s="1383"/>
      <c r="Z333" s="1383"/>
    </row>
    <row r="334" spans="1:26" s="129" customFormat="1" ht="13.5" customHeight="1">
      <c r="A334" s="570"/>
      <c r="B334" s="1333" t="s">
        <v>620</v>
      </c>
      <c r="C334" s="1334"/>
      <c r="D334" s="1335"/>
      <c r="E334" s="1361"/>
      <c r="F334" s="1361"/>
      <c r="G334" s="1361"/>
      <c r="H334" s="1361"/>
      <c r="I334" s="1361"/>
      <c r="J334" s="1361"/>
      <c r="K334" s="1361"/>
      <c r="L334" s="1361"/>
      <c r="M334" s="1361"/>
      <c r="N334" s="1361"/>
      <c r="O334" s="1361"/>
      <c r="P334" s="1361"/>
      <c r="Q334" s="1361"/>
      <c r="R334" s="1361"/>
      <c r="S334" s="1362"/>
      <c r="T334" s="1384"/>
      <c r="U334" s="1383"/>
      <c r="V334" s="1383"/>
      <c r="W334" s="1383"/>
      <c r="X334" s="1383"/>
      <c r="Y334" s="1383"/>
      <c r="Z334" s="1383"/>
    </row>
    <row r="335" spans="1:26" s="129" customFormat="1">
      <c r="A335" s="570"/>
      <c r="B335" s="1358"/>
      <c r="C335" s="1359"/>
      <c r="D335" s="1360"/>
      <c r="E335" s="1363"/>
      <c r="F335" s="1363"/>
      <c r="G335" s="1363"/>
      <c r="H335" s="1363"/>
      <c r="I335" s="1363"/>
      <c r="J335" s="1363"/>
      <c r="K335" s="1363"/>
      <c r="L335" s="1363"/>
      <c r="M335" s="1363"/>
      <c r="N335" s="1363"/>
      <c r="O335" s="1363"/>
      <c r="P335" s="1363"/>
      <c r="Q335" s="1363"/>
      <c r="R335" s="1363"/>
      <c r="S335" s="1364"/>
    </row>
    <row r="336" spans="1:26" s="129" customFormat="1" ht="30" customHeight="1">
      <c r="A336" s="571"/>
      <c r="B336" s="1336"/>
      <c r="C336" s="1337"/>
      <c r="D336" s="1338"/>
      <c r="E336" s="1365"/>
      <c r="F336" s="1365"/>
      <c r="G336" s="1365"/>
      <c r="H336" s="1365"/>
      <c r="I336" s="1365"/>
      <c r="J336" s="1365"/>
      <c r="K336" s="1365"/>
      <c r="L336" s="1365"/>
      <c r="M336" s="1365"/>
      <c r="N336" s="1365"/>
      <c r="O336" s="1365"/>
      <c r="P336" s="1365"/>
      <c r="Q336" s="1365"/>
      <c r="R336" s="1365"/>
      <c r="S336" s="1366"/>
    </row>
    <row r="337" spans="1:19" s="129" customFormat="1">
      <c r="A337" s="1333" t="s">
        <v>535</v>
      </c>
      <c r="B337" s="1334"/>
      <c r="C337" s="1334"/>
      <c r="D337" s="1335"/>
      <c r="E337" s="1361"/>
      <c r="F337" s="1361"/>
      <c r="G337" s="1361"/>
      <c r="H337" s="1361"/>
      <c r="I337" s="1361"/>
      <c r="J337" s="1361"/>
      <c r="K337" s="1361"/>
      <c r="L337" s="1361"/>
      <c r="M337" s="1361"/>
      <c r="N337" s="1361"/>
      <c r="O337" s="1361"/>
      <c r="P337" s="1361"/>
      <c r="Q337" s="1361"/>
      <c r="R337" s="1361"/>
      <c r="S337" s="1362"/>
    </row>
    <row r="338" spans="1:19" s="129" customFormat="1">
      <c r="A338" s="1358"/>
      <c r="B338" s="1359"/>
      <c r="C338" s="1359"/>
      <c r="D338" s="1360"/>
      <c r="E338" s="1363"/>
      <c r="F338" s="1363"/>
      <c r="G338" s="1363"/>
      <c r="H338" s="1363"/>
      <c r="I338" s="1363"/>
      <c r="J338" s="1363"/>
      <c r="K338" s="1363"/>
      <c r="L338" s="1363"/>
      <c r="M338" s="1363"/>
      <c r="N338" s="1363"/>
      <c r="O338" s="1363"/>
      <c r="P338" s="1363"/>
      <c r="Q338" s="1363"/>
      <c r="R338" s="1363"/>
      <c r="S338" s="1364"/>
    </row>
    <row r="339" spans="1:19" s="129" customFormat="1" ht="22.5" customHeight="1">
      <c r="A339" s="1358"/>
      <c r="B339" s="1359"/>
      <c r="C339" s="1359"/>
      <c r="D339" s="1360"/>
      <c r="E339" s="1365"/>
      <c r="F339" s="1365"/>
      <c r="G339" s="1365"/>
      <c r="H339" s="1365"/>
      <c r="I339" s="1365"/>
      <c r="J339" s="1365"/>
      <c r="K339" s="1365"/>
      <c r="L339" s="1365"/>
      <c r="M339" s="1365"/>
      <c r="N339" s="1365"/>
      <c r="O339" s="1365"/>
      <c r="P339" s="1365"/>
      <c r="Q339" s="1365"/>
      <c r="R339" s="1365"/>
      <c r="S339" s="1366"/>
    </row>
    <row r="340" spans="1:19" s="129" customFormat="1" ht="12" customHeight="1">
      <c r="A340" s="570"/>
      <c r="B340" s="1333" t="s">
        <v>536</v>
      </c>
      <c r="C340" s="1334"/>
      <c r="D340" s="1335"/>
      <c r="E340" s="1361"/>
      <c r="F340" s="1361"/>
      <c r="G340" s="1361"/>
      <c r="H340" s="1361"/>
      <c r="I340" s="1361"/>
      <c r="J340" s="1361"/>
      <c r="K340" s="1361"/>
      <c r="L340" s="1361"/>
      <c r="M340" s="1361"/>
      <c r="N340" s="1361"/>
      <c r="O340" s="1361"/>
      <c r="P340" s="1361"/>
      <c r="Q340" s="1361"/>
      <c r="R340" s="1361"/>
      <c r="S340" s="1362"/>
    </row>
    <row r="341" spans="1:19" s="129" customFormat="1">
      <c r="A341" s="570"/>
      <c r="B341" s="1358"/>
      <c r="C341" s="1359"/>
      <c r="D341" s="1360"/>
      <c r="E341" s="1363"/>
      <c r="F341" s="1363"/>
      <c r="G341" s="1363"/>
      <c r="H341" s="1363"/>
      <c r="I341" s="1363"/>
      <c r="J341" s="1363"/>
      <c r="K341" s="1363"/>
      <c r="L341" s="1363"/>
      <c r="M341" s="1363"/>
      <c r="N341" s="1363"/>
      <c r="O341" s="1363"/>
      <c r="P341" s="1363"/>
      <c r="Q341" s="1363"/>
      <c r="R341" s="1363"/>
      <c r="S341" s="1364"/>
    </row>
    <row r="342" spans="1:19" s="129" customFormat="1" ht="18.75" customHeight="1">
      <c r="A342" s="571"/>
      <c r="B342" s="1336"/>
      <c r="C342" s="1337"/>
      <c r="D342" s="1338"/>
      <c r="E342" s="1365"/>
      <c r="F342" s="1365"/>
      <c r="G342" s="1365"/>
      <c r="H342" s="1365"/>
      <c r="I342" s="1365"/>
      <c r="J342" s="1365"/>
      <c r="K342" s="1365"/>
      <c r="L342" s="1365"/>
      <c r="M342" s="1365"/>
      <c r="N342" s="1365"/>
      <c r="O342" s="1365"/>
      <c r="P342" s="1365"/>
      <c r="Q342" s="1365"/>
      <c r="R342" s="1365"/>
      <c r="S342" s="1366"/>
    </row>
    <row r="343" spans="1:19" s="129" customFormat="1">
      <c r="A343" s="1334" t="s">
        <v>999</v>
      </c>
      <c r="B343" s="1334"/>
      <c r="C343" s="1334"/>
      <c r="D343" s="1335"/>
      <c r="E343" s="1380"/>
      <c r="F343" s="1361"/>
      <c r="G343" s="1361"/>
      <c r="H343" s="1361"/>
      <c r="I343" s="1361"/>
      <c r="J343" s="1361"/>
      <c r="K343" s="1362"/>
      <c r="L343" s="1342" t="s">
        <v>15</v>
      </c>
      <c r="M343" s="1388"/>
      <c r="N343" s="1389"/>
      <c r="O343" s="1389"/>
      <c r="P343" s="1389"/>
      <c r="Q343" s="1389"/>
      <c r="R343" s="1389"/>
      <c r="S343" s="1389"/>
    </row>
    <row r="344" spans="1:19" s="129" customFormat="1">
      <c r="A344" s="1359"/>
      <c r="B344" s="1359"/>
      <c r="C344" s="1359"/>
      <c r="D344" s="1360"/>
      <c r="E344" s="1385"/>
      <c r="F344" s="1363"/>
      <c r="G344" s="1363"/>
      <c r="H344" s="1363"/>
      <c r="I344" s="1363"/>
      <c r="J344" s="1363"/>
      <c r="K344" s="1364"/>
      <c r="L344" s="1386"/>
      <c r="M344" s="1384"/>
      <c r="N344" s="1383"/>
      <c r="O344" s="1383"/>
      <c r="P344" s="1383"/>
      <c r="Q344" s="1383"/>
      <c r="R344" s="1383"/>
      <c r="S344" s="1383"/>
    </row>
    <row r="345" spans="1:19" s="129" customFormat="1">
      <c r="A345" s="1337"/>
      <c r="B345" s="1337"/>
      <c r="C345" s="1337"/>
      <c r="D345" s="1338"/>
      <c r="E345" s="1381"/>
      <c r="F345" s="1365"/>
      <c r="G345" s="1365"/>
      <c r="H345" s="1365"/>
      <c r="I345" s="1365"/>
      <c r="J345" s="1365"/>
      <c r="K345" s="1366"/>
      <c r="L345" s="1387"/>
      <c r="M345" s="572"/>
      <c r="N345" s="566"/>
      <c r="O345" s="566"/>
      <c r="P345" s="566"/>
      <c r="Q345" s="566"/>
      <c r="R345" s="566"/>
      <c r="S345" s="566"/>
    </row>
    <row r="346" spans="1:19" s="129" customFormat="1" ht="17.25" customHeight="1">
      <c r="A346" s="1333" t="s">
        <v>1000</v>
      </c>
      <c r="B346" s="1334"/>
      <c r="C346" s="1334"/>
      <c r="D346" s="1335"/>
      <c r="E346" s="1339"/>
      <c r="F346" s="1339"/>
      <c r="G346" s="1339"/>
      <c r="H346" s="1339"/>
      <c r="I346" s="1339"/>
      <c r="J346" s="1339"/>
      <c r="K346" s="1339"/>
      <c r="L346" s="1341" t="s">
        <v>1001</v>
      </c>
      <c r="M346" s="573"/>
    </row>
    <row r="347" spans="1:19" s="129" customFormat="1" ht="17.25" customHeight="1">
      <c r="A347" s="1336"/>
      <c r="B347" s="1337"/>
      <c r="C347" s="1337"/>
      <c r="D347" s="1338"/>
      <c r="E347" s="1340"/>
      <c r="F347" s="1340"/>
      <c r="G347" s="1340"/>
      <c r="H347" s="1340"/>
      <c r="I347" s="1340"/>
      <c r="J347" s="1340"/>
      <c r="K347" s="1340"/>
      <c r="L347" s="1342"/>
      <c r="M347" s="573"/>
    </row>
    <row r="348" spans="1:19" s="129" customFormat="1" ht="14.25" customHeight="1">
      <c r="A348" s="1341" t="s">
        <v>1002</v>
      </c>
      <c r="B348" s="1341"/>
      <c r="C348" s="1341"/>
      <c r="D348" s="1341"/>
      <c r="E348" s="1318" t="s">
        <v>1003</v>
      </c>
      <c r="F348" s="1318"/>
      <c r="G348" s="1318"/>
      <c r="H348" s="1318"/>
      <c r="I348" s="1318"/>
      <c r="J348" s="1318"/>
      <c r="K348" s="1318"/>
      <c r="L348" s="1318"/>
      <c r="M348" s="1318"/>
      <c r="N348" s="1318"/>
      <c r="O348" s="1318"/>
      <c r="P348" s="1318"/>
      <c r="Q348" s="1318"/>
      <c r="R348" s="1318"/>
      <c r="S348" s="1318"/>
    </row>
    <row r="349" spans="1:19" s="129" customFormat="1" ht="14.25" customHeight="1">
      <c r="A349" s="1341"/>
      <c r="B349" s="1341"/>
      <c r="C349" s="1341"/>
      <c r="D349" s="1341"/>
      <c r="E349" s="1318"/>
      <c r="F349" s="1318"/>
      <c r="G349" s="1318"/>
      <c r="H349" s="1318"/>
      <c r="I349" s="1318"/>
      <c r="J349" s="1318"/>
      <c r="K349" s="1318"/>
      <c r="L349" s="1318"/>
      <c r="M349" s="1318"/>
      <c r="N349" s="1318"/>
      <c r="O349" s="1318"/>
      <c r="P349" s="1318"/>
      <c r="Q349" s="1318"/>
      <c r="R349" s="1318"/>
      <c r="S349" s="1318"/>
    </row>
    <row r="350" spans="1:19" s="129" customFormat="1">
      <c r="A350" s="1341"/>
      <c r="B350" s="1341"/>
      <c r="C350" s="1341"/>
      <c r="D350" s="1341"/>
      <c r="E350" s="1339"/>
      <c r="F350" s="1339"/>
      <c r="G350" s="1339"/>
      <c r="H350" s="1339"/>
      <c r="I350" s="1339"/>
      <c r="J350" s="1339"/>
      <c r="K350" s="1339"/>
      <c r="L350" s="1339"/>
      <c r="M350" s="1339"/>
      <c r="N350" s="1339"/>
      <c r="O350" s="1339"/>
      <c r="P350" s="1339"/>
      <c r="Q350" s="1339"/>
      <c r="R350" s="1339"/>
      <c r="S350" s="1339"/>
    </row>
    <row r="351" spans="1:19" s="129" customFormat="1">
      <c r="A351" s="1341"/>
      <c r="B351" s="1341"/>
      <c r="C351" s="1341"/>
      <c r="D351" s="1341"/>
      <c r="E351" s="1339"/>
      <c r="F351" s="1339"/>
      <c r="G351" s="1339"/>
      <c r="H351" s="1339"/>
      <c r="I351" s="1339"/>
      <c r="J351" s="1339"/>
      <c r="K351" s="1339"/>
      <c r="L351" s="1339"/>
      <c r="M351" s="1339"/>
      <c r="N351" s="1339"/>
      <c r="O351" s="1339"/>
      <c r="P351" s="1339"/>
      <c r="Q351" s="1339"/>
      <c r="R351" s="1339"/>
      <c r="S351" s="1339"/>
    </row>
    <row r="352" spans="1:19" s="129" customFormat="1">
      <c r="A352" s="1341"/>
      <c r="B352" s="1341"/>
      <c r="C352" s="1341"/>
      <c r="D352" s="1341"/>
      <c r="E352" s="1339"/>
      <c r="F352" s="1339"/>
      <c r="G352" s="1339"/>
      <c r="H352" s="1339"/>
      <c r="I352" s="1339"/>
      <c r="J352" s="1339"/>
      <c r="K352" s="1339"/>
      <c r="L352" s="1339"/>
      <c r="M352" s="1339"/>
      <c r="N352" s="1339"/>
      <c r="O352" s="1339"/>
      <c r="P352" s="1339"/>
      <c r="Q352" s="1339"/>
      <c r="R352" s="1339"/>
      <c r="S352" s="1339"/>
    </row>
    <row r="353" spans="1:19" s="129" customFormat="1">
      <c r="A353" s="1341"/>
      <c r="B353" s="1341"/>
      <c r="C353" s="1341"/>
      <c r="D353" s="1341"/>
      <c r="E353" s="1339"/>
      <c r="F353" s="1339"/>
      <c r="G353" s="1339"/>
      <c r="H353" s="1339"/>
      <c r="I353" s="1339"/>
      <c r="J353" s="1339"/>
      <c r="K353" s="1339"/>
      <c r="L353" s="1339"/>
      <c r="M353" s="1339"/>
      <c r="N353" s="1339"/>
      <c r="O353" s="1339"/>
      <c r="P353" s="1339"/>
      <c r="Q353" s="1339"/>
      <c r="R353" s="1339"/>
      <c r="S353" s="1339"/>
    </row>
    <row r="354" spans="1:19" s="129" customFormat="1" ht="18" customHeight="1">
      <c r="A354" s="1341" t="s">
        <v>1004</v>
      </c>
      <c r="B354" s="1341"/>
      <c r="C354" s="1341"/>
      <c r="D354" s="1341"/>
      <c r="E354" s="1318" t="s">
        <v>1005</v>
      </c>
      <c r="F354" s="1318"/>
      <c r="G354" s="1318"/>
      <c r="H354" s="1318"/>
      <c r="I354" s="1318"/>
      <c r="J354" s="1318"/>
      <c r="K354" s="1318"/>
      <c r="L354" s="1318"/>
      <c r="M354" s="1318"/>
      <c r="N354" s="1318"/>
      <c r="O354" s="1318"/>
      <c r="P354" s="1318"/>
      <c r="Q354" s="1318"/>
      <c r="R354" s="1318"/>
      <c r="S354" s="1318"/>
    </row>
    <row r="355" spans="1:19" s="129" customFormat="1" ht="18" customHeight="1">
      <c r="A355" s="1341"/>
      <c r="B355" s="1341"/>
      <c r="C355" s="1341"/>
      <c r="D355" s="1341"/>
      <c r="E355" s="1318"/>
      <c r="F355" s="1318"/>
      <c r="G355" s="1318"/>
      <c r="H355" s="1318"/>
      <c r="I355" s="1318"/>
      <c r="J355" s="1318"/>
      <c r="K355" s="1318"/>
      <c r="L355" s="1318"/>
      <c r="M355" s="1318"/>
      <c r="N355" s="1318"/>
      <c r="O355" s="1318"/>
      <c r="P355" s="1318"/>
      <c r="Q355" s="1318"/>
      <c r="R355" s="1318"/>
      <c r="S355" s="1318"/>
    </row>
    <row r="356" spans="1:19" s="129" customFormat="1">
      <c r="A356" s="1341"/>
      <c r="B356" s="1341"/>
      <c r="C356" s="1341"/>
      <c r="D356" s="1341"/>
      <c r="E356" s="1339"/>
      <c r="F356" s="1339"/>
      <c r="G356" s="1339"/>
      <c r="H356" s="1339"/>
      <c r="I356" s="1339"/>
      <c r="J356" s="1339"/>
      <c r="K356" s="1339"/>
      <c r="L356" s="1339"/>
      <c r="M356" s="1339"/>
      <c r="N356" s="1339"/>
      <c r="O356" s="1339"/>
      <c r="P356" s="1339"/>
      <c r="Q356" s="1339"/>
      <c r="R356" s="1339"/>
      <c r="S356" s="1339"/>
    </row>
    <row r="357" spans="1:19" s="129" customFormat="1">
      <c r="A357" s="1341"/>
      <c r="B357" s="1341"/>
      <c r="C357" s="1341"/>
      <c r="D357" s="1341"/>
      <c r="E357" s="1339"/>
      <c r="F357" s="1339"/>
      <c r="G357" s="1339"/>
      <c r="H357" s="1339"/>
      <c r="I357" s="1339"/>
      <c r="J357" s="1339"/>
      <c r="K357" s="1339"/>
      <c r="L357" s="1339"/>
      <c r="M357" s="1339"/>
      <c r="N357" s="1339"/>
      <c r="O357" s="1339"/>
      <c r="P357" s="1339"/>
      <c r="Q357" s="1339"/>
      <c r="R357" s="1339"/>
      <c r="S357" s="1339"/>
    </row>
    <row r="358" spans="1:19" s="129" customFormat="1">
      <c r="A358" s="1341"/>
      <c r="B358" s="1341"/>
      <c r="C358" s="1341"/>
      <c r="D358" s="1341"/>
      <c r="E358" s="1339"/>
      <c r="F358" s="1339"/>
      <c r="G358" s="1339"/>
      <c r="H358" s="1339"/>
      <c r="I358" s="1339"/>
      <c r="J358" s="1339"/>
      <c r="K358" s="1339"/>
      <c r="L358" s="1339"/>
      <c r="M358" s="1339"/>
      <c r="N358" s="1339"/>
      <c r="O358" s="1339"/>
      <c r="P358" s="1339"/>
      <c r="Q358" s="1339"/>
      <c r="R358" s="1339"/>
      <c r="S358" s="1339"/>
    </row>
    <row r="359" spans="1:19" s="129" customFormat="1">
      <c r="A359" s="1341"/>
      <c r="B359" s="1341"/>
      <c r="C359" s="1341"/>
      <c r="D359" s="1341"/>
      <c r="E359" s="1339"/>
      <c r="F359" s="1339"/>
      <c r="G359" s="1339"/>
      <c r="H359" s="1339"/>
      <c r="I359" s="1339"/>
      <c r="J359" s="1339"/>
      <c r="K359" s="1339"/>
      <c r="L359" s="1339"/>
      <c r="M359" s="1339"/>
      <c r="N359" s="1339"/>
      <c r="O359" s="1339"/>
      <c r="P359" s="1339"/>
      <c r="Q359" s="1339"/>
      <c r="R359" s="1339"/>
      <c r="S359" s="1339"/>
    </row>
    <row r="360" spans="1:19" s="129" customFormat="1">
      <c r="L360" s="1"/>
      <c r="M360" s="1"/>
      <c r="N360" s="1"/>
      <c r="O360" s="1"/>
      <c r="P360" s="1"/>
      <c r="Q360" s="1"/>
    </row>
    <row r="361" spans="1:19" s="129" customFormat="1" ht="15.75" customHeight="1">
      <c r="A361" s="574" t="s">
        <v>593</v>
      </c>
      <c r="L361" s="1"/>
      <c r="M361" s="1"/>
      <c r="N361" s="1"/>
      <c r="O361" s="1"/>
      <c r="P361" s="1"/>
      <c r="Q361" s="1"/>
    </row>
    <row r="362" spans="1:19" s="129" customFormat="1">
      <c r="A362" s="129" t="s">
        <v>594</v>
      </c>
      <c r="L362" s="1"/>
      <c r="M362" s="1"/>
      <c r="N362" s="1"/>
      <c r="O362" s="1"/>
      <c r="P362" s="1"/>
      <c r="Q362" s="1"/>
    </row>
  </sheetData>
  <sheetProtection algorithmName="SHA-512" hashValue="/aq02//BxItXZUSxMVd7/OXnh7iULCTI5mKFimTto1JIBEpvnXcdpig8eWef9Y4m6LFRmos8g2L5z0vbSu6qVw==" saltValue="3gCOLNB0dXSdboSBMSjyKQ==" spinCount="100000" sheet="1" objects="1" formatCells="0" formatRows="0" insertRows="0" selectLockedCells="1"/>
  <mergeCells count="708">
    <mergeCell ref="A13:R13"/>
    <mergeCell ref="N10:P10"/>
    <mergeCell ref="Q10:R10"/>
    <mergeCell ref="G10:M10"/>
    <mergeCell ref="A11:C11"/>
    <mergeCell ref="D11:R11"/>
    <mergeCell ref="O1:R1"/>
    <mergeCell ref="O2:R2"/>
    <mergeCell ref="O3:R3"/>
    <mergeCell ref="A10:B10"/>
    <mergeCell ref="C10:D10"/>
    <mergeCell ref="E10:F10"/>
    <mergeCell ref="A12:L12"/>
    <mergeCell ref="V164:Z169"/>
    <mergeCell ref="Q165:R165"/>
    <mergeCell ref="S165:T165"/>
    <mergeCell ref="Q166:R166"/>
    <mergeCell ref="S166:T166"/>
    <mergeCell ref="Q167:R167"/>
    <mergeCell ref="S167:T167"/>
    <mergeCell ref="Q168:R168"/>
    <mergeCell ref="S168:T168"/>
    <mergeCell ref="Q169:R169"/>
    <mergeCell ref="S169:T169"/>
    <mergeCell ref="V158:Z163"/>
    <mergeCell ref="Q159:R159"/>
    <mergeCell ref="S159:T159"/>
    <mergeCell ref="Q160:R160"/>
    <mergeCell ref="S160:T160"/>
    <mergeCell ref="Q161:R161"/>
    <mergeCell ref="S161:T161"/>
    <mergeCell ref="Q162:R162"/>
    <mergeCell ref="S162:T162"/>
    <mergeCell ref="Q163:R163"/>
    <mergeCell ref="S163:T163"/>
    <mergeCell ref="A164:A169"/>
    <mergeCell ref="B164:F169"/>
    <mergeCell ref="G164:K169"/>
    <mergeCell ref="L164:M168"/>
    <mergeCell ref="N164:N169"/>
    <mergeCell ref="O164:O169"/>
    <mergeCell ref="P164:P169"/>
    <mergeCell ref="Q164:R164"/>
    <mergeCell ref="S164:T164"/>
    <mergeCell ref="A158:A163"/>
    <mergeCell ref="B158:F163"/>
    <mergeCell ref="G158:K163"/>
    <mergeCell ref="L158:M162"/>
    <mergeCell ref="N158:N163"/>
    <mergeCell ref="O158:O163"/>
    <mergeCell ref="P158:P163"/>
    <mergeCell ref="Q158:R158"/>
    <mergeCell ref="S158:T158"/>
    <mergeCell ref="V152:Z157"/>
    <mergeCell ref="Q153:R153"/>
    <mergeCell ref="S153:T153"/>
    <mergeCell ref="Q154:R154"/>
    <mergeCell ref="S154:T154"/>
    <mergeCell ref="Q155:R155"/>
    <mergeCell ref="S155:T155"/>
    <mergeCell ref="Q156:R156"/>
    <mergeCell ref="S156:T156"/>
    <mergeCell ref="Q157:R157"/>
    <mergeCell ref="S157:T157"/>
    <mergeCell ref="A152:A157"/>
    <mergeCell ref="B152:F157"/>
    <mergeCell ref="G152:K157"/>
    <mergeCell ref="L152:M156"/>
    <mergeCell ref="N152:N157"/>
    <mergeCell ref="O152:O157"/>
    <mergeCell ref="P152:P157"/>
    <mergeCell ref="Q152:R152"/>
    <mergeCell ref="S152:T152"/>
    <mergeCell ref="V146:Z151"/>
    <mergeCell ref="Q147:R147"/>
    <mergeCell ref="S147:T147"/>
    <mergeCell ref="Q148:R148"/>
    <mergeCell ref="S148:T148"/>
    <mergeCell ref="Q149:R149"/>
    <mergeCell ref="S149:T149"/>
    <mergeCell ref="Q150:R150"/>
    <mergeCell ref="S150:T150"/>
    <mergeCell ref="Q151:R151"/>
    <mergeCell ref="S151:T151"/>
    <mergeCell ref="S143:T143"/>
    <mergeCell ref="Q144:R144"/>
    <mergeCell ref="S144:T144"/>
    <mergeCell ref="Q145:R145"/>
    <mergeCell ref="S145:T145"/>
    <mergeCell ref="A146:A151"/>
    <mergeCell ref="B146:F151"/>
    <mergeCell ref="G146:K151"/>
    <mergeCell ref="L146:M150"/>
    <mergeCell ref="N146:N151"/>
    <mergeCell ref="O146:O151"/>
    <mergeCell ref="P146:P151"/>
    <mergeCell ref="Q146:R146"/>
    <mergeCell ref="S146:T146"/>
    <mergeCell ref="O122:O127"/>
    <mergeCell ref="P122:P127"/>
    <mergeCell ref="O128:O133"/>
    <mergeCell ref="P128:P133"/>
    <mergeCell ref="O134:O139"/>
    <mergeCell ref="P134:P139"/>
    <mergeCell ref="V80:Z85"/>
    <mergeCell ref="V86:Z91"/>
    <mergeCell ref="V92:Z97"/>
    <mergeCell ref="V98:Z103"/>
    <mergeCell ref="V104:Z109"/>
    <mergeCell ref="V110:Z115"/>
    <mergeCell ref="V116:Z121"/>
    <mergeCell ref="V122:Z127"/>
    <mergeCell ref="V128:Z133"/>
    <mergeCell ref="V134:Z139"/>
    <mergeCell ref="O80:O85"/>
    <mergeCell ref="P80:P85"/>
    <mergeCell ref="O86:O91"/>
    <mergeCell ref="P86:P91"/>
    <mergeCell ref="O92:O97"/>
    <mergeCell ref="P92:P97"/>
    <mergeCell ref="O98:O103"/>
    <mergeCell ref="P98:P103"/>
    <mergeCell ref="O104:O109"/>
    <mergeCell ref="P104:P109"/>
    <mergeCell ref="A5:R5"/>
    <mergeCell ref="A7:B7"/>
    <mergeCell ref="C7:R7"/>
    <mergeCell ref="A8:B8"/>
    <mergeCell ref="C8:M8"/>
    <mergeCell ref="N8:O8"/>
    <mergeCell ref="P8:R8"/>
    <mergeCell ref="M18:N18"/>
    <mergeCell ref="P18:R18"/>
    <mergeCell ref="A19:D19"/>
    <mergeCell ref="E19:G19"/>
    <mergeCell ref="I19:L19"/>
    <mergeCell ref="M19:R19"/>
    <mergeCell ref="A9:B9"/>
    <mergeCell ref="C9:I9"/>
    <mergeCell ref="J9:K9"/>
    <mergeCell ref="L9:R9"/>
    <mergeCell ref="A17:D17"/>
    <mergeCell ref="E17:R17"/>
    <mergeCell ref="A20:D23"/>
    <mergeCell ref="F20:H20"/>
    <mergeCell ref="I20:L23"/>
    <mergeCell ref="E21:E23"/>
    <mergeCell ref="F21:H21"/>
    <mergeCell ref="F22:H22"/>
    <mergeCell ref="F23:H23"/>
    <mergeCell ref="A18:D18"/>
    <mergeCell ref="I18:L18"/>
    <mergeCell ref="N28:O28"/>
    <mergeCell ref="A24:D24"/>
    <mergeCell ref="E24:H24"/>
    <mergeCell ref="I24:L24"/>
    <mergeCell ref="M24:R24"/>
    <mergeCell ref="A25:D25"/>
    <mergeCell ref="E25:G25"/>
    <mergeCell ref="I25:L25"/>
    <mergeCell ref="M25:N25"/>
    <mergeCell ref="O25:R25"/>
    <mergeCell ref="A31:D32"/>
    <mergeCell ref="E31:I31"/>
    <mergeCell ref="J31:N31"/>
    <mergeCell ref="O31:R31"/>
    <mergeCell ref="E32:I32"/>
    <mergeCell ref="J32:N32"/>
    <mergeCell ref="O32:R32"/>
    <mergeCell ref="P28:R28"/>
    <mergeCell ref="A29:D30"/>
    <mergeCell ref="E29:I29"/>
    <mergeCell ref="J29:N29"/>
    <mergeCell ref="O29:R29"/>
    <mergeCell ref="E30:I30"/>
    <mergeCell ref="J30:N30"/>
    <mergeCell ref="O30:R30"/>
    <mergeCell ref="A26:D28"/>
    <mergeCell ref="F26:G26"/>
    <mergeCell ref="I26:L28"/>
    <mergeCell ref="N26:O26"/>
    <mergeCell ref="P26:R26"/>
    <mergeCell ref="F27:G27"/>
    <mergeCell ref="N27:O27"/>
    <mergeCell ref="P27:R27"/>
    <mergeCell ref="F28:G28"/>
    <mergeCell ref="A33:D33"/>
    <mergeCell ref="E33:R33"/>
    <mergeCell ref="A34:D39"/>
    <mergeCell ref="E34:G34"/>
    <mergeCell ref="H34:J34"/>
    <mergeCell ref="K34:M34"/>
    <mergeCell ref="N34:P34"/>
    <mergeCell ref="Q34:R39"/>
    <mergeCell ref="E35:G35"/>
    <mergeCell ref="H35:J35"/>
    <mergeCell ref="E38:H38"/>
    <mergeCell ref="I38:L38"/>
    <mergeCell ref="M38:P38"/>
    <mergeCell ref="E39:H39"/>
    <mergeCell ref="I39:L39"/>
    <mergeCell ref="M39:P39"/>
    <mergeCell ref="K35:M35"/>
    <mergeCell ref="N35:P35"/>
    <mergeCell ref="E36:H36"/>
    <mergeCell ref="I36:L36"/>
    <mergeCell ref="M36:P36"/>
    <mergeCell ref="E37:H37"/>
    <mergeCell ref="I37:L37"/>
    <mergeCell ref="M37:P37"/>
    <mergeCell ref="A78:A79"/>
    <mergeCell ref="B78:F79"/>
    <mergeCell ref="G78:K79"/>
    <mergeCell ref="L78:M79"/>
    <mergeCell ref="N78:N79"/>
    <mergeCell ref="A40:D40"/>
    <mergeCell ref="E40:R40"/>
    <mergeCell ref="A41:R42"/>
    <mergeCell ref="A43:R45"/>
    <mergeCell ref="A46:R46"/>
    <mergeCell ref="O78:O79"/>
    <mergeCell ref="P78:P79"/>
    <mergeCell ref="Q78:U78"/>
    <mergeCell ref="Q79:R79"/>
    <mergeCell ref="A65:D66"/>
    <mergeCell ref="E65:R65"/>
    <mergeCell ref="F66:R66"/>
    <mergeCell ref="I74:J74"/>
    <mergeCell ref="K74:R74"/>
    <mergeCell ref="A67:D68"/>
    <mergeCell ref="E67:R67"/>
    <mergeCell ref="E68:R68"/>
    <mergeCell ref="A69:D73"/>
    <mergeCell ref="E69:R69"/>
    <mergeCell ref="Q81:R81"/>
    <mergeCell ref="Q82:R82"/>
    <mergeCell ref="Q83:R83"/>
    <mergeCell ref="S79:T79"/>
    <mergeCell ref="V78:Z79"/>
    <mergeCell ref="S80:T80"/>
    <mergeCell ref="S81:T81"/>
    <mergeCell ref="S82:T82"/>
    <mergeCell ref="S83:T83"/>
    <mergeCell ref="Q80:R80"/>
    <mergeCell ref="S84:T84"/>
    <mergeCell ref="S85:T85"/>
    <mergeCell ref="Q84:R84"/>
    <mergeCell ref="Q85:R85"/>
    <mergeCell ref="A86:A91"/>
    <mergeCell ref="B86:F91"/>
    <mergeCell ref="G86:K91"/>
    <mergeCell ref="L86:M90"/>
    <mergeCell ref="N86:N91"/>
    <mergeCell ref="A80:A85"/>
    <mergeCell ref="B80:F85"/>
    <mergeCell ref="G80:K85"/>
    <mergeCell ref="L80:M84"/>
    <mergeCell ref="N80:N85"/>
    <mergeCell ref="S86:T86"/>
    <mergeCell ref="S87:T87"/>
    <mergeCell ref="S88:T88"/>
    <mergeCell ref="S89:T89"/>
    <mergeCell ref="S90:T90"/>
    <mergeCell ref="Q86:R86"/>
    <mergeCell ref="Q87:R87"/>
    <mergeCell ref="Q88:R88"/>
    <mergeCell ref="Q89:R89"/>
    <mergeCell ref="S91:T91"/>
    <mergeCell ref="Q93:R93"/>
    <mergeCell ref="Q94:R94"/>
    <mergeCell ref="Q95:R95"/>
    <mergeCell ref="Q90:R90"/>
    <mergeCell ref="Q91:R91"/>
    <mergeCell ref="S92:T92"/>
    <mergeCell ref="S93:T93"/>
    <mergeCell ref="S94:T94"/>
    <mergeCell ref="S95:T95"/>
    <mergeCell ref="Q92:R92"/>
    <mergeCell ref="S96:T96"/>
    <mergeCell ref="S97:T97"/>
    <mergeCell ref="Q96:R96"/>
    <mergeCell ref="Q97:R97"/>
    <mergeCell ref="A98:A103"/>
    <mergeCell ref="B98:F103"/>
    <mergeCell ref="G98:K103"/>
    <mergeCell ref="L98:M102"/>
    <mergeCell ref="N98:N103"/>
    <mergeCell ref="A92:A97"/>
    <mergeCell ref="B92:F97"/>
    <mergeCell ref="G92:K97"/>
    <mergeCell ref="L92:M96"/>
    <mergeCell ref="N92:N97"/>
    <mergeCell ref="S98:T98"/>
    <mergeCell ref="S99:T99"/>
    <mergeCell ref="S100:T100"/>
    <mergeCell ref="S101:T101"/>
    <mergeCell ref="S102:T102"/>
    <mergeCell ref="Q98:R98"/>
    <mergeCell ref="Q99:R99"/>
    <mergeCell ref="Q100:R100"/>
    <mergeCell ref="Q101:R101"/>
    <mergeCell ref="S103:T103"/>
    <mergeCell ref="Q105:R105"/>
    <mergeCell ref="Q106:R106"/>
    <mergeCell ref="Q107:R107"/>
    <mergeCell ref="Q102:R102"/>
    <mergeCell ref="Q103:R103"/>
    <mergeCell ref="S104:T104"/>
    <mergeCell ref="S105:T105"/>
    <mergeCell ref="S106:T106"/>
    <mergeCell ref="S107:T107"/>
    <mergeCell ref="Q104:R104"/>
    <mergeCell ref="S108:T108"/>
    <mergeCell ref="S109:T109"/>
    <mergeCell ref="Q108:R108"/>
    <mergeCell ref="Q109:R109"/>
    <mergeCell ref="A110:A115"/>
    <mergeCell ref="B110:F115"/>
    <mergeCell ref="G110:K115"/>
    <mergeCell ref="L110:M114"/>
    <mergeCell ref="N110:N115"/>
    <mergeCell ref="A104:A109"/>
    <mergeCell ref="B104:F109"/>
    <mergeCell ref="G104:K109"/>
    <mergeCell ref="L104:M108"/>
    <mergeCell ref="N104:N109"/>
    <mergeCell ref="S110:T110"/>
    <mergeCell ref="S111:T111"/>
    <mergeCell ref="S112:T112"/>
    <mergeCell ref="S113:T113"/>
    <mergeCell ref="S114:T114"/>
    <mergeCell ref="Q110:R110"/>
    <mergeCell ref="Q111:R111"/>
    <mergeCell ref="Q112:R112"/>
    <mergeCell ref="Q113:R113"/>
    <mergeCell ref="S115:T115"/>
    <mergeCell ref="O110:O115"/>
    <mergeCell ref="P110:P115"/>
    <mergeCell ref="Q117:R117"/>
    <mergeCell ref="Q118:R118"/>
    <mergeCell ref="Q119:R119"/>
    <mergeCell ref="Q114:R114"/>
    <mergeCell ref="Q115:R115"/>
    <mergeCell ref="S116:T116"/>
    <mergeCell ref="S117:T117"/>
    <mergeCell ref="S118:T118"/>
    <mergeCell ref="S119:T119"/>
    <mergeCell ref="Q116:R116"/>
    <mergeCell ref="O116:O121"/>
    <mergeCell ref="P116:P121"/>
    <mergeCell ref="S120:T120"/>
    <mergeCell ref="S121:T121"/>
    <mergeCell ref="Q120:R120"/>
    <mergeCell ref="Q121:R121"/>
    <mergeCell ref="A122:A127"/>
    <mergeCell ref="B122:F127"/>
    <mergeCell ref="G122:K127"/>
    <mergeCell ref="L122:M126"/>
    <mergeCell ref="N122:N127"/>
    <mergeCell ref="A116:A121"/>
    <mergeCell ref="B116:F121"/>
    <mergeCell ref="G116:K121"/>
    <mergeCell ref="L116:M120"/>
    <mergeCell ref="N116:N121"/>
    <mergeCell ref="S128:T128"/>
    <mergeCell ref="S129:T129"/>
    <mergeCell ref="S130:T130"/>
    <mergeCell ref="S131:T131"/>
    <mergeCell ref="Q128:R128"/>
    <mergeCell ref="S127:T127"/>
    <mergeCell ref="S122:T122"/>
    <mergeCell ref="S123:T123"/>
    <mergeCell ref="S124:T124"/>
    <mergeCell ref="S125:T125"/>
    <mergeCell ref="S126:T126"/>
    <mergeCell ref="Q122:R122"/>
    <mergeCell ref="Q123:R123"/>
    <mergeCell ref="Q124:R124"/>
    <mergeCell ref="Q125:R125"/>
    <mergeCell ref="E51:R52"/>
    <mergeCell ref="E54:R54"/>
    <mergeCell ref="A170:K171"/>
    <mergeCell ref="L170:M170"/>
    <mergeCell ref="N170:Z171"/>
    <mergeCell ref="L171:M171"/>
    <mergeCell ref="Q134:R134"/>
    <mergeCell ref="Q135:R135"/>
    <mergeCell ref="Q136:R136"/>
    <mergeCell ref="Q137:R137"/>
    <mergeCell ref="S139:T139"/>
    <mergeCell ref="A140:A145"/>
    <mergeCell ref="B140:F145"/>
    <mergeCell ref="G140:K145"/>
    <mergeCell ref="L140:M144"/>
    <mergeCell ref="N140:N145"/>
    <mergeCell ref="O140:O145"/>
    <mergeCell ref="P140:P145"/>
    <mergeCell ref="Q140:R140"/>
    <mergeCell ref="S140:T140"/>
    <mergeCell ref="A128:A133"/>
    <mergeCell ref="B128:F133"/>
    <mergeCell ref="Q126:R126"/>
    <mergeCell ref="Q127:R127"/>
    <mergeCell ref="A48:C49"/>
    <mergeCell ref="D48:R49"/>
    <mergeCell ref="A51:D55"/>
    <mergeCell ref="F53:R53"/>
    <mergeCell ref="A50:R50"/>
    <mergeCell ref="V140:Z145"/>
    <mergeCell ref="Q141:R141"/>
    <mergeCell ref="S141:T141"/>
    <mergeCell ref="Q142:R142"/>
    <mergeCell ref="S142:T142"/>
    <mergeCell ref="Q143:R143"/>
    <mergeCell ref="S132:T132"/>
    <mergeCell ref="S133:T133"/>
    <mergeCell ref="Q132:R132"/>
    <mergeCell ref="Q133:R133"/>
    <mergeCell ref="A134:A139"/>
    <mergeCell ref="B134:F139"/>
    <mergeCell ref="G134:K139"/>
    <mergeCell ref="L134:M138"/>
    <mergeCell ref="N134:N139"/>
    <mergeCell ref="E73:R73"/>
    <mergeCell ref="A74:D74"/>
    <mergeCell ref="E74:H74"/>
    <mergeCell ref="F55:R55"/>
    <mergeCell ref="E70:G70"/>
    <mergeCell ref="H70:R70"/>
    <mergeCell ref="E71:R71"/>
    <mergeCell ref="E72:G72"/>
    <mergeCell ref="H72:R72"/>
    <mergeCell ref="A185:D185"/>
    <mergeCell ref="E185:R185"/>
    <mergeCell ref="A186:D186"/>
    <mergeCell ref="E186:R186"/>
    <mergeCell ref="A172:Z175"/>
    <mergeCell ref="G128:K133"/>
    <mergeCell ref="L128:M132"/>
    <mergeCell ref="N128:N133"/>
    <mergeCell ref="S134:T134"/>
    <mergeCell ref="S135:T135"/>
    <mergeCell ref="S136:T136"/>
    <mergeCell ref="S137:T137"/>
    <mergeCell ref="S138:T138"/>
    <mergeCell ref="Q138:R138"/>
    <mergeCell ref="Q139:R139"/>
    <mergeCell ref="Q129:R129"/>
    <mergeCell ref="Q130:R130"/>
    <mergeCell ref="Q131:R131"/>
    <mergeCell ref="A77:Z77"/>
    <mergeCell ref="A187:D187"/>
    <mergeCell ref="E187:R187"/>
    <mergeCell ref="A178:D178"/>
    <mergeCell ref="E178:R178"/>
    <mergeCell ref="A179:D179"/>
    <mergeCell ref="E179:R179"/>
    <mergeCell ref="A180:O180"/>
    <mergeCell ref="A181:D182"/>
    <mergeCell ref="E181:E182"/>
    <mergeCell ref="F181:R181"/>
    <mergeCell ref="F182:R182"/>
    <mergeCell ref="A188:D188"/>
    <mergeCell ref="E188:G188"/>
    <mergeCell ref="H188:I188"/>
    <mergeCell ref="J188:R188"/>
    <mergeCell ref="A189:R189"/>
    <mergeCell ref="A190:D192"/>
    <mergeCell ref="E190:F190"/>
    <mergeCell ref="G190:H190"/>
    <mergeCell ref="I190:J190"/>
    <mergeCell ref="K190:N190"/>
    <mergeCell ref="Q193:R193"/>
    <mergeCell ref="E194:R194"/>
    <mergeCell ref="E195:R195"/>
    <mergeCell ref="A196:D196"/>
    <mergeCell ref="E196:R196"/>
    <mergeCell ref="A197:D197"/>
    <mergeCell ref="E197:R197"/>
    <mergeCell ref="O190:P190"/>
    <mergeCell ref="Q190:R190"/>
    <mergeCell ref="E191:R191"/>
    <mergeCell ref="E192:R192"/>
    <mergeCell ref="A193:D195"/>
    <mergeCell ref="E193:F193"/>
    <mergeCell ref="G193:H193"/>
    <mergeCell ref="I193:J193"/>
    <mergeCell ref="K193:N193"/>
    <mergeCell ref="O193:P193"/>
    <mergeCell ref="A204:D205"/>
    <mergeCell ref="E204:R204"/>
    <mergeCell ref="E205:R205"/>
    <mergeCell ref="A206:D207"/>
    <mergeCell ref="E206:R206"/>
    <mergeCell ref="E207:R207"/>
    <mergeCell ref="A198:D198"/>
    <mergeCell ref="E198:R198"/>
    <mergeCell ref="A199:B200"/>
    <mergeCell ref="C199:D199"/>
    <mergeCell ref="E199:R199"/>
    <mergeCell ref="C200:D200"/>
    <mergeCell ref="E200:R200"/>
    <mergeCell ref="A208:D208"/>
    <mergeCell ref="E208:H208"/>
    <mergeCell ref="I208:J208"/>
    <mergeCell ref="K208:R208"/>
    <mergeCell ref="A209:B211"/>
    <mergeCell ref="C209:D209"/>
    <mergeCell ref="E209:R209"/>
    <mergeCell ref="C210:D211"/>
    <mergeCell ref="E210:G210"/>
    <mergeCell ref="H210:R210"/>
    <mergeCell ref="A216:R217"/>
    <mergeCell ref="A218:D218"/>
    <mergeCell ref="E218:R218"/>
    <mergeCell ref="A219:D219"/>
    <mergeCell ref="E219:R219"/>
    <mergeCell ref="A220:D220"/>
    <mergeCell ref="E220:R220"/>
    <mergeCell ref="E211:G211"/>
    <mergeCell ref="H211:R211"/>
    <mergeCell ref="A212:D213"/>
    <mergeCell ref="E213:R213"/>
    <mergeCell ref="E212:R212"/>
    <mergeCell ref="A228:D228"/>
    <mergeCell ref="E228:R228"/>
    <mergeCell ref="A229:D229"/>
    <mergeCell ref="E229:F229"/>
    <mergeCell ref="G229:H229"/>
    <mergeCell ref="J229:R229"/>
    <mergeCell ref="A221:D221"/>
    <mergeCell ref="E221:R221"/>
    <mergeCell ref="A222:D222"/>
    <mergeCell ref="E222:R222"/>
    <mergeCell ref="B223:R223"/>
    <mergeCell ref="B224:R224"/>
    <mergeCell ref="A233:D233"/>
    <mergeCell ref="E233:R233"/>
    <mergeCell ref="B234:R234"/>
    <mergeCell ref="A237:A238"/>
    <mergeCell ref="B237:D238"/>
    <mergeCell ref="E237:J238"/>
    <mergeCell ref="K237:R238"/>
    <mergeCell ref="A230:D230"/>
    <mergeCell ref="E230:R230"/>
    <mergeCell ref="A231:D231"/>
    <mergeCell ref="E231:R231"/>
    <mergeCell ref="A232:D232"/>
    <mergeCell ref="E232:R232"/>
    <mergeCell ref="A241:A242"/>
    <mergeCell ref="B241:D242"/>
    <mergeCell ref="E241:J242"/>
    <mergeCell ref="K241:R242"/>
    <mergeCell ref="B243:D243"/>
    <mergeCell ref="E243:J243"/>
    <mergeCell ref="K243:R243"/>
    <mergeCell ref="B239:D239"/>
    <mergeCell ref="E239:J239"/>
    <mergeCell ref="K239:R239"/>
    <mergeCell ref="B240:D240"/>
    <mergeCell ref="E240:J240"/>
    <mergeCell ref="K240:R240"/>
    <mergeCell ref="B246:D246"/>
    <mergeCell ref="E246:J246"/>
    <mergeCell ref="K246:R246"/>
    <mergeCell ref="B247:D247"/>
    <mergeCell ref="E247:J247"/>
    <mergeCell ref="K247:R247"/>
    <mergeCell ref="B244:D244"/>
    <mergeCell ref="E244:J244"/>
    <mergeCell ref="K244:R244"/>
    <mergeCell ref="B245:D245"/>
    <mergeCell ref="E245:J245"/>
    <mergeCell ref="K245:R245"/>
    <mergeCell ref="B250:D250"/>
    <mergeCell ref="E250:J250"/>
    <mergeCell ref="K250:R250"/>
    <mergeCell ref="B251:D251"/>
    <mergeCell ref="E251:J251"/>
    <mergeCell ref="K251:R251"/>
    <mergeCell ref="B248:D248"/>
    <mergeCell ref="E248:J248"/>
    <mergeCell ref="K248:R248"/>
    <mergeCell ref="B249:D249"/>
    <mergeCell ref="E249:J249"/>
    <mergeCell ref="K249:R249"/>
    <mergeCell ref="B255:C255"/>
    <mergeCell ref="E255:R255"/>
    <mergeCell ref="A258:N258"/>
    <mergeCell ref="A259:K259"/>
    <mergeCell ref="L259:N259"/>
    <mergeCell ref="A260:K260"/>
    <mergeCell ref="L260:N260"/>
    <mergeCell ref="B252:D252"/>
    <mergeCell ref="E252:J252"/>
    <mergeCell ref="K252:R252"/>
    <mergeCell ref="A253:A254"/>
    <mergeCell ref="B253:D254"/>
    <mergeCell ref="E253:R254"/>
    <mergeCell ref="A264:E265"/>
    <mergeCell ref="A261:K261"/>
    <mergeCell ref="L261:N261"/>
    <mergeCell ref="A262:K262"/>
    <mergeCell ref="L262:N262"/>
    <mergeCell ref="A263:K263"/>
    <mergeCell ref="L263:N263"/>
    <mergeCell ref="A269:E269"/>
    <mergeCell ref="A270:E271"/>
    <mergeCell ref="A273:F274"/>
    <mergeCell ref="G273:I274"/>
    <mergeCell ref="J273:J274"/>
    <mergeCell ref="M273:Y281"/>
    <mergeCell ref="A275:F276"/>
    <mergeCell ref="G275:I276"/>
    <mergeCell ref="J275:J276"/>
    <mergeCell ref="A277:F278"/>
    <mergeCell ref="G277:I278"/>
    <mergeCell ref="J277:J278"/>
    <mergeCell ref="A279:F280"/>
    <mergeCell ref="G279:I280"/>
    <mergeCell ref="J279:J280"/>
    <mergeCell ref="A281:F282"/>
    <mergeCell ref="G281:I282"/>
    <mergeCell ref="J281:J282"/>
    <mergeCell ref="K282:P283"/>
    <mergeCell ref="A283:F284"/>
    <mergeCell ref="G283:I284"/>
    <mergeCell ref="J283:J284"/>
    <mergeCell ref="A285:F286"/>
    <mergeCell ref="G285:I286"/>
    <mergeCell ref="J285:J286"/>
    <mergeCell ref="A287:F288"/>
    <mergeCell ref="G287:I288"/>
    <mergeCell ref="J287:J288"/>
    <mergeCell ref="A289:F290"/>
    <mergeCell ref="G289:I290"/>
    <mergeCell ref="J289:J290"/>
    <mergeCell ref="A293:G294"/>
    <mergeCell ref="A295:D296"/>
    <mergeCell ref="A297:D298"/>
    <mergeCell ref="E297:S298"/>
    <mergeCell ref="A299:D300"/>
    <mergeCell ref="E299:S300"/>
    <mergeCell ref="A301:D302"/>
    <mergeCell ref="E301:S302"/>
    <mergeCell ref="A303:D304"/>
    <mergeCell ref="E303:S304"/>
    <mergeCell ref="T331:Z334"/>
    <mergeCell ref="B334:D336"/>
    <mergeCell ref="E334:S336"/>
    <mergeCell ref="A337:D339"/>
    <mergeCell ref="E337:S339"/>
    <mergeCell ref="B340:D342"/>
    <mergeCell ref="E340:S342"/>
    <mergeCell ref="A343:D345"/>
    <mergeCell ref="E343:K345"/>
    <mergeCell ref="L343:L345"/>
    <mergeCell ref="M343:S344"/>
    <mergeCell ref="A305:D306"/>
    <mergeCell ref="E305:S306"/>
    <mergeCell ref="A307:D308"/>
    <mergeCell ref="E307:S308"/>
    <mergeCell ref="A309:D310"/>
    <mergeCell ref="E309:S310"/>
    <mergeCell ref="A311:D312"/>
    <mergeCell ref="E311:S312"/>
    <mergeCell ref="A313:D314"/>
    <mergeCell ref="E313:S314"/>
    <mergeCell ref="A315:XFD315"/>
    <mergeCell ref="A316:S316"/>
    <mergeCell ref="A318:F319"/>
    <mergeCell ref="A320:D323"/>
    <mergeCell ref="E320:F320"/>
    <mergeCell ref="G320:M320"/>
    <mergeCell ref="N320:S321"/>
    <mergeCell ref="E321:F322"/>
    <mergeCell ref="G321:M322"/>
    <mergeCell ref="N322:S323"/>
    <mergeCell ref="E323:F323"/>
    <mergeCell ref="G323:M323"/>
    <mergeCell ref="A317:S317"/>
    <mergeCell ref="A324:D327"/>
    <mergeCell ref="E324:F325"/>
    <mergeCell ref="G324:S325"/>
    <mergeCell ref="E326:F327"/>
    <mergeCell ref="G326:M327"/>
    <mergeCell ref="N326:S327"/>
    <mergeCell ref="A329:G330"/>
    <mergeCell ref="A331:D333"/>
    <mergeCell ref="E331:S333"/>
    <mergeCell ref="A346:D347"/>
    <mergeCell ref="E346:K347"/>
    <mergeCell ref="L346:L347"/>
    <mergeCell ref="A348:D353"/>
    <mergeCell ref="E348:S349"/>
    <mergeCell ref="E350:S353"/>
    <mergeCell ref="A354:D359"/>
    <mergeCell ref="E354:S355"/>
    <mergeCell ref="E356:S359"/>
    <mergeCell ref="A56:D62"/>
    <mergeCell ref="E56:O56"/>
    <mergeCell ref="P56:R56"/>
    <mergeCell ref="E57:R57"/>
    <mergeCell ref="F58:R58"/>
    <mergeCell ref="F59:R59"/>
    <mergeCell ref="F60:R60"/>
    <mergeCell ref="F61:R61"/>
    <mergeCell ref="F62:R62"/>
  </mergeCells>
  <phoneticPr fontId="20"/>
  <conditionalFormatting sqref="C7:R7 C8:C9 N8:P8 O3">
    <cfRule type="cellIs" dxfId="329" priority="19" operator="equal">
      <formula>0</formula>
    </cfRule>
  </conditionalFormatting>
  <conditionalFormatting sqref="Z178">
    <cfRule type="expression" dxfId="328" priority="17">
      <formula>"P73=""なし"""</formula>
    </cfRule>
  </conditionalFormatting>
  <conditionalFormatting sqref="F182">
    <cfRule type="expression" dxfId="327" priority="16">
      <formula>"P73=""なし"""</formula>
    </cfRule>
  </conditionalFormatting>
  <conditionalFormatting sqref="E196:R196">
    <cfRule type="cellIs" dxfId="326" priority="15" operator="equal">
      <formula>"自動で入力されます"</formula>
    </cfRule>
  </conditionalFormatting>
  <conditionalFormatting sqref="H70:R70">
    <cfRule type="cellIs" dxfId="325" priority="14" operator="equal">
      <formula>"自動で入力されます"</formula>
    </cfRule>
  </conditionalFormatting>
  <conditionalFormatting sqref="H72:R72">
    <cfRule type="cellIs" dxfId="324" priority="13" operator="equal">
      <formula>"自動で入力されます"</formula>
    </cfRule>
  </conditionalFormatting>
  <conditionalFormatting sqref="N170:Z171">
    <cfRule type="cellIs" dxfId="323" priority="11" operator="equal">
      <formula>"「ロール対応表」シートと一致していないスキル項目があります"</formula>
    </cfRule>
  </conditionalFormatting>
  <conditionalFormatting sqref="G287:I288">
    <cfRule type="cellIs" dxfId="322" priority="8" operator="equal">
      <formula>"自動で入力されます"</formula>
    </cfRule>
  </conditionalFormatting>
  <conditionalFormatting sqref="G289:I290">
    <cfRule type="cellIs" dxfId="321" priority="7" operator="equal">
      <formula>"自動で入力されます"</formula>
    </cfRule>
  </conditionalFormatting>
  <conditionalFormatting sqref="F62:R62">
    <cfRule type="expression" dxfId="320" priority="3">
      <formula>$E61="○"</formula>
    </cfRule>
  </conditionalFormatting>
  <conditionalFormatting sqref="P56:R56">
    <cfRule type="expression" priority="2">
      <formula>$P$56="含んでいない"</formula>
    </cfRule>
  </conditionalFormatting>
  <conditionalFormatting sqref="E58:R58 E60:R61 E59:F59">
    <cfRule type="expression" dxfId="319" priority="1">
      <formula>$P$56="含んでいない"</formula>
    </cfRule>
  </conditionalFormatting>
  <dataValidations xWindow="757" yWindow="670" count="42">
    <dataValidation type="list" allowBlank="1" showInputMessage="1" showErrorMessage="1" sqref="E74:H74" xr:uid="{6F953D1B-862B-426D-ABFD-4A6D45DDE3A5}">
      <formula1>"パンフレット,パンフレット＋ホームページ（右にURLを記載）,ホームページ（右にURLを記載）"</formula1>
    </dataValidation>
    <dataValidation type="list" allowBlank="1" showInputMessage="1" showErrorMessage="1" sqref="E208:H208" xr:uid="{08CAFBA4-96ED-4235-BBD6-228C94C43886}">
      <formula1>"パンフレット,ホームページ(右にURLを記載),パンフレット＋ホームページ(右にURLを記載)"</formula1>
    </dataValidation>
    <dataValidation allowBlank="1" showErrorMessage="1" prompt="受講前に経験しておくことが推奨される実務経験を記載。" sqref="E186:R186" xr:uid="{DAD43709-C2C4-43EC-8735-3F48D7468B1A}"/>
    <dataValidation type="list" allowBlank="1" showInputMessage="1" showErrorMessage="1" sqref="E188:G188" xr:uid="{B2B0D424-0DA6-4B4C-B86C-58EAE6329427}">
      <formula1>"パンフレット,ホームページ(右にURLを記載),パンフレット+ホームページ(右にURLを記載)"</formula1>
    </dataValidation>
    <dataValidation type="list" allowBlank="1" showInputMessage="1" showErrorMessage="1" sqref="E30:R30 E66 E58:E61" xr:uid="{027E852C-EDF0-4C0A-8203-2CBC22AB8EBE}">
      <formula1>"○"</formula1>
    </dataValidation>
    <dataValidation type="list" allowBlank="1" showInputMessage="1" showErrorMessage="1" sqref="L263:N263" xr:uid="{043C5BAC-243F-41F0-9341-234C412E16F9}">
      <formula1>"該当する,該当しない"</formula1>
    </dataValidation>
    <dataValidation type="list" allowBlank="1" showInputMessage="1" showErrorMessage="1" sqref="F21:H21" xr:uid="{2D7F70C8-78D5-417B-80B5-C431E679355C}">
      <formula1>"昼間（平日）,夜間（平日）,土日,昼間（平日）＋土日,夜間（平日）＋土日"</formula1>
    </dataValidation>
    <dataValidation type="list" allowBlank="1" showInputMessage="1" showErrorMessage="1" sqref="F23:H23" xr:uid="{F942FDB2-B7C4-42A8-B9CB-AB55A04FE443}">
      <formula1>"通信,一部eラーニング,eラーニング"</formula1>
    </dataValidation>
    <dataValidation type="list" allowBlank="1" showInputMessage="1" showErrorMessage="1" sqref="Q190 Q193" xr:uid="{2A55AFE2-33A7-41FC-9F91-BCE46E1FF167}">
      <formula1>"認める,認めない,その他"</formula1>
    </dataValidation>
    <dataValidation type="list" allowBlank="1" showInputMessage="1" showErrorMessage="1" sqref="K190 K193" xr:uid="{E237BF3F-EE3F-429B-AEA4-F468AA721739}">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G190:H190 G193:H193" xr:uid="{85DFC298-6017-4B17-9864-E230D5B744A2}">
      <formula1>"100％,90%以上,70%以上,66%(2/3)以上,60%以上,50%以上,50%未満でも可,その他"</formula1>
    </dataValidation>
    <dataValidation type="list" allowBlank="1" showInputMessage="1" showErrorMessage="1" sqref="E21:E23 AB10:AB14" xr:uid="{D10C17C6-AD81-44FA-A828-8FA234786D18}">
      <formula1>"通学,通信"</formula1>
    </dataValidation>
    <dataValidation type="list" allowBlank="1" showInputMessage="1" showErrorMessage="1" sqref="E199" xr:uid="{EC7B0805-EEF3-4169-AB95-5FCA5B8D03D8}">
      <formula1>"あり（必須）,あり（任意）,なし"</formula1>
    </dataValidation>
    <dataValidation type="list" allowBlank="1" showInputMessage="1" showErrorMessage="1" sqref="M24:R24 E181:E182 O80:P80 O86:P86 O92:P92 O98:P98 O104:P104 O110:P110 O116:P116 O122:P122 O128:P128 O134:P134 O140:P140 O146:P146 O152:P152 O158:P158 O164:P164 C10:D10" xr:uid="{4C822814-FC88-4418-AD47-32F344325956}">
      <formula1>"有,無"</formula1>
    </dataValidation>
    <dataValidation allowBlank="1" showInputMessage="1" showErrorMessage="1" prompt="教育訓練の時間が短いもの（２０時間以下）は対象外" sqref="I18:L18" xr:uid="{587EA972-7FA1-438F-8DD4-05700C61C5F5}"/>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5:G25" xr:uid="{977C0875-D0CC-4380-8F69-75840C27BEA1}">
      <formula1>1</formula1>
      <formula2>99999</formula2>
    </dataValidation>
    <dataValidation allowBlank="1" showInputMessage="1" showErrorMessage="1" prompt="既存講座の申請の場合→「２．教育訓練の対象分野」へ" sqref="E29" xr:uid="{BD74CE81-CA85-4862-9EC8-5BDBA758FD8D}"/>
    <dataValidation allowBlank="1" showInputMessage="1" showErrorMessage="1" prompt="２つ以上の既存講座をパッケージを選択の場合→「（15）パッケージの内容」へ。また、パッケージ内容や変更部分が分かるように、「４．教育訓練の内容（カリキュラム）」の「単元／章」を分けて記載してください。" sqref="J29:N29" xr:uid="{E13D0FF3-1DCB-4E6B-87C3-55D27AA5394D}"/>
    <dataValidation allowBlank="1" showInputMessage="1" showErrorMessage="1" prompt="前回の認定適用日から申請書提出前日までの実績を記載してください。" sqref="F26:G28 N26:O28" xr:uid="{016BACB9-1D4A-4BCB-B386-D7FE7BA1A088}"/>
    <dataValidation allowBlank="1" showInputMessage="1" showErrorMessage="1" prompt="申請にあたって講座内容を追加・変更した場合は、「４．教育訓練の内容（カリキュラム）」の番号を記載し、追加箇所及び追加内容等を具体的に記載してください。" sqref="E33:R33" xr:uid="{B88221CD-3CB5-4741-B322-FEE203B89AF0}"/>
    <dataValidation allowBlank="1" showInputMessage="1" showErrorMessage="1" prompt="再認定申請講座の場合は、改善内容や時期が分かるように具体的に記載してください。" sqref="E40:R40" xr:uid="{46D0B517-151A-4F5A-AB3D-552AE2272F3F}"/>
    <dataValidation allowBlank="1" showInputMessage="1" showErrorMessage="1" prompt="身に付けられるスキルの具体的な内容を記載。" sqref="E68:R68" xr:uid="{559EC1CE-27AF-4170-B844-8700833D9E2A}"/>
    <dataValidation allowBlank="1" showInputMessage="1" showErrorMessage="1" prompt="受講前に経験しておくことが推奨される実務経験を記載。" sqref="E178" xr:uid="{4B494122-1557-4C1C-922D-A682A5F848BA}"/>
    <dataValidation allowBlank="1" showInputMessage="1" showErrorMessage="1" prompt="受講前に身に付けておくことが推奨される知識・技術を記載。" sqref="E179" xr:uid="{8EE361B0-703D-42D9-A8E6-DB54E46DA967}"/>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80 B86 B92 B98 B104 B110 B116 B122 B128 B134 B140 B146 B152 B158 B164" xr:uid="{DCE86F85-8076-4511-BDC3-E34D96EAABA0}"/>
    <dataValidation allowBlank="1" showInputMessage="1" showErrorMessage="1" prompt="講義（演習）の内容と到達目標が分かるように具体的に記載。" sqref="G80 G86 G92 G98 G104 G110 G116 G122 G128 G134 G140 G146 G152 G158 G164" xr:uid="{7A7FE116-4FF4-4507-A94F-A5F8A60333E7}"/>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4 N158 N146 N152 N140" xr:uid="{F0C71F5F-E4B1-44A2-9A40-597F3FDA79E7}">
      <formula1>"全部,一部,実施なし"</formula1>
    </dataValidation>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5:R205" xr:uid="{91ECFA16-E83A-4D6B-B46A-E306DD72E578}"/>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7:R207" xr:uid="{AD7D4E1E-863A-4AC1-B33E-89566069F8DA}"/>
    <dataValidation allowBlank="1" showInputMessage="1" showErrorMessage="1" prompt="演習を通学で行う（eラーニングで実施しない）場合は、記載不要。_x000a_双方向又は多方向に授業を行うための措置が取られていることが必要。" sqref="E212" xr:uid="{2C442235-EF3F-4942-8705-6F7F7046D623}"/>
    <dataValidation allowBlank="1" showInputMessage="1" showErrorMessage="1" prompt="ホームページ等で公表することが必要。" sqref="E221:R221" xr:uid="{7A3F7061-C382-4E31-8018-E605EA35C1E8}"/>
    <dataValidation allowBlank="1" showInputMessage="1" showErrorMessage="1" prompt="新規のカリキュラムを加えるなど内容を変更した講座を申請を選択の場合→「（16）申請にあたり、新たに追加・変更した内容」へ。" sqref="O29:R29" xr:uid="{9F84BD53-3387-47D4-98FD-4B83EAD46409}"/>
    <dataValidation imeMode="off" allowBlank="1" showInputMessage="1" showErrorMessage="1" sqref="E19:G19 E18" xr:uid="{032E6C4C-EEC8-4473-98C4-F47D111F21DA}"/>
    <dataValidation imeMode="off" allowBlank="1" showInputMessage="1" showErrorMessage="1" prompt="教育訓練の時間が短いもの（２０時間以下）は対象外" sqref="M18:N18" xr:uid="{C8BCC08B-76FD-42B2-B6D7-114B3D1159ED}"/>
    <dataValidation type="list" allowBlank="1" showInputMessage="1" showErrorMessage="1" sqref="L259:L262" xr:uid="{FF4DAAFC-CEAB-40D3-A814-1B049A1427AA}">
      <formula1>"はい,いいえ"</formula1>
    </dataValidation>
    <dataValidation type="list" allowBlank="1" showInputMessage="1" showErrorMessage="1" sqref="E297:S298" xr:uid="{88A27A3D-4453-43A6-8C1A-83D8CDC38122}">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E331:S333" xr:uid="{1669C8A8-01F4-43F3-9A12-AB3035E559FA}">
      <formula1>"講座実績の検証を行っている,検証を行っていない"</formula1>
    </dataValidation>
    <dataValidation type="list" allowBlank="1" showInputMessage="1" showErrorMessage="1" sqref="E337:S339" xr:uid="{216C159D-4F00-4C5D-B402-C9DBFF21D37A}">
      <formula1>"定期的に見直している,見直していない"</formula1>
    </dataValidation>
    <dataValidation type="list" allowBlank="1" showInputMessage="1" showErrorMessage="1" sqref="Q10:R10" xr:uid="{4FA2F389-60C4-4ABE-ACD4-5BC032AFC24B}">
      <formula1>"完全に一致,一部が異なる"</formula1>
    </dataValidation>
    <dataValidation type="list" allowBlank="1" showErrorMessage="1" sqref="N80:N139" xr:uid="{7AC0A3E0-4171-411D-AF26-6C13C5B45122}">
      <formula1>"全部,一部,実施なし"</formula1>
    </dataValidation>
    <dataValidation type="list" allowBlank="1" showInputMessage="1" showErrorMessage="1" sqref="P56:R56" xr:uid="{56DA9024-1DF3-41AA-88BE-D4BDCFCB20BA}">
      <formula1>"含んでいる,含んでいない"</formula1>
    </dataValidation>
    <dataValidation allowBlank="1" showInputMessage="1" showErrorMessage="1" prompt="パッケージ前の各講座のカリキュラム（単元／章）が分かるように、「４．教育訓練の内容 （カリキュラム）」の「単元／章」の「番号」を記載してください。" sqref="E32:I32 J32:N32 O32:R32" xr:uid="{E24A502B-1C68-44A5-9EBA-7F18EDC210CF}"/>
  </dataValidations>
  <hyperlinks>
    <hyperlink ref="M12" r:id="rId1" xr:uid="{418315EA-89BE-4955-9230-2CA6380FAB53}"/>
  </hyperlinks>
  <printOptions horizontalCentered="1"/>
  <pageMargins left="0.7" right="0.7" top="0.75" bottom="0.75" header="0.3" footer="0.3"/>
  <pageSetup paperSize="9" scale="44" fitToHeight="0" orientation="portrait" cellComments="asDisplayed" r:id="rId2"/>
  <rowBreaks count="7" manualBreakCount="7">
    <brk id="47" max="25" man="1"/>
    <brk id="75" max="25" man="1"/>
    <brk id="176" max="25" man="1"/>
    <brk id="201" max="25" man="1"/>
    <brk id="224" max="25" man="1"/>
    <brk id="263" max="25" man="1"/>
    <brk id="377" max="25" man="1"/>
  </rowBreaks>
  <ignoredErrors>
    <ignoredError sqref="Q80:T169" unlockedFormula="1"/>
  </ignoredErrors>
  <drawing r:id="rId3"/>
  <extLst>
    <ext xmlns:x14="http://schemas.microsoft.com/office/spreadsheetml/2009/9/main" uri="{CCE6A557-97BC-4b89-ADB6-D9C93CAAB3DF}">
      <x14:dataValidations xmlns:xm="http://schemas.microsoft.com/office/excel/2006/main" xWindow="757" yWindow="670" count="3">
        <x14:dataValidation type="list" allowBlank="1" showInputMessage="1" showErrorMessage="1" errorTitle="選択可能なスキル項目" error="「ロール対応表」シートでの手順①で入力したスキル項目から選んでください。" xr:uid="{1CC62265-8194-48F1-8586-85D0DBCA9B47}">
          <x14:formula1>
            <xm:f>ロール対応表ｰ2001!$V$14:$V$56</xm:f>
          </x14:formula1>
          <xm:sqref>U80:U169</xm:sqref>
        </x14:dataValidation>
        <x14:dataValidation type="list" allowBlank="1" showInputMessage="1" showErrorMessage="1" xr:uid="{8A06ECF1-F911-4532-9807-CF3A49BE4E27}">
          <x14:formula1>
            <xm:f>ロール対応表ｰ2001!$D$58:$S$58</xm:f>
          </x14:formula1>
          <xm:sqref>F53:R53</xm:sqref>
        </x14:dataValidation>
        <x14:dataValidation type="list" allowBlank="1" showInputMessage="1" showErrorMessage="1" xr:uid="{0B338E01-413D-4726-A4B5-628A5917E747}">
          <x14:formula1>
            <xm:f>ロール対応表ｰ2001!$D$59:$S$59</xm:f>
          </x14:formula1>
          <xm:sqref>F55:R55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6091E-8E08-4308-ACDE-6956300AFA18}">
  <sheetPr codeName="Sheet8">
    <pageSetUpPr fitToPage="1"/>
  </sheetPr>
  <dimension ref="A1:W62"/>
  <sheetViews>
    <sheetView showGridLines="0" view="pageBreakPreview" zoomScaleNormal="100" zoomScaleSheetLayoutView="100" workbookViewId="0">
      <selection activeCell="A3" sqref="A3:S3"/>
    </sheetView>
  </sheetViews>
  <sheetFormatPr defaultColWidth="9" defaultRowHeight="13.5"/>
  <cols>
    <col min="1" max="2" width="9" style="13"/>
    <col min="3" max="3" width="28.125" style="13" bestFit="1" customWidth="1"/>
    <col min="4" max="19" width="9" style="13"/>
    <col min="20" max="20" width="25" style="29" customWidth="1"/>
    <col min="21" max="23" width="9" style="388" hidden="1" customWidth="1"/>
    <col min="24" max="24" width="0" style="13" hidden="1" customWidth="1"/>
    <col min="25" max="25" width="9" style="13" bestFit="1" customWidth="1"/>
    <col min="26" max="16384" width="9" style="13"/>
  </cols>
  <sheetData>
    <row r="1" spans="1:22" ht="28.5">
      <c r="A1" s="1860" t="s">
        <v>836</v>
      </c>
      <c r="B1" s="1860"/>
      <c r="C1" s="1860"/>
      <c r="D1" s="1860"/>
      <c r="E1" s="1860"/>
      <c r="F1" s="1860"/>
      <c r="G1" s="1860"/>
      <c r="H1" s="1860"/>
      <c r="I1" s="1860"/>
      <c r="J1" s="1860"/>
      <c r="K1" s="1860"/>
      <c r="L1" s="1860"/>
      <c r="M1" s="1860"/>
      <c r="N1" s="1860"/>
      <c r="O1" s="1860"/>
      <c r="P1" s="1860"/>
      <c r="Q1" s="1860"/>
      <c r="R1" s="1860"/>
      <c r="S1" s="1860"/>
    </row>
    <row r="2" spans="1:22" ht="12" customHeight="1">
      <c r="A2" s="12"/>
      <c r="B2" s="12"/>
      <c r="C2" s="12"/>
      <c r="D2" s="12"/>
      <c r="E2" s="12"/>
      <c r="F2" s="12"/>
      <c r="G2" s="12"/>
      <c r="H2" s="12"/>
      <c r="I2" s="12"/>
      <c r="J2" s="12"/>
      <c r="K2" s="12"/>
      <c r="L2" s="12"/>
      <c r="M2" s="12"/>
      <c r="N2" s="12"/>
      <c r="O2" s="12"/>
      <c r="P2" s="12"/>
      <c r="Q2" s="12"/>
      <c r="R2" s="12"/>
      <c r="S2" s="12"/>
    </row>
    <row r="3" spans="1:22" ht="19.5">
      <c r="A3" s="1874" t="s">
        <v>1046</v>
      </c>
      <c r="B3" s="1874"/>
      <c r="C3" s="1874"/>
      <c r="D3" s="1874"/>
      <c r="E3" s="1874"/>
      <c r="F3" s="1874"/>
      <c r="G3" s="1874"/>
      <c r="H3" s="1874"/>
      <c r="I3" s="1874"/>
      <c r="J3" s="1874"/>
      <c r="K3" s="1874"/>
      <c r="L3" s="1874"/>
      <c r="M3" s="1874"/>
      <c r="N3" s="1874"/>
      <c r="O3" s="1874"/>
      <c r="P3" s="1874"/>
      <c r="Q3" s="1874"/>
      <c r="R3" s="1874"/>
      <c r="S3" s="1874"/>
      <c r="T3" s="386"/>
    </row>
    <row r="4" spans="1:22" ht="41.25" customHeight="1">
      <c r="A4" s="1872" t="s">
        <v>881</v>
      </c>
      <c r="B4" s="1872"/>
      <c r="C4" s="1872"/>
      <c r="D4" s="1872"/>
      <c r="E4" s="1872"/>
      <c r="F4" s="1872"/>
      <c r="G4" s="1872"/>
      <c r="H4" s="1872"/>
      <c r="I4" s="1872"/>
      <c r="J4" s="1872"/>
      <c r="K4" s="1872"/>
      <c r="L4" s="1872"/>
      <c r="M4" s="1872"/>
      <c r="N4" s="1872"/>
      <c r="O4" s="1872"/>
      <c r="P4" s="1872"/>
      <c r="Q4" s="1872"/>
      <c r="R4" s="1872"/>
      <c r="S4" s="1872"/>
    </row>
    <row r="5" spans="1:22" ht="18.75" customHeight="1">
      <c r="A5" s="1873" t="s">
        <v>837</v>
      </c>
      <c r="B5" s="1873"/>
      <c r="C5" s="1873"/>
      <c r="D5" s="1873"/>
      <c r="E5" s="1873"/>
      <c r="F5" s="1873"/>
      <c r="G5" s="1873"/>
      <c r="H5" s="1873"/>
      <c r="I5" s="1873"/>
      <c r="J5" s="1873"/>
      <c r="K5" s="1873"/>
      <c r="L5" s="1873"/>
      <c r="M5" s="1873"/>
      <c r="N5" s="1873"/>
      <c r="O5" s="1873"/>
      <c r="P5" s="1873"/>
      <c r="Q5" s="1873"/>
      <c r="R5" s="1873"/>
      <c r="S5" s="1873"/>
    </row>
    <row r="6" spans="1:22" ht="40.5" customHeight="1">
      <c r="A6" s="1871" t="s">
        <v>1047</v>
      </c>
      <c r="B6" s="1871"/>
      <c r="C6" s="1871"/>
      <c r="D6" s="1871"/>
      <c r="E6" s="1871"/>
      <c r="F6" s="1871"/>
      <c r="G6" s="1871"/>
      <c r="H6" s="1871"/>
      <c r="I6" s="1871"/>
      <c r="J6" s="1871"/>
      <c r="K6" s="1871"/>
      <c r="L6" s="1871"/>
      <c r="M6" s="1871"/>
      <c r="N6" s="1871"/>
      <c r="O6" s="1871"/>
      <c r="P6" s="1871"/>
      <c r="Q6" s="1871"/>
      <c r="R6" s="1871"/>
      <c r="S6" s="1871"/>
    </row>
    <row r="7" spans="1:22" ht="65.25" customHeight="1">
      <c r="A7" s="1871" t="s">
        <v>1048</v>
      </c>
      <c r="B7" s="1871"/>
      <c r="C7" s="1871"/>
      <c r="D7" s="1871"/>
      <c r="E7" s="1871"/>
      <c r="F7" s="1871"/>
      <c r="G7" s="1871"/>
      <c r="H7" s="1871"/>
      <c r="I7" s="1871"/>
      <c r="J7" s="1871"/>
      <c r="K7" s="1871"/>
      <c r="L7" s="1871"/>
      <c r="M7" s="1871"/>
      <c r="N7" s="1871"/>
      <c r="O7" s="1871"/>
      <c r="P7" s="1871"/>
      <c r="Q7" s="1871"/>
      <c r="R7" s="1871"/>
      <c r="S7" s="1871"/>
    </row>
    <row r="8" spans="1:22" ht="17.25" customHeight="1">
      <c r="A8" s="1875" t="s">
        <v>880</v>
      </c>
      <c r="B8" s="1875"/>
      <c r="C8" s="1875"/>
      <c r="D8" s="1875"/>
      <c r="E8" s="1875"/>
      <c r="F8" s="1875"/>
      <c r="G8" s="1875"/>
      <c r="H8" s="1875"/>
      <c r="I8" s="1875"/>
      <c r="J8" s="1875"/>
      <c r="K8" s="1875"/>
      <c r="L8" s="1875"/>
      <c r="M8" s="1875"/>
      <c r="N8" s="1875"/>
      <c r="O8" s="1875"/>
      <c r="P8" s="1875"/>
      <c r="Q8" s="1875"/>
      <c r="R8" s="1875"/>
      <c r="S8" s="1875"/>
    </row>
    <row r="9" spans="1:22" ht="27" customHeight="1">
      <c r="A9" s="1871" t="s">
        <v>1049</v>
      </c>
      <c r="B9" s="1871"/>
      <c r="C9" s="1871"/>
      <c r="D9" s="1871"/>
      <c r="E9" s="1871"/>
      <c r="F9" s="1871"/>
      <c r="G9" s="1871"/>
      <c r="H9" s="1871"/>
      <c r="I9" s="1871"/>
      <c r="J9" s="1871"/>
      <c r="K9" s="1871"/>
      <c r="L9" s="1871"/>
      <c r="M9" s="1871"/>
      <c r="N9" s="1871"/>
      <c r="O9" s="1871"/>
      <c r="P9" s="1871"/>
      <c r="Q9" s="1871"/>
      <c r="R9" s="1871"/>
      <c r="S9" s="1871"/>
    </row>
    <row r="10" spans="1:22" ht="18.75" thickBot="1">
      <c r="A10" s="629" t="s">
        <v>1006</v>
      </c>
    </row>
    <row r="11" spans="1:22" ht="19.5" customHeight="1" thickBot="1">
      <c r="A11" s="1861" t="s">
        <v>838</v>
      </c>
      <c r="B11" s="1862"/>
      <c r="C11" s="1862"/>
      <c r="D11" s="1863"/>
      <c r="E11" s="1867" t="s">
        <v>839</v>
      </c>
      <c r="F11" s="1868"/>
      <c r="G11" s="1869"/>
      <c r="H11" s="1867" t="s">
        <v>840</v>
      </c>
      <c r="I11" s="1868"/>
      <c r="J11" s="1869"/>
      <c r="K11" s="1867" t="s">
        <v>841</v>
      </c>
      <c r="L11" s="1868"/>
      <c r="M11" s="1869"/>
      <c r="N11" s="1867" t="s">
        <v>800</v>
      </c>
      <c r="O11" s="1868"/>
      <c r="P11" s="1868"/>
      <c r="Q11" s="1869"/>
      <c r="R11" s="1870" t="s">
        <v>801</v>
      </c>
      <c r="S11" s="1869"/>
    </row>
    <row r="12" spans="1:22" ht="131.25" customHeight="1">
      <c r="A12" s="1864"/>
      <c r="B12" s="1865"/>
      <c r="C12" s="1865"/>
      <c r="D12" s="1866"/>
      <c r="E12" s="630" t="s">
        <v>925</v>
      </c>
      <c r="F12" s="631" t="s">
        <v>924</v>
      </c>
      <c r="G12" s="632" t="s">
        <v>923</v>
      </c>
      <c r="H12" s="630" t="s">
        <v>842</v>
      </c>
      <c r="I12" s="631" t="s">
        <v>843</v>
      </c>
      <c r="J12" s="632" t="s">
        <v>844</v>
      </c>
      <c r="K12" s="630" t="s">
        <v>845</v>
      </c>
      <c r="L12" s="631" t="s">
        <v>846</v>
      </c>
      <c r="M12" s="633" t="s">
        <v>847</v>
      </c>
      <c r="N12" s="630" t="s">
        <v>848</v>
      </c>
      <c r="O12" s="631" t="s">
        <v>849</v>
      </c>
      <c r="P12" s="631" t="s">
        <v>850</v>
      </c>
      <c r="Q12" s="632" t="s">
        <v>851</v>
      </c>
      <c r="R12" s="630" t="s">
        <v>852</v>
      </c>
      <c r="S12" s="632" t="s">
        <v>853</v>
      </c>
    </row>
    <row r="13" spans="1:22">
      <c r="A13" s="14" t="s">
        <v>854</v>
      </c>
      <c r="B13" s="15" t="s">
        <v>855</v>
      </c>
      <c r="C13" s="15" t="s">
        <v>825</v>
      </c>
      <c r="D13" s="16" t="s">
        <v>856</v>
      </c>
      <c r="E13" s="17" t="s">
        <v>857</v>
      </c>
      <c r="F13" s="17"/>
      <c r="G13" s="17"/>
      <c r="H13" s="17"/>
      <c r="I13" s="17"/>
      <c r="J13" s="17"/>
      <c r="K13" s="17"/>
      <c r="L13" s="17"/>
      <c r="M13" s="17"/>
      <c r="N13" s="17"/>
      <c r="O13" s="17"/>
      <c r="P13" s="17"/>
      <c r="Q13" s="17"/>
      <c r="R13" s="17"/>
      <c r="S13" s="18"/>
    </row>
    <row r="14" spans="1:22" ht="14.25">
      <c r="A14" s="1859" t="s">
        <v>698</v>
      </c>
      <c r="B14" s="1856" t="s">
        <v>769</v>
      </c>
      <c r="C14" s="19" t="s">
        <v>772</v>
      </c>
      <c r="D14" s="383"/>
      <c r="E14" s="20" t="s">
        <v>858</v>
      </c>
      <c r="F14" s="20" t="s">
        <v>858</v>
      </c>
      <c r="G14" s="21" t="s">
        <v>859</v>
      </c>
      <c r="H14" s="21" t="s">
        <v>860</v>
      </c>
      <c r="I14" s="21" t="s">
        <v>859</v>
      </c>
      <c r="J14" s="21" t="s">
        <v>859</v>
      </c>
      <c r="K14" s="21" t="s">
        <v>860</v>
      </c>
      <c r="L14" s="21" t="s">
        <v>859</v>
      </c>
      <c r="M14" s="21" t="s">
        <v>859</v>
      </c>
      <c r="N14" s="21" t="s">
        <v>859</v>
      </c>
      <c r="O14" s="21" t="s">
        <v>859</v>
      </c>
      <c r="P14" s="21" t="s">
        <v>859</v>
      </c>
      <c r="Q14" s="21" t="s">
        <v>859</v>
      </c>
      <c r="R14" s="21" t="s">
        <v>860</v>
      </c>
      <c r="S14" s="22" t="s">
        <v>861</v>
      </c>
      <c r="T14" s="387" t="str">
        <f>IF(D14=U14,"",$D$61)</f>
        <v/>
      </c>
      <c r="U14" s="388" t="str">
        <f>IF(COUNTIF(個票ｰ2001!$U$80:$U$169,$C14),"○","")</f>
        <v/>
      </c>
      <c r="V14" s="388" t="str">
        <f>IF(D14="○",C14,"")</f>
        <v/>
      </c>
    </row>
    <row r="15" spans="1:22" ht="14.25">
      <c r="A15" s="1859"/>
      <c r="B15" s="1856"/>
      <c r="C15" s="23" t="s">
        <v>739</v>
      </c>
      <c r="D15" s="383"/>
      <c r="E15" s="20" t="s">
        <v>858</v>
      </c>
      <c r="F15" s="20" t="s">
        <v>858</v>
      </c>
      <c r="G15" s="21" t="s">
        <v>859</v>
      </c>
      <c r="H15" s="21" t="s">
        <v>860</v>
      </c>
      <c r="I15" s="21" t="s">
        <v>861</v>
      </c>
      <c r="J15" s="21" t="s">
        <v>859</v>
      </c>
      <c r="K15" s="21" t="s">
        <v>861</v>
      </c>
      <c r="L15" s="21" t="s">
        <v>861</v>
      </c>
      <c r="M15" s="21" t="s">
        <v>861</v>
      </c>
      <c r="N15" s="21" t="s">
        <v>860</v>
      </c>
      <c r="O15" s="21" t="s">
        <v>861</v>
      </c>
      <c r="P15" s="21" t="s">
        <v>861</v>
      </c>
      <c r="Q15" s="21" t="s">
        <v>861</v>
      </c>
      <c r="R15" s="21" t="s">
        <v>861</v>
      </c>
      <c r="S15" s="22" t="s">
        <v>861</v>
      </c>
      <c r="T15" s="387" t="str">
        <f t="shared" ref="T15:T56" si="0">IF(D15=U15,"",$D$61)</f>
        <v/>
      </c>
      <c r="U15" s="388" t="str">
        <f>IF(COUNTIF(個票ｰ2001!$U$80:$U$169,$C15),"○","")</f>
        <v/>
      </c>
      <c r="V15" s="388" t="str">
        <f t="shared" ref="V15:V56" si="1">IF(D15="○",C15,"")</f>
        <v/>
      </c>
    </row>
    <row r="16" spans="1:22" ht="14.25">
      <c r="A16" s="1859"/>
      <c r="B16" s="1856"/>
      <c r="C16" s="23" t="s">
        <v>788</v>
      </c>
      <c r="D16" s="383"/>
      <c r="E16" s="20" t="s">
        <v>858</v>
      </c>
      <c r="F16" s="20" t="s">
        <v>858</v>
      </c>
      <c r="G16" s="20" t="s">
        <v>858</v>
      </c>
      <c r="H16" s="21" t="s">
        <v>860</v>
      </c>
      <c r="I16" s="21" t="s">
        <v>859</v>
      </c>
      <c r="J16" s="21" t="s">
        <v>859</v>
      </c>
      <c r="K16" s="21" t="s">
        <v>861</v>
      </c>
      <c r="L16" s="21" t="s">
        <v>861</v>
      </c>
      <c r="M16" s="21" t="s">
        <v>861</v>
      </c>
      <c r="N16" s="21" t="s">
        <v>859</v>
      </c>
      <c r="O16" s="21" t="s">
        <v>859</v>
      </c>
      <c r="P16" s="21" t="s">
        <v>859</v>
      </c>
      <c r="Q16" s="21" t="s">
        <v>859</v>
      </c>
      <c r="R16" s="21" t="s">
        <v>860</v>
      </c>
      <c r="S16" s="22" t="s">
        <v>861</v>
      </c>
      <c r="T16" s="387" t="str">
        <f t="shared" si="0"/>
        <v/>
      </c>
      <c r="U16" s="388" t="str">
        <f>IF(COUNTIF(個票ｰ2001!$U$80:$U$169,$C16),"○","")</f>
        <v/>
      </c>
      <c r="V16" s="388" t="str">
        <f t="shared" si="1"/>
        <v/>
      </c>
    </row>
    <row r="17" spans="1:22" ht="14.25">
      <c r="A17" s="1859"/>
      <c r="B17" s="1856"/>
      <c r="C17" s="23" t="s">
        <v>756</v>
      </c>
      <c r="D17" s="383"/>
      <c r="E17" s="20" t="s">
        <v>858</v>
      </c>
      <c r="F17" s="20" t="s">
        <v>858</v>
      </c>
      <c r="G17" s="21" t="s">
        <v>861</v>
      </c>
      <c r="H17" s="21" t="s">
        <v>861</v>
      </c>
      <c r="I17" s="21" t="s">
        <v>859</v>
      </c>
      <c r="J17" s="21" t="s">
        <v>859</v>
      </c>
      <c r="K17" s="21" t="s">
        <v>861</v>
      </c>
      <c r="L17" s="21" t="s">
        <v>861</v>
      </c>
      <c r="M17" s="21" t="s">
        <v>860</v>
      </c>
      <c r="N17" s="21" t="s">
        <v>861</v>
      </c>
      <c r="O17" s="21" t="s">
        <v>861</v>
      </c>
      <c r="P17" s="21" t="s">
        <v>861</v>
      </c>
      <c r="Q17" s="21" t="s">
        <v>860</v>
      </c>
      <c r="R17" s="21" t="s">
        <v>861</v>
      </c>
      <c r="S17" s="22" t="s">
        <v>861</v>
      </c>
      <c r="T17" s="387" t="str">
        <f t="shared" si="0"/>
        <v/>
      </c>
      <c r="U17" s="388" t="str">
        <f>IF(COUNTIF(個票ｰ2001!$U$80:$U$169,$C17),"○","")</f>
        <v/>
      </c>
      <c r="V17" s="388" t="str">
        <f t="shared" si="1"/>
        <v/>
      </c>
    </row>
    <row r="18" spans="1:22" ht="14.25">
      <c r="A18" s="1859"/>
      <c r="B18" s="1856"/>
      <c r="C18" s="23" t="s">
        <v>795</v>
      </c>
      <c r="D18" s="383"/>
      <c r="E18" s="20" t="s">
        <v>858</v>
      </c>
      <c r="F18" s="20" t="s">
        <v>858</v>
      </c>
      <c r="G18" s="21" t="s">
        <v>861</v>
      </c>
      <c r="H18" s="21" t="s">
        <v>861</v>
      </c>
      <c r="I18" s="21" t="s">
        <v>859</v>
      </c>
      <c r="J18" s="21" t="s">
        <v>859</v>
      </c>
      <c r="K18" s="21" t="s">
        <v>861</v>
      </c>
      <c r="L18" s="21" t="s">
        <v>859</v>
      </c>
      <c r="M18" s="21" t="s">
        <v>860</v>
      </c>
      <c r="N18" s="21" t="s">
        <v>859</v>
      </c>
      <c r="O18" s="21" t="s">
        <v>861</v>
      </c>
      <c r="P18" s="21" t="s">
        <v>859</v>
      </c>
      <c r="Q18" s="21" t="s">
        <v>859</v>
      </c>
      <c r="R18" s="21" t="s">
        <v>861</v>
      </c>
      <c r="S18" s="22" t="s">
        <v>861</v>
      </c>
      <c r="T18" s="387" t="str">
        <f t="shared" si="0"/>
        <v/>
      </c>
      <c r="U18" s="388" t="str">
        <f>IF(COUNTIF(個票ｰ2001!$U$80:$U$169,$C18),"○","")</f>
        <v/>
      </c>
      <c r="V18" s="388" t="str">
        <f t="shared" si="1"/>
        <v/>
      </c>
    </row>
    <row r="19" spans="1:22" ht="14.25">
      <c r="A19" s="1859"/>
      <c r="B19" s="1856"/>
      <c r="C19" s="23" t="s">
        <v>765</v>
      </c>
      <c r="D19" s="383"/>
      <c r="E19" s="21" t="s">
        <v>860</v>
      </c>
      <c r="F19" s="21" t="s">
        <v>860</v>
      </c>
      <c r="G19" s="21" t="s">
        <v>860</v>
      </c>
      <c r="H19" s="21" t="s">
        <v>861</v>
      </c>
      <c r="I19" s="21" t="s">
        <v>861</v>
      </c>
      <c r="J19" s="21" t="s">
        <v>861</v>
      </c>
      <c r="K19" s="21" t="s">
        <v>860</v>
      </c>
      <c r="L19" s="21" t="s">
        <v>861</v>
      </c>
      <c r="M19" s="21" t="s">
        <v>861</v>
      </c>
      <c r="N19" s="21" t="s">
        <v>860</v>
      </c>
      <c r="O19" s="21" t="s">
        <v>860</v>
      </c>
      <c r="P19" s="21" t="s">
        <v>860</v>
      </c>
      <c r="Q19" s="21" t="s">
        <v>861</v>
      </c>
      <c r="R19" s="21" t="s">
        <v>860</v>
      </c>
      <c r="S19" s="22" t="s">
        <v>861</v>
      </c>
      <c r="T19" s="387" t="str">
        <f t="shared" si="0"/>
        <v/>
      </c>
      <c r="U19" s="388" t="str">
        <f>IF(COUNTIF(個票ｰ2001!$U$80:$U$169,$C19),"○","")</f>
        <v/>
      </c>
      <c r="V19" s="388" t="str">
        <f t="shared" si="1"/>
        <v/>
      </c>
    </row>
    <row r="20" spans="1:22" ht="14.25">
      <c r="A20" s="1859"/>
      <c r="B20" s="1856" t="s">
        <v>862</v>
      </c>
      <c r="C20" s="23" t="s">
        <v>773</v>
      </c>
      <c r="D20" s="383"/>
      <c r="E20" s="20" t="s">
        <v>858</v>
      </c>
      <c r="F20" s="20" t="s">
        <v>858</v>
      </c>
      <c r="G20" s="21" t="s">
        <v>861</v>
      </c>
      <c r="H20" s="21" t="s">
        <v>860</v>
      </c>
      <c r="I20" s="21" t="s">
        <v>859</v>
      </c>
      <c r="J20" s="21" t="s">
        <v>859</v>
      </c>
      <c r="K20" s="21" t="s">
        <v>860</v>
      </c>
      <c r="L20" s="21" t="s">
        <v>859</v>
      </c>
      <c r="M20" s="21" t="s">
        <v>859</v>
      </c>
      <c r="N20" s="21" t="s">
        <v>859</v>
      </c>
      <c r="O20" s="21" t="s">
        <v>859</v>
      </c>
      <c r="P20" s="21" t="s">
        <v>859</v>
      </c>
      <c r="Q20" s="21" t="s">
        <v>859</v>
      </c>
      <c r="R20" s="21" t="s">
        <v>861</v>
      </c>
      <c r="S20" s="22" t="s">
        <v>859</v>
      </c>
      <c r="T20" s="387" t="str">
        <f t="shared" si="0"/>
        <v/>
      </c>
      <c r="U20" s="388" t="str">
        <f>IF(COUNTIF(個票ｰ2001!$U$80:$U$169,$C20),"○","")</f>
        <v/>
      </c>
      <c r="V20" s="388" t="str">
        <f t="shared" si="1"/>
        <v/>
      </c>
    </row>
    <row r="21" spans="1:22" ht="14.25">
      <c r="A21" s="1859"/>
      <c r="B21" s="1856"/>
      <c r="C21" s="23" t="s">
        <v>863</v>
      </c>
      <c r="D21" s="383"/>
      <c r="E21" s="20" t="s">
        <v>858</v>
      </c>
      <c r="F21" s="20" t="s">
        <v>858</v>
      </c>
      <c r="G21" s="21" t="s">
        <v>859</v>
      </c>
      <c r="H21" s="21" t="s">
        <v>860</v>
      </c>
      <c r="I21" s="21" t="s">
        <v>859</v>
      </c>
      <c r="J21" s="21" t="s">
        <v>859</v>
      </c>
      <c r="K21" s="21" t="s">
        <v>860</v>
      </c>
      <c r="L21" s="21" t="s">
        <v>861</v>
      </c>
      <c r="M21" s="21" t="s">
        <v>859</v>
      </c>
      <c r="N21" s="21" t="s">
        <v>859</v>
      </c>
      <c r="O21" s="21" t="s">
        <v>859</v>
      </c>
      <c r="P21" s="21" t="s">
        <v>859</v>
      </c>
      <c r="Q21" s="21" t="s">
        <v>859</v>
      </c>
      <c r="R21" s="21" t="s">
        <v>861</v>
      </c>
      <c r="S21" s="22" t="s">
        <v>859</v>
      </c>
      <c r="T21" s="387" t="str">
        <f t="shared" si="0"/>
        <v/>
      </c>
      <c r="U21" s="388" t="str">
        <f>IF(COUNTIF(個票ｰ2001!$U$80:$U$169,$C21),"○","")</f>
        <v/>
      </c>
      <c r="V21" s="388" t="str">
        <f t="shared" si="1"/>
        <v/>
      </c>
    </row>
    <row r="22" spans="1:22" ht="14.25">
      <c r="A22" s="1859"/>
      <c r="B22" s="1856"/>
      <c r="C22" s="23" t="s">
        <v>750</v>
      </c>
      <c r="D22" s="383"/>
      <c r="E22" s="20" t="s">
        <v>858</v>
      </c>
      <c r="F22" s="20" t="s">
        <v>858</v>
      </c>
      <c r="G22" s="21" t="s">
        <v>861</v>
      </c>
      <c r="H22" s="21" t="s">
        <v>860</v>
      </c>
      <c r="I22" s="21" t="s">
        <v>859</v>
      </c>
      <c r="J22" s="21" t="s">
        <v>859</v>
      </c>
      <c r="K22" s="21" t="s">
        <v>860</v>
      </c>
      <c r="L22" s="21" t="s">
        <v>861</v>
      </c>
      <c r="M22" s="21" t="s">
        <v>861</v>
      </c>
      <c r="N22" s="21" t="s">
        <v>861</v>
      </c>
      <c r="O22" s="21" t="s">
        <v>861</v>
      </c>
      <c r="P22" s="21" t="s">
        <v>859</v>
      </c>
      <c r="Q22" s="21" t="s">
        <v>859</v>
      </c>
      <c r="R22" s="21" t="s">
        <v>861</v>
      </c>
      <c r="S22" s="22" t="s">
        <v>859</v>
      </c>
      <c r="T22" s="387" t="str">
        <f t="shared" si="0"/>
        <v/>
      </c>
      <c r="U22" s="388" t="str">
        <f>IF(COUNTIF(個票ｰ2001!$U$80:$U$169,$C22),"○","")</f>
        <v/>
      </c>
      <c r="V22" s="388" t="str">
        <f t="shared" si="1"/>
        <v/>
      </c>
    </row>
    <row r="23" spans="1:22" ht="14.25">
      <c r="A23" s="1859"/>
      <c r="B23" s="1856"/>
      <c r="C23" s="23" t="s">
        <v>792</v>
      </c>
      <c r="D23" s="383"/>
      <c r="E23" s="20" t="s">
        <v>858</v>
      </c>
      <c r="F23" s="20" t="s">
        <v>858</v>
      </c>
      <c r="G23" s="21" t="s">
        <v>861</v>
      </c>
      <c r="H23" s="21" t="s">
        <v>860</v>
      </c>
      <c r="I23" s="21" t="s">
        <v>859</v>
      </c>
      <c r="J23" s="21" t="s">
        <v>859</v>
      </c>
      <c r="K23" s="21" t="s">
        <v>860</v>
      </c>
      <c r="L23" s="21" t="s">
        <v>861</v>
      </c>
      <c r="M23" s="21" t="s">
        <v>859</v>
      </c>
      <c r="N23" s="21" t="s">
        <v>859</v>
      </c>
      <c r="O23" s="21" t="s">
        <v>859</v>
      </c>
      <c r="P23" s="21" t="s">
        <v>859</v>
      </c>
      <c r="Q23" s="21" t="s">
        <v>859</v>
      </c>
      <c r="R23" s="21" t="s">
        <v>861</v>
      </c>
      <c r="S23" s="22" t="s">
        <v>859</v>
      </c>
      <c r="T23" s="387" t="str">
        <f t="shared" si="0"/>
        <v/>
      </c>
      <c r="U23" s="388" t="str">
        <f>IF(COUNTIF(個票ｰ2001!$U$80:$U$169,$C23),"○","")</f>
        <v/>
      </c>
      <c r="V23" s="388" t="str">
        <f t="shared" si="1"/>
        <v/>
      </c>
    </row>
    <row r="24" spans="1:22" ht="14.25">
      <c r="A24" s="1859"/>
      <c r="B24" s="1856"/>
      <c r="C24" s="23" t="s">
        <v>762</v>
      </c>
      <c r="D24" s="383"/>
      <c r="E24" s="21" t="s">
        <v>860</v>
      </c>
      <c r="F24" s="21" t="s">
        <v>860</v>
      </c>
      <c r="G24" s="21" t="s">
        <v>859</v>
      </c>
      <c r="H24" s="21" t="s">
        <v>860</v>
      </c>
      <c r="I24" s="21" t="s">
        <v>860</v>
      </c>
      <c r="J24" s="21" t="s">
        <v>860</v>
      </c>
      <c r="K24" s="21" t="s">
        <v>861</v>
      </c>
      <c r="L24" s="21" t="s">
        <v>859</v>
      </c>
      <c r="M24" s="21" t="s">
        <v>859</v>
      </c>
      <c r="N24" s="21" t="s">
        <v>859</v>
      </c>
      <c r="O24" s="21" t="s">
        <v>859</v>
      </c>
      <c r="P24" s="21" t="s">
        <v>859</v>
      </c>
      <c r="Q24" s="21" t="s">
        <v>859</v>
      </c>
      <c r="R24" s="21" t="s">
        <v>861</v>
      </c>
      <c r="S24" s="22" t="s">
        <v>859</v>
      </c>
      <c r="T24" s="387" t="str">
        <f t="shared" si="0"/>
        <v/>
      </c>
      <c r="U24" s="388" t="str">
        <f>IF(COUNTIF(個票ｰ2001!$U$80:$U$169,$C24),"○","")</f>
        <v/>
      </c>
      <c r="V24" s="388" t="str">
        <f t="shared" si="1"/>
        <v/>
      </c>
    </row>
    <row r="25" spans="1:22" ht="14.25">
      <c r="A25" s="1859"/>
      <c r="B25" s="1856"/>
      <c r="C25" s="23" t="s">
        <v>766</v>
      </c>
      <c r="D25" s="383"/>
      <c r="E25" s="21" t="s">
        <v>860</v>
      </c>
      <c r="F25" s="21" t="s">
        <v>860</v>
      </c>
      <c r="G25" s="21" t="s">
        <v>859</v>
      </c>
      <c r="H25" s="21" t="s">
        <v>861</v>
      </c>
      <c r="I25" s="21" t="s">
        <v>861</v>
      </c>
      <c r="J25" s="21" t="s">
        <v>860</v>
      </c>
      <c r="K25" s="21" t="s">
        <v>861</v>
      </c>
      <c r="L25" s="21" t="s">
        <v>859</v>
      </c>
      <c r="M25" s="21" t="s">
        <v>859</v>
      </c>
      <c r="N25" s="21" t="s">
        <v>859</v>
      </c>
      <c r="O25" s="21" t="s">
        <v>859</v>
      </c>
      <c r="P25" s="21" t="s">
        <v>859</v>
      </c>
      <c r="Q25" s="21" t="s">
        <v>859</v>
      </c>
      <c r="R25" s="21" t="s">
        <v>861</v>
      </c>
      <c r="S25" s="22" t="s">
        <v>859</v>
      </c>
      <c r="T25" s="387" t="str">
        <f t="shared" si="0"/>
        <v/>
      </c>
      <c r="U25" s="388" t="str">
        <f>IF(COUNTIF(個票ｰ2001!$U$80:$U$169,$C25),"○","")</f>
        <v/>
      </c>
      <c r="V25" s="388" t="str">
        <f t="shared" si="1"/>
        <v/>
      </c>
    </row>
    <row r="26" spans="1:22" ht="14.25">
      <c r="A26" s="1859"/>
      <c r="B26" s="1856" t="s">
        <v>716</v>
      </c>
      <c r="C26" s="23" t="s">
        <v>774</v>
      </c>
      <c r="D26" s="383"/>
      <c r="E26" s="21" t="s">
        <v>860</v>
      </c>
      <c r="F26" s="21" t="s">
        <v>860</v>
      </c>
      <c r="G26" s="21" t="s">
        <v>861</v>
      </c>
      <c r="H26" s="20" t="s">
        <v>858</v>
      </c>
      <c r="I26" s="20" t="s">
        <v>858</v>
      </c>
      <c r="J26" s="21" t="s">
        <v>861</v>
      </c>
      <c r="K26" s="21" t="s">
        <v>860</v>
      </c>
      <c r="L26" s="21" t="s">
        <v>861</v>
      </c>
      <c r="M26" s="21" t="s">
        <v>861</v>
      </c>
      <c r="N26" s="21" t="s">
        <v>861</v>
      </c>
      <c r="O26" s="21" t="s">
        <v>861</v>
      </c>
      <c r="P26" s="21" t="s">
        <v>859</v>
      </c>
      <c r="Q26" s="21" t="s">
        <v>861</v>
      </c>
      <c r="R26" s="21" t="s">
        <v>861</v>
      </c>
      <c r="S26" s="22" t="s">
        <v>859</v>
      </c>
      <c r="T26" s="387" t="str">
        <f t="shared" si="0"/>
        <v/>
      </c>
      <c r="U26" s="388" t="str">
        <f>IF(COUNTIF(個票ｰ2001!$U$80:$U$169,$C26),"○","")</f>
        <v/>
      </c>
      <c r="V26" s="388" t="str">
        <f t="shared" si="1"/>
        <v/>
      </c>
    </row>
    <row r="27" spans="1:22" ht="14.25">
      <c r="A27" s="1859"/>
      <c r="B27" s="1856"/>
      <c r="C27" s="23" t="s">
        <v>782</v>
      </c>
      <c r="D27" s="383"/>
      <c r="E27" s="21" t="s">
        <v>860</v>
      </c>
      <c r="F27" s="21" t="s">
        <v>860</v>
      </c>
      <c r="G27" s="21" t="s">
        <v>861</v>
      </c>
      <c r="H27" s="20" t="s">
        <v>858</v>
      </c>
      <c r="I27" s="20" t="s">
        <v>858</v>
      </c>
      <c r="J27" s="21" t="s">
        <v>861</v>
      </c>
      <c r="K27" s="21" t="s">
        <v>860</v>
      </c>
      <c r="L27" s="21" t="s">
        <v>861</v>
      </c>
      <c r="M27" s="21" t="s">
        <v>861</v>
      </c>
      <c r="N27" s="21" t="s">
        <v>861</v>
      </c>
      <c r="O27" s="21" t="s">
        <v>861</v>
      </c>
      <c r="P27" s="21" t="s">
        <v>859</v>
      </c>
      <c r="Q27" s="21" t="s">
        <v>861</v>
      </c>
      <c r="R27" s="21" t="s">
        <v>861</v>
      </c>
      <c r="S27" s="22" t="s">
        <v>859</v>
      </c>
      <c r="T27" s="387" t="str">
        <f t="shared" si="0"/>
        <v/>
      </c>
      <c r="U27" s="388" t="str">
        <f>IF(COUNTIF(個票ｰ2001!$U$80:$U$169,$C27),"○","")</f>
        <v/>
      </c>
      <c r="V27" s="388" t="str">
        <f t="shared" si="1"/>
        <v/>
      </c>
    </row>
    <row r="28" spans="1:22" ht="14.25">
      <c r="A28" s="1859"/>
      <c r="B28" s="1856"/>
      <c r="C28" s="23" t="s">
        <v>789</v>
      </c>
      <c r="D28" s="383"/>
      <c r="E28" s="21" t="s">
        <v>859</v>
      </c>
      <c r="F28" s="21" t="s">
        <v>859</v>
      </c>
      <c r="G28" s="21" t="s">
        <v>859</v>
      </c>
      <c r="H28" s="21" t="s">
        <v>860</v>
      </c>
      <c r="I28" s="20" t="s">
        <v>858</v>
      </c>
      <c r="J28" s="21" t="s">
        <v>861</v>
      </c>
      <c r="K28" s="21" t="s">
        <v>861</v>
      </c>
      <c r="L28" s="21" t="s">
        <v>859</v>
      </c>
      <c r="M28" s="21" t="s">
        <v>861</v>
      </c>
      <c r="N28" s="21" t="s">
        <v>860</v>
      </c>
      <c r="O28" s="21" t="s">
        <v>859</v>
      </c>
      <c r="P28" s="21" t="s">
        <v>859</v>
      </c>
      <c r="Q28" s="21" t="s">
        <v>859</v>
      </c>
      <c r="R28" s="21" t="s">
        <v>861</v>
      </c>
      <c r="S28" s="22" t="s">
        <v>859</v>
      </c>
      <c r="T28" s="387" t="str">
        <f t="shared" si="0"/>
        <v/>
      </c>
      <c r="U28" s="388" t="str">
        <f>IF(COUNTIF(個票ｰ2001!$U$80:$U$169,$C28),"○","")</f>
        <v/>
      </c>
      <c r="V28" s="388" t="str">
        <f t="shared" si="1"/>
        <v/>
      </c>
    </row>
    <row r="29" spans="1:22" ht="14.25">
      <c r="A29" s="1859"/>
      <c r="B29" s="1856"/>
      <c r="C29" s="23" t="s">
        <v>793</v>
      </c>
      <c r="D29" s="383"/>
      <c r="E29" s="21" t="s">
        <v>861</v>
      </c>
      <c r="F29" s="21" t="s">
        <v>861</v>
      </c>
      <c r="G29" s="21" t="s">
        <v>861</v>
      </c>
      <c r="H29" s="20" t="s">
        <v>858</v>
      </c>
      <c r="I29" s="20" t="s">
        <v>858</v>
      </c>
      <c r="J29" s="21" t="s">
        <v>861</v>
      </c>
      <c r="K29" s="21" t="s">
        <v>860</v>
      </c>
      <c r="L29" s="21" t="s">
        <v>860</v>
      </c>
      <c r="M29" s="21" t="s">
        <v>861</v>
      </c>
      <c r="N29" s="21" t="s">
        <v>860</v>
      </c>
      <c r="O29" s="21" t="s">
        <v>859</v>
      </c>
      <c r="P29" s="21" t="s">
        <v>861</v>
      </c>
      <c r="Q29" s="21" t="s">
        <v>859</v>
      </c>
      <c r="R29" s="21" t="s">
        <v>861</v>
      </c>
      <c r="S29" s="22" t="s">
        <v>859</v>
      </c>
      <c r="T29" s="387" t="str">
        <f t="shared" si="0"/>
        <v/>
      </c>
      <c r="U29" s="388" t="str">
        <f>IF(COUNTIF(個票ｰ2001!$U$80:$U$169,$C29),"○","")</f>
        <v/>
      </c>
      <c r="V29" s="388" t="str">
        <f t="shared" si="1"/>
        <v/>
      </c>
    </row>
    <row r="30" spans="1:22" ht="14.25">
      <c r="A30" s="1859"/>
      <c r="B30" s="1856"/>
      <c r="C30" s="23" t="s">
        <v>796</v>
      </c>
      <c r="D30" s="383"/>
      <c r="E30" s="21" t="s">
        <v>859</v>
      </c>
      <c r="F30" s="21" t="s">
        <v>859</v>
      </c>
      <c r="G30" s="21" t="s">
        <v>859</v>
      </c>
      <c r="H30" s="21" t="s">
        <v>861</v>
      </c>
      <c r="I30" s="21" t="s">
        <v>861</v>
      </c>
      <c r="J30" s="20" t="s">
        <v>858</v>
      </c>
      <c r="K30" s="21" t="s">
        <v>859</v>
      </c>
      <c r="L30" s="21" t="s">
        <v>859</v>
      </c>
      <c r="M30" s="21" t="s">
        <v>859</v>
      </c>
      <c r="N30" s="21" t="s">
        <v>861</v>
      </c>
      <c r="O30" s="21" t="s">
        <v>859</v>
      </c>
      <c r="P30" s="21" t="s">
        <v>859</v>
      </c>
      <c r="Q30" s="21" t="s">
        <v>859</v>
      </c>
      <c r="R30" s="21" t="s">
        <v>861</v>
      </c>
      <c r="S30" s="22" t="s">
        <v>859</v>
      </c>
      <c r="T30" s="387" t="str">
        <f t="shared" si="0"/>
        <v/>
      </c>
      <c r="U30" s="388" t="str">
        <f>IF(COUNTIF(個票ｰ2001!$U$80:$U$169,$C30),"○","")</f>
        <v/>
      </c>
      <c r="V30" s="388" t="str">
        <f t="shared" si="1"/>
        <v/>
      </c>
    </row>
    <row r="31" spans="1:22" ht="14.25">
      <c r="A31" s="1855" t="s">
        <v>864</v>
      </c>
      <c r="B31" s="1856" t="s">
        <v>865</v>
      </c>
      <c r="C31" s="23" t="s">
        <v>775</v>
      </c>
      <c r="D31" s="383"/>
      <c r="E31" s="21" t="s">
        <v>860</v>
      </c>
      <c r="F31" s="21" t="s">
        <v>860</v>
      </c>
      <c r="G31" s="21" t="s">
        <v>860</v>
      </c>
      <c r="H31" s="21" t="s">
        <v>861</v>
      </c>
      <c r="I31" s="21" t="s">
        <v>859</v>
      </c>
      <c r="J31" s="21" t="s">
        <v>859</v>
      </c>
      <c r="K31" s="20" t="s">
        <v>858</v>
      </c>
      <c r="L31" s="21" t="s">
        <v>860</v>
      </c>
      <c r="M31" s="21" t="s">
        <v>860</v>
      </c>
      <c r="N31" s="21" t="s">
        <v>860</v>
      </c>
      <c r="O31" s="21" t="s">
        <v>860</v>
      </c>
      <c r="P31" s="21" t="s">
        <v>860</v>
      </c>
      <c r="Q31" s="21" t="s">
        <v>860</v>
      </c>
      <c r="R31" s="21" t="s">
        <v>860</v>
      </c>
      <c r="S31" s="22" t="s">
        <v>861</v>
      </c>
      <c r="T31" s="387" t="str">
        <f t="shared" si="0"/>
        <v/>
      </c>
      <c r="U31" s="388" t="str">
        <f>IF(COUNTIF(個票ｰ2001!$U$80:$U$169,$C31),"○","")</f>
        <v/>
      </c>
      <c r="V31" s="388" t="str">
        <f t="shared" si="1"/>
        <v/>
      </c>
    </row>
    <row r="32" spans="1:22" ht="14.25">
      <c r="A32" s="1855"/>
      <c r="B32" s="1856"/>
      <c r="C32" s="23" t="s">
        <v>783</v>
      </c>
      <c r="D32" s="383"/>
      <c r="E32" s="21" t="s">
        <v>860</v>
      </c>
      <c r="F32" s="21" t="s">
        <v>860</v>
      </c>
      <c r="G32" s="21" t="s">
        <v>861</v>
      </c>
      <c r="H32" s="21" t="s">
        <v>861</v>
      </c>
      <c r="I32" s="21" t="s">
        <v>859</v>
      </c>
      <c r="J32" s="21" t="s">
        <v>859</v>
      </c>
      <c r="K32" s="20" t="s">
        <v>858</v>
      </c>
      <c r="L32" s="21" t="s">
        <v>861</v>
      </c>
      <c r="M32" s="21" t="s">
        <v>861</v>
      </c>
      <c r="N32" s="21" t="s">
        <v>861</v>
      </c>
      <c r="O32" s="21" t="s">
        <v>861</v>
      </c>
      <c r="P32" s="21" t="s">
        <v>861</v>
      </c>
      <c r="Q32" s="21" t="s">
        <v>861</v>
      </c>
      <c r="R32" s="21" t="s">
        <v>860</v>
      </c>
      <c r="S32" s="22" t="s">
        <v>861</v>
      </c>
      <c r="T32" s="387" t="str">
        <f t="shared" si="0"/>
        <v/>
      </c>
      <c r="U32" s="388" t="str">
        <f>IF(COUNTIF(個票ｰ2001!$U$80:$U$169,$C32),"○","")</f>
        <v/>
      </c>
      <c r="V32" s="388" t="str">
        <f t="shared" si="1"/>
        <v/>
      </c>
    </row>
    <row r="33" spans="1:22" ht="14.25">
      <c r="A33" s="1855"/>
      <c r="B33" s="1856"/>
      <c r="C33" s="23" t="s">
        <v>866</v>
      </c>
      <c r="D33" s="383"/>
      <c r="E33" s="21" t="s">
        <v>861</v>
      </c>
      <c r="F33" s="21" t="s">
        <v>861</v>
      </c>
      <c r="G33" s="21" t="s">
        <v>861</v>
      </c>
      <c r="H33" s="21" t="s">
        <v>861</v>
      </c>
      <c r="I33" s="21" t="s">
        <v>859</v>
      </c>
      <c r="J33" s="21" t="s">
        <v>859</v>
      </c>
      <c r="K33" s="20" t="s">
        <v>858</v>
      </c>
      <c r="L33" s="21" t="s">
        <v>860</v>
      </c>
      <c r="M33" s="21" t="s">
        <v>861</v>
      </c>
      <c r="N33" s="21" t="s">
        <v>861</v>
      </c>
      <c r="O33" s="21" t="s">
        <v>861</v>
      </c>
      <c r="P33" s="21" t="s">
        <v>861</v>
      </c>
      <c r="Q33" s="21" t="s">
        <v>861</v>
      </c>
      <c r="R33" s="21" t="s">
        <v>860</v>
      </c>
      <c r="S33" s="22" t="s">
        <v>861</v>
      </c>
      <c r="T33" s="387" t="str">
        <f t="shared" si="0"/>
        <v/>
      </c>
      <c r="U33" s="388" t="str">
        <f>IF(COUNTIF(個票ｰ2001!$U$80:$U$169,$C33),"○","")</f>
        <v/>
      </c>
      <c r="V33" s="388" t="str">
        <f t="shared" si="1"/>
        <v/>
      </c>
    </row>
    <row r="34" spans="1:22" ht="14.25">
      <c r="A34" s="1855"/>
      <c r="B34" s="1856" t="s">
        <v>867</v>
      </c>
      <c r="C34" s="23" t="s">
        <v>868</v>
      </c>
      <c r="D34" s="383"/>
      <c r="E34" s="21" t="s">
        <v>859</v>
      </c>
      <c r="F34" s="21" t="s">
        <v>859</v>
      </c>
      <c r="G34" s="21" t="s">
        <v>859</v>
      </c>
      <c r="H34" s="21" t="s">
        <v>859</v>
      </c>
      <c r="I34" s="21" t="s">
        <v>859</v>
      </c>
      <c r="J34" s="21" t="s">
        <v>859</v>
      </c>
      <c r="K34" s="21" t="s">
        <v>861</v>
      </c>
      <c r="L34" s="20" t="s">
        <v>858</v>
      </c>
      <c r="M34" s="21" t="s">
        <v>861</v>
      </c>
      <c r="N34" s="21" t="s">
        <v>861</v>
      </c>
      <c r="O34" s="21" t="s">
        <v>861</v>
      </c>
      <c r="P34" s="21" t="s">
        <v>861</v>
      </c>
      <c r="Q34" s="21" t="s">
        <v>861</v>
      </c>
      <c r="R34" s="21" t="s">
        <v>861</v>
      </c>
      <c r="S34" s="22" t="s">
        <v>861</v>
      </c>
      <c r="T34" s="387" t="str">
        <f t="shared" si="0"/>
        <v/>
      </c>
      <c r="U34" s="388" t="str">
        <f>IF(COUNTIF(個票ｰ2001!$U$80:$U$169,$C34),"○","")</f>
        <v/>
      </c>
      <c r="V34" s="388" t="str">
        <f t="shared" si="1"/>
        <v/>
      </c>
    </row>
    <row r="35" spans="1:22" ht="14.25">
      <c r="A35" s="1855"/>
      <c r="B35" s="1856"/>
      <c r="C35" s="23" t="s">
        <v>743</v>
      </c>
      <c r="D35" s="383"/>
      <c r="E35" s="21" t="s">
        <v>859</v>
      </c>
      <c r="F35" s="21" t="s">
        <v>859</v>
      </c>
      <c r="G35" s="21" t="s">
        <v>859</v>
      </c>
      <c r="H35" s="21" t="s">
        <v>859</v>
      </c>
      <c r="I35" s="21" t="s">
        <v>859</v>
      </c>
      <c r="J35" s="21" t="s">
        <v>859</v>
      </c>
      <c r="K35" s="21" t="s">
        <v>861</v>
      </c>
      <c r="L35" s="20" t="s">
        <v>858</v>
      </c>
      <c r="M35" s="21" t="s">
        <v>861</v>
      </c>
      <c r="N35" s="21" t="s">
        <v>861</v>
      </c>
      <c r="O35" s="21" t="s">
        <v>861</v>
      </c>
      <c r="P35" s="21" t="s">
        <v>861</v>
      </c>
      <c r="Q35" s="21" t="s">
        <v>861</v>
      </c>
      <c r="R35" s="21" t="s">
        <v>861</v>
      </c>
      <c r="S35" s="22" t="s">
        <v>861</v>
      </c>
      <c r="T35" s="387" t="str">
        <f t="shared" si="0"/>
        <v/>
      </c>
      <c r="U35" s="388" t="str">
        <f>IF(COUNTIF(個票ｰ2001!$U$80:$U$169,$C35),"○","")</f>
        <v/>
      </c>
      <c r="V35" s="388" t="str">
        <f t="shared" si="1"/>
        <v/>
      </c>
    </row>
    <row r="36" spans="1:22" ht="14.25">
      <c r="A36" s="1855"/>
      <c r="B36" s="1856" t="s">
        <v>869</v>
      </c>
      <c r="C36" s="23" t="s">
        <v>731</v>
      </c>
      <c r="D36" s="383"/>
      <c r="E36" s="21" t="s">
        <v>859</v>
      </c>
      <c r="F36" s="21" t="s">
        <v>859</v>
      </c>
      <c r="G36" s="21" t="s">
        <v>859</v>
      </c>
      <c r="H36" s="21" t="s">
        <v>859</v>
      </c>
      <c r="I36" s="21" t="s">
        <v>859</v>
      </c>
      <c r="J36" s="21" t="s">
        <v>859</v>
      </c>
      <c r="K36" s="21" t="s">
        <v>861</v>
      </c>
      <c r="L36" s="21" t="s">
        <v>861</v>
      </c>
      <c r="M36" s="20" t="s">
        <v>858</v>
      </c>
      <c r="N36" s="21" t="s">
        <v>861</v>
      </c>
      <c r="O36" s="21" t="s">
        <v>860</v>
      </c>
      <c r="P36" s="21" t="s">
        <v>860</v>
      </c>
      <c r="Q36" s="21" t="s">
        <v>861</v>
      </c>
      <c r="R36" s="21" t="s">
        <v>861</v>
      </c>
      <c r="S36" s="22" t="s">
        <v>861</v>
      </c>
      <c r="T36" s="387" t="str">
        <f t="shared" si="0"/>
        <v/>
      </c>
      <c r="U36" s="388" t="str">
        <f>IF(COUNTIF(個票ｰ2001!$U$80:$U$169,$C36),"○","")</f>
        <v/>
      </c>
      <c r="V36" s="388" t="str">
        <f t="shared" si="1"/>
        <v/>
      </c>
    </row>
    <row r="37" spans="1:22" ht="14.25">
      <c r="A37" s="1855"/>
      <c r="B37" s="1856"/>
      <c r="C37" s="23" t="s">
        <v>744</v>
      </c>
      <c r="D37" s="383"/>
      <c r="E37" s="21" t="s">
        <v>859</v>
      </c>
      <c r="F37" s="21" t="s">
        <v>859</v>
      </c>
      <c r="G37" s="21" t="s">
        <v>859</v>
      </c>
      <c r="H37" s="21" t="s">
        <v>859</v>
      </c>
      <c r="I37" s="21" t="s">
        <v>859</v>
      </c>
      <c r="J37" s="21" t="s">
        <v>859</v>
      </c>
      <c r="K37" s="21" t="s">
        <v>861</v>
      </c>
      <c r="L37" s="21" t="s">
        <v>861</v>
      </c>
      <c r="M37" s="20" t="s">
        <v>858</v>
      </c>
      <c r="N37" s="21" t="s">
        <v>861</v>
      </c>
      <c r="O37" s="21" t="s">
        <v>860</v>
      </c>
      <c r="P37" s="21" t="s">
        <v>860</v>
      </c>
      <c r="Q37" s="21" t="s">
        <v>861</v>
      </c>
      <c r="R37" s="21" t="s">
        <v>861</v>
      </c>
      <c r="S37" s="22" t="s">
        <v>861</v>
      </c>
      <c r="T37" s="387" t="str">
        <f t="shared" si="0"/>
        <v/>
      </c>
      <c r="U37" s="388" t="str">
        <f>IF(COUNTIF(個票ｰ2001!$U$80:$U$169,$C37),"○","")</f>
        <v/>
      </c>
      <c r="V37" s="388" t="str">
        <f t="shared" si="1"/>
        <v/>
      </c>
    </row>
    <row r="38" spans="1:22" ht="14.25">
      <c r="A38" s="1855" t="s">
        <v>700</v>
      </c>
      <c r="B38" s="1856" t="s">
        <v>724</v>
      </c>
      <c r="C38" s="23" t="s">
        <v>732</v>
      </c>
      <c r="D38" s="383"/>
      <c r="E38" s="21" t="s">
        <v>859</v>
      </c>
      <c r="F38" s="21" t="s">
        <v>859</v>
      </c>
      <c r="G38" s="21" t="s">
        <v>859</v>
      </c>
      <c r="H38" s="21" t="s">
        <v>859</v>
      </c>
      <c r="I38" s="21" t="s">
        <v>861</v>
      </c>
      <c r="J38" s="21" t="s">
        <v>859</v>
      </c>
      <c r="K38" s="21" t="s">
        <v>859</v>
      </c>
      <c r="L38" s="21" t="s">
        <v>860</v>
      </c>
      <c r="M38" s="21" t="s">
        <v>860</v>
      </c>
      <c r="N38" s="20" t="s">
        <v>858</v>
      </c>
      <c r="O38" s="20" t="s">
        <v>858</v>
      </c>
      <c r="P38" s="20" t="s">
        <v>858</v>
      </c>
      <c r="Q38" s="21" t="s">
        <v>860</v>
      </c>
      <c r="R38" s="21" t="s">
        <v>861</v>
      </c>
      <c r="S38" s="22" t="s">
        <v>860</v>
      </c>
      <c r="T38" s="387" t="str">
        <f t="shared" si="0"/>
        <v/>
      </c>
      <c r="U38" s="388" t="str">
        <f>IF(COUNTIF(個票ｰ2001!$U$80:$U$169,$C38),"○","")</f>
        <v/>
      </c>
      <c r="V38" s="388" t="str">
        <f t="shared" si="1"/>
        <v/>
      </c>
    </row>
    <row r="39" spans="1:22" ht="14.25">
      <c r="A39" s="1855"/>
      <c r="B39" s="1856"/>
      <c r="C39" s="23" t="s">
        <v>745</v>
      </c>
      <c r="D39" s="383"/>
      <c r="E39" s="21" t="s">
        <v>859</v>
      </c>
      <c r="F39" s="21" t="s">
        <v>859</v>
      </c>
      <c r="G39" s="21" t="s">
        <v>859</v>
      </c>
      <c r="H39" s="21" t="s">
        <v>859</v>
      </c>
      <c r="I39" s="21" t="s">
        <v>860</v>
      </c>
      <c r="J39" s="21" t="s">
        <v>859</v>
      </c>
      <c r="K39" s="21" t="s">
        <v>860</v>
      </c>
      <c r="L39" s="21" t="s">
        <v>860</v>
      </c>
      <c r="M39" s="21" t="s">
        <v>860</v>
      </c>
      <c r="N39" s="20" t="s">
        <v>858</v>
      </c>
      <c r="O39" s="20" t="s">
        <v>858</v>
      </c>
      <c r="P39" s="21" t="s">
        <v>860</v>
      </c>
      <c r="Q39" s="21" t="s">
        <v>860</v>
      </c>
      <c r="R39" s="21" t="s">
        <v>859</v>
      </c>
      <c r="S39" s="22" t="s">
        <v>860</v>
      </c>
      <c r="T39" s="387" t="str">
        <f t="shared" si="0"/>
        <v/>
      </c>
      <c r="U39" s="388" t="str">
        <f>IF(COUNTIF(個票ｰ2001!$U$80:$U$169,$C39),"○","")</f>
        <v/>
      </c>
      <c r="V39" s="388" t="str">
        <f t="shared" si="1"/>
        <v/>
      </c>
    </row>
    <row r="40" spans="1:22" ht="14.25">
      <c r="A40" s="1855"/>
      <c r="B40" s="1856"/>
      <c r="C40" s="23" t="s">
        <v>753</v>
      </c>
      <c r="D40" s="383"/>
      <c r="E40" s="21" t="s">
        <v>859</v>
      </c>
      <c r="F40" s="21" t="s">
        <v>859</v>
      </c>
      <c r="G40" s="21" t="s">
        <v>859</v>
      </c>
      <c r="H40" s="21" t="s">
        <v>859</v>
      </c>
      <c r="I40" s="21" t="s">
        <v>861</v>
      </c>
      <c r="J40" s="21" t="s">
        <v>859</v>
      </c>
      <c r="K40" s="21" t="s">
        <v>861</v>
      </c>
      <c r="L40" s="21" t="s">
        <v>861</v>
      </c>
      <c r="M40" s="21" t="s">
        <v>860</v>
      </c>
      <c r="N40" s="20" t="s">
        <v>858</v>
      </c>
      <c r="O40" s="20" t="s">
        <v>858</v>
      </c>
      <c r="P40" s="21" t="s">
        <v>860</v>
      </c>
      <c r="Q40" s="21" t="s">
        <v>860</v>
      </c>
      <c r="R40" s="21" t="s">
        <v>861</v>
      </c>
      <c r="S40" s="22" t="s">
        <v>860</v>
      </c>
      <c r="T40" s="387" t="str">
        <f t="shared" si="0"/>
        <v/>
      </c>
      <c r="U40" s="388" t="str">
        <f>IF(COUNTIF(個票ｰ2001!$U$80:$U$169,$C40),"○","")</f>
        <v/>
      </c>
      <c r="V40" s="388" t="str">
        <f t="shared" si="1"/>
        <v/>
      </c>
    </row>
    <row r="41" spans="1:22" ht="14.25">
      <c r="A41" s="1855"/>
      <c r="B41" s="1856"/>
      <c r="C41" s="23" t="s">
        <v>759</v>
      </c>
      <c r="D41" s="383"/>
      <c r="E41" s="21" t="s">
        <v>861</v>
      </c>
      <c r="F41" s="21" t="s">
        <v>861</v>
      </c>
      <c r="G41" s="21" t="s">
        <v>861</v>
      </c>
      <c r="H41" s="21" t="s">
        <v>859</v>
      </c>
      <c r="I41" s="21" t="s">
        <v>861</v>
      </c>
      <c r="J41" s="21" t="s">
        <v>859</v>
      </c>
      <c r="K41" s="21" t="s">
        <v>861</v>
      </c>
      <c r="L41" s="21" t="s">
        <v>861</v>
      </c>
      <c r="M41" s="21" t="s">
        <v>860</v>
      </c>
      <c r="N41" s="20" t="s">
        <v>858</v>
      </c>
      <c r="O41" s="20" t="s">
        <v>858</v>
      </c>
      <c r="P41" s="21" t="s">
        <v>860</v>
      </c>
      <c r="Q41" s="21" t="s">
        <v>860</v>
      </c>
      <c r="R41" s="21" t="s">
        <v>859</v>
      </c>
      <c r="S41" s="22" t="s">
        <v>860</v>
      </c>
      <c r="T41" s="387" t="str">
        <f t="shared" si="0"/>
        <v/>
      </c>
      <c r="U41" s="388" t="str">
        <f>IF(COUNTIF(個票ｰ2001!$U$80:$U$169,$C41),"○","")</f>
        <v/>
      </c>
      <c r="V41" s="388" t="str">
        <f t="shared" si="1"/>
        <v/>
      </c>
    </row>
    <row r="42" spans="1:22" ht="14.25">
      <c r="A42" s="1855"/>
      <c r="B42" s="1856"/>
      <c r="C42" s="23" t="s">
        <v>764</v>
      </c>
      <c r="D42" s="383"/>
      <c r="E42" s="21" t="s">
        <v>859</v>
      </c>
      <c r="F42" s="21" t="s">
        <v>859</v>
      </c>
      <c r="G42" s="21" t="s">
        <v>859</v>
      </c>
      <c r="H42" s="21" t="s">
        <v>859</v>
      </c>
      <c r="I42" s="21" t="s">
        <v>861</v>
      </c>
      <c r="J42" s="21" t="s">
        <v>859</v>
      </c>
      <c r="K42" s="21" t="s">
        <v>859</v>
      </c>
      <c r="L42" s="21" t="s">
        <v>859</v>
      </c>
      <c r="M42" s="21" t="s">
        <v>861</v>
      </c>
      <c r="N42" s="20" t="s">
        <v>858</v>
      </c>
      <c r="O42" s="20" t="s">
        <v>858</v>
      </c>
      <c r="P42" s="21" t="s">
        <v>860</v>
      </c>
      <c r="Q42" s="21" t="s">
        <v>860</v>
      </c>
      <c r="R42" s="21" t="s">
        <v>859</v>
      </c>
      <c r="S42" s="22" t="s">
        <v>860</v>
      </c>
      <c r="T42" s="387" t="str">
        <f t="shared" si="0"/>
        <v/>
      </c>
      <c r="U42" s="388" t="str">
        <f>IF(COUNTIF(個票ｰ2001!$U$80:$U$169,$C42),"○","")</f>
        <v/>
      </c>
      <c r="V42" s="388" t="str">
        <f t="shared" si="1"/>
        <v/>
      </c>
    </row>
    <row r="43" spans="1:22" ht="14.25">
      <c r="A43" s="1855"/>
      <c r="B43" s="1856"/>
      <c r="C43" s="23" t="s">
        <v>767</v>
      </c>
      <c r="D43" s="383"/>
      <c r="E43" s="21" t="s">
        <v>859</v>
      </c>
      <c r="F43" s="21" t="s">
        <v>859</v>
      </c>
      <c r="G43" s="21" t="s">
        <v>859</v>
      </c>
      <c r="H43" s="21" t="s">
        <v>859</v>
      </c>
      <c r="I43" s="21" t="s">
        <v>861</v>
      </c>
      <c r="J43" s="21" t="s">
        <v>859</v>
      </c>
      <c r="K43" s="21" t="s">
        <v>859</v>
      </c>
      <c r="L43" s="21" t="s">
        <v>859</v>
      </c>
      <c r="M43" s="21" t="s">
        <v>861</v>
      </c>
      <c r="N43" s="20" t="s">
        <v>858</v>
      </c>
      <c r="O43" s="21" t="s">
        <v>860</v>
      </c>
      <c r="P43" s="21" t="s">
        <v>860</v>
      </c>
      <c r="Q43" s="21" t="s">
        <v>860</v>
      </c>
      <c r="R43" s="21" t="s">
        <v>859</v>
      </c>
      <c r="S43" s="22" t="s">
        <v>860</v>
      </c>
      <c r="T43" s="387" t="str">
        <f t="shared" si="0"/>
        <v/>
      </c>
      <c r="U43" s="388" t="str">
        <f>IF(COUNTIF(個票ｰ2001!$U$80:$U$169,$C43),"○","")</f>
        <v/>
      </c>
      <c r="V43" s="388" t="str">
        <f t="shared" si="1"/>
        <v/>
      </c>
    </row>
    <row r="44" spans="1:22" ht="14.25">
      <c r="A44" s="1855"/>
      <c r="B44" s="1856"/>
      <c r="C44" s="23" t="s">
        <v>768</v>
      </c>
      <c r="D44" s="383"/>
      <c r="E44" s="21" t="s">
        <v>859</v>
      </c>
      <c r="F44" s="21" t="s">
        <v>859</v>
      </c>
      <c r="G44" s="21" t="s">
        <v>859</v>
      </c>
      <c r="H44" s="21" t="s">
        <v>859</v>
      </c>
      <c r="I44" s="21" t="s">
        <v>861</v>
      </c>
      <c r="J44" s="21" t="s">
        <v>859</v>
      </c>
      <c r="K44" s="21" t="s">
        <v>859</v>
      </c>
      <c r="L44" s="21" t="s">
        <v>859</v>
      </c>
      <c r="M44" s="21" t="s">
        <v>860</v>
      </c>
      <c r="N44" s="21" t="s">
        <v>860</v>
      </c>
      <c r="O44" s="20" t="s">
        <v>858</v>
      </c>
      <c r="P44" s="21" t="s">
        <v>860</v>
      </c>
      <c r="Q44" s="21" t="s">
        <v>860</v>
      </c>
      <c r="R44" s="21" t="s">
        <v>859</v>
      </c>
      <c r="S44" s="22" t="s">
        <v>860</v>
      </c>
      <c r="T44" s="387" t="str">
        <f t="shared" si="0"/>
        <v/>
      </c>
      <c r="U44" s="388" t="str">
        <f>IF(COUNTIF(個票ｰ2001!$U$80:$U$169,$C44),"○","")</f>
        <v/>
      </c>
      <c r="V44" s="388" t="str">
        <f t="shared" si="1"/>
        <v/>
      </c>
    </row>
    <row r="45" spans="1:22" ht="14.25">
      <c r="A45" s="1855"/>
      <c r="B45" s="1856"/>
      <c r="C45" s="23" t="s">
        <v>870</v>
      </c>
      <c r="D45" s="383"/>
      <c r="E45" s="21" t="s">
        <v>859</v>
      </c>
      <c r="F45" s="21" t="s">
        <v>859</v>
      </c>
      <c r="G45" s="21" t="s">
        <v>859</v>
      </c>
      <c r="H45" s="21" t="s">
        <v>859</v>
      </c>
      <c r="I45" s="21" t="s">
        <v>861</v>
      </c>
      <c r="J45" s="21" t="s">
        <v>859</v>
      </c>
      <c r="K45" s="21" t="s">
        <v>859</v>
      </c>
      <c r="L45" s="21" t="s">
        <v>859</v>
      </c>
      <c r="M45" s="21" t="s">
        <v>860</v>
      </c>
      <c r="N45" s="21" t="s">
        <v>860</v>
      </c>
      <c r="O45" s="20" t="s">
        <v>858</v>
      </c>
      <c r="P45" s="20" t="s">
        <v>858</v>
      </c>
      <c r="Q45" s="21" t="s">
        <v>860</v>
      </c>
      <c r="R45" s="21" t="s">
        <v>860</v>
      </c>
      <c r="S45" s="24" t="s">
        <v>858</v>
      </c>
      <c r="T45" s="387" t="str">
        <f t="shared" si="0"/>
        <v/>
      </c>
      <c r="U45" s="388" t="str">
        <f>IF(COUNTIF(個票ｰ2001!$U$80:$U$169,$C45),"○","")</f>
        <v/>
      </c>
      <c r="V45" s="388" t="str">
        <f t="shared" si="1"/>
        <v/>
      </c>
    </row>
    <row r="46" spans="1:22" ht="14.25">
      <c r="A46" s="1855"/>
      <c r="B46" s="1856"/>
      <c r="C46" s="23" t="s">
        <v>780</v>
      </c>
      <c r="D46" s="383"/>
      <c r="E46" s="21" t="s">
        <v>859</v>
      </c>
      <c r="F46" s="21" t="s">
        <v>859</v>
      </c>
      <c r="G46" s="21" t="s">
        <v>859</v>
      </c>
      <c r="H46" s="21" t="s">
        <v>859</v>
      </c>
      <c r="I46" s="21" t="s">
        <v>861</v>
      </c>
      <c r="J46" s="21" t="s">
        <v>859</v>
      </c>
      <c r="K46" s="21" t="s">
        <v>861</v>
      </c>
      <c r="L46" s="21" t="s">
        <v>861</v>
      </c>
      <c r="M46" s="21" t="s">
        <v>861</v>
      </c>
      <c r="N46" s="21" t="s">
        <v>860</v>
      </c>
      <c r="O46" s="21" t="s">
        <v>860</v>
      </c>
      <c r="P46" s="20" t="s">
        <v>858</v>
      </c>
      <c r="Q46" s="21" t="s">
        <v>860</v>
      </c>
      <c r="R46" s="21" t="s">
        <v>861</v>
      </c>
      <c r="S46" s="24" t="s">
        <v>858</v>
      </c>
      <c r="T46" s="387" t="str">
        <f t="shared" si="0"/>
        <v/>
      </c>
      <c r="U46" s="388" t="str">
        <f>IF(COUNTIF(個票ｰ2001!$U$80:$U$169,$C46),"○","")</f>
        <v/>
      </c>
      <c r="V46" s="388" t="str">
        <f t="shared" si="1"/>
        <v/>
      </c>
    </row>
    <row r="47" spans="1:22" ht="14.25">
      <c r="A47" s="1855"/>
      <c r="B47" s="1856"/>
      <c r="C47" s="23" t="s">
        <v>787</v>
      </c>
      <c r="D47" s="383"/>
      <c r="E47" s="21" t="s">
        <v>859</v>
      </c>
      <c r="F47" s="21" t="s">
        <v>859</v>
      </c>
      <c r="G47" s="21" t="s">
        <v>861</v>
      </c>
      <c r="H47" s="21" t="s">
        <v>859</v>
      </c>
      <c r="I47" s="21" t="s">
        <v>861</v>
      </c>
      <c r="J47" s="21" t="s">
        <v>859</v>
      </c>
      <c r="K47" s="21" t="s">
        <v>861</v>
      </c>
      <c r="L47" s="21" t="s">
        <v>861</v>
      </c>
      <c r="M47" s="21" t="s">
        <v>860</v>
      </c>
      <c r="N47" s="21" t="s">
        <v>861</v>
      </c>
      <c r="O47" s="21" t="s">
        <v>860</v>
      </c>
      <c r="P47" s="21" t="s">
        <v>861</v>
      </c>
      <c r="Q47" s="21" t="s">
        <v>861</v>
      </c>
      <c r="R47" s="21" t="s">
        <v>861</v>
      </c>
      <c r="S47" s="22" t="s">
        <v>860</v>
      </c>
      <c r="T47" s="387" t="str">
        <f t="shared" si="0"/>
        <v/>
      </c>
      <c r="U47" s="388" t="str">
        <f>IF(COUNTIF(個票ｰ2001!$U$80:$U$169,$C47),"○","")</f>
        <v/>
      </c>
      <c r="V47" s="388" t="str">
        <f t="shared" si="1"/>
        <v/>
      </c>
    </row>
    <row r="48" spans="1:22" ht="14.25">
      <c r="A48" s="1855"/>
      <c r="B48" s="1856" t="s">
        <v>871</v>
      </c>
      <c r="C48" s="23" t="s">
        <v>733</v>
      </c>
      <c r="D48" s="383"/>
      <c r="E48" s="21" t="s">
        <v>861</v>
      </c>
      <c r="F48" s="21" t="s">
        <v>861</v>
      </c>
      <c r="G48" s="21" t="s">
        <v>861</v>
      </c>
      <c r="H48" s="21" t="s">
        <v>861</v>
      </c>
      <c r="I48" s="21" t="s">
        <v>861</v>
      </c>
      <c r="J48" s="21" t="s">
        <v>859</v>
      </c>
      <c r="K48" s="21" t="s">
        <v>861</v>
      </c>
      <c r="L48" s="21" t="s">
        <v>861</v>
      </c>
      <c r="M48" s="21" t="s">
        <v>861</v>
      </c>
      <c r="N48" s="21" t="s">
        <v>861</v>
      </c>
      <c r="O48" s="21" t="s">
        <v>861</v>
      </c>
      <c r="P48" s="21" t="s">
        <v>861</v>
      </c>
      <c r="Q48" s="20" t="s">
        <v>858</v>
      </c>
      <c r="R48" s="21" t="s">
        <v>861</v>
      </c>
      <c r="S48" s="22" t="s">
        <v>860</v>
      </c>
      <c r="T48" s="387" t="str">
        <f t="shared" si="0"/>
        <v/>
      </c>
      <c r="U48" s="388" t="str">
        <f>IF(COUNTIF(個票ｰ2001!$U$80:$U$169,$C48),"○","")</f>
        <v/>
      </c>
      <c r="V48" s="388" t="str">
        <f t="shared" si="1"/>
        <v/>
      </c>
    </row>
    <row r="49" spans="1:23" ht="14.25">
      <c r="A49" s="1855"/>
      <c r="B49" s="1856"/>
      <c r="C49" s="23" t="s">
        <v>872</v>
      </c>
      <c r="D49" s="383"/>
      <c r="E49" s="21" t="s">
        <v>859</v>
      </c>
      <c r="F49" s="21" t="s">
        <v>859</v>
      </c>
      <c r="G49" s="21" t="s">
        <v>859</v>
      </c>
      <c r="H49" s="21" t="s">
        <v>859</v>
      </c>
      <c r="I49" s="21" t="s">
        <v>859</v>
      </c>
      <c r="J49" s="21" t="s">
        <v>859</v>
      </c>
      <c r="K49" s="21" t="s">
        <v>861</v>
      </c>
      <c r="L49" s="21" t="s">
        <v>861</v>
      </c>
      <c r="M49" s="21" t="s">
        <v>860</v>
      </c>
      <c r="N49" s="21" t="s">
        <v>861</v>
      </c>
      <c r="O49" s="21" t="s">
        <v>861</v>
      </c>
      <c r="P49" s="21" t="s">
        <v>861</v>
      </c>
      <c r="Q49" s="21" t="s">
        <v>861</v>
      </c>
      <c r="R49" s="21" t="s">
        <v>861</v>
      </c>
      <c r="S49" s="22" t="s">
        <v>860</v>
      </c>
      <c r="T49" s="387" t="str">
        <f t="shared" si="0"/>
        <v/>
      </c>
      <c r="U49" s="388" t="str">
        <f>IF(COUNTIF(個票ｰ2001!$U$80:$U$169,$C49),"○","")</f>
        <v/>
      </c>
      <c r="V49" s="388" t="str">
        <f t="shared" si="1"/>
        <v/>
      </c>
    </row>
    <row r="50" spans="1:23" ht="14.25">
      <c r="A50" s="1855"/>
      <c r="B50" s="1856"/>
      <c r="C50" s="23" t="s">
        <v>873</v>
      </c>
      <c r="D50" s="383"/>
      <c r="E50" s="21" t="s">
        <v>861</v>
      </c>
      <c r="F50" s="21" t="s">
        <v>861</v>
      </c>
      <c r="G50" s="21" t="s">
        <v>861</v>
      </c>
      <c r="H50" s="21" t="s">
        <v>861</v>
      </c>
      <c r="I50" s="21" t="s">
        <v>861</v>
      </c>
      <c r="J50" s="21" t="s">
        <v>859</v>
      </c>
      <c r="K50" s="21" t="s">
        <v>861</v>
      </c>
      <c r="L50" s="21" t="s">
        <v>861</v>
      </c>
      <c r="M50" s="21" t="s">
        <v>861</v>
      </c>
      <c r="N50" s="21" t="s">
        <v>861</v>
      </c>
      <c r="O50" s="21" t="s">
        <v>861</v>
      </c>
      <c r="P50" s="21" t="s">
        <v>861</v>
      </c>
      <c r="Q50" s="21" t="s">
        <v>861</v>
      </c>
      <c r="R50" s="21" t="s">
        <v>861</v>
      </c>
      <c r="S50" s="22" t="s">
        <v>861</v>
      </c>
      <c r="T50" s="387" t="str">
        <f t="shared" si="0"/>
        <v/>
      </c>
      <c r="U50" s="388" t="str">
        <f>IF(COUNTIF(個票ｰ2001!$U$80:$U$169,$C50),"○","")</f>
        <v/>
      </c>
      <c r="V50" s="388" t="str">
        <f t="shared" si="1"/>
        <v/>
      </c>
    </row>
    <row r="51" spans="1:23" ht="14.25">
      <c r="A51" s="1855" t="s">
        <v>366</v>
      </c>
      <c r="B51" s="1856" t="s">
        <v>874</v>
      </c>
      <c r="C51" s="23" t="s">
        <v>875</v>
      </c>
      <c r="D51" s="383"/>
      <c r="E51" s="21" t="s">
        <v>859</v>
      </c>
      <c r="F51" s="21" t="s">
        <v>859</v>
      </c>
      <c r="G51" s="21" t="s">
        <v>859</v>
      </c>
      <c r="H51" s="21" t="s">
        <v>859</v>
      </c>
      <c r="I51" s="21" t="s">
        <v>859</v>
      </c>
      <c r="J51" s="21" t="s">
        <v>859</v>
      </c>
      <c r="K51" s="21" t="s">
        <v>859</v>
      </c>
      <c r="L51" s="21" t="s">
        <v>859</v>
      </c>
      <c r="M51" s="21" t="s">
        <v>859</v>
      </c>
      <c r="N51" s="21" t="s">
        <v>861</v>
      </c>
      <c r="O51" s="21" t="s">
        <v>861</v>
      </c>
      <c r="P51" s="21" t="s">
        <v>859</v>
      </c>
      <c r="Q51" s="21" t="s">
        <v>859</v>
      </c>
      <c r="R51" s="20" t="s">
        <v>858</v>
      </c>
      <c r="S51" s="22" t="s">
        <v>736</v>
      </c>
      <c r="T51" s="387" t="str">
        <f t="shared" si="0"/>
        <v/>
      </c>
      <c r="U51" s="388" t="str">
        <f>IF(COUNTIF(個票ｰ2001!$U$80:$U$169,$C51),"○","")</f>
        <v/>
      </c>
      <c r="V51" s="388" t="str">
        <f t="shared" si="1"/>
        <v/>
      </c>
    </row>
    <row r="52" spans="1:23" ht="14.25">
      <c r="A52" s="1855"/>
      <c r="B52" s="1856"/>
      <c r="C52" s="23" t="s">
        <v>714</v>
      </c>
      <c r="D52" s="383"/>
      <c r="E52" s="21" t="s">
        <v>861</v>
      </c>
      <c r="F52" s="21" t="s">
        <v>861</v>
      </c>
      <c r="G52" s="21" t="s">
        <v>861</v>
      </c>
      <c r="H52" s="21" t="s">
        <v>861</v>
      </c>
      <c r="I52" s="21" t="s">
        <v>859</v>
      </c>
      <c r="J52" s="21" t="s">
        <v>859</v>
      </c>
      <c r="K52" s="21" t="s">
        <v>861</v>
      </c>
      <c r="L52" s="21" t="s">
        <v>861</v>
      </c>
      <c r="M52" s="21" t="s">
        <v>861</v>
      </c>
      <c r="N52" s="21" t="s">
        <v>861</v>
      </c>
      <c r="O52" s="21" t="s">
        <v>861</v>
      </c>
      <c r="P52" s="21" t="s">
        <v>861</v>
      </c>
      <c r="Q52" s="21" t="s">
        <v>861</v>
      </c>
      <c r="R52" s="20" t="s">
        <v>858</v>
      </c>
      <c r="S52" s="22" t="s">
        <v>860</v>
      </c>
      <c r="T52" s="387" t="str">
        <f t="shared" si="0"/>
        <v/>
      </c>
      <c r="U52" s="388" t="str">
        <f>IF(COUNTIF(個票ｰ2001!$U$80:$U$169,$C52),"○","")</f>
        <v/>
      </c>
      <c r="V52" s="388" t="str">
        <f t="shared" si="1"/>
        <v/>
      </c>
    </row>
    <row r="53" spans="1:23" ht="14.25">
      <c r="A53" s="1855"/>
      <c r="B53" s="1856"/>
      <c r="C53" s="23" t="s">
        <v>876</v>
      </c>
      <c r="D53" s="383"/>
      <c r="E53" s="21" t="s">
        <v>861</v>
      </c>
      <c r="F53" s="21" t="s">
        <v>861</v>
      </c>
      <c r="G53" s="21" t="s">
        <v>861</v>
      </c>
      <c r="H53" s="21" t="s">
        <v>861</v>
      </c>
      <c r="I53" s="21" t="s">
        <v>859</v>
      </c>
      <c r="J53" s="21" t="s">
        <v>859</v>
      </c>
      <c r="K53" s="21" t="s">
        <v>861</v>
      </c>
      <c r="L53" s="21" t="s">
        <v>861</v>
      </c>
      <c r="M53" s="21" t="s">
        <v>860</v>
      </c>
      <c r="N53" s="21" t="s">
        <v>861</v>
      </c>
      <c r="O53" s="21" t="s">
        <v>861</v>
      </c>
      <c r="P53" s="21" t="s">
        <v>861</v>
      </c>
      <c r="Q53" s="21" t="s">
        <v>861</v>
      </c>
      <c r="R53" s="20" t="s">
        <v>858</v>
      </c>
      <c r="S53" s="22" t="s">
        <v>860</v>
      </c>
      <c r="T53" s="387" t="str">
        <f t="shared" si="0"/>
        <v/>
      </c>
      <c r="U53" s="388" t="str">
        <f>IF(COUNTIF(個票ｰ2001!$U$80:$U$169,$C53),"○","")</f>
        <v/>
      </c>
      <c r="V53" s="388" t="str">
        <f t="shared" si="1"/>
        <v/>
      </c>
    </row>
    <row r="54" spans="1:23" ht="14.25">
      <c r="A54" s="1855"/>
      <c r="B54" s="1856"/>
      <c r="C54" s="23" t="s">
        <v>760</v>
      </c>
      <c r="D54" s="383"/>
      <c r="E54" s="21" t="s">
        <v>860</v>
      </c>
      <c r="F54" s="21" t="s">
        <v>860</v>
      </c>
      <c r="G54" s="21" t="s">
        <v>860</v>
      </c>
      <c r="H54" s="21" t="s">
        <v>861</v>
      </c>
      <c r="I54" s="21" t="s">
        <v>861</v>
      </c>
      <c r="J54" s="21" t="s">
        <v>859</v>
      </c>
      <c r="K54" s="21" t="s">
        <v>860</v>
      </c>
      <c r="L54" s="21" t="s">
        <v>860</v>
      </c>
      <c r="M54" s="21" t="s">
        <v>860</v>
      </c>
      <c r="N54" s="21" t="s">
        <v>859</v>
      </c>
      <c r="O54" s="21" t="s">
        <v>859</v>
      </c>
      <c r="P54" s="21" t="s">
        <v>859</v>
      </c>
      <c r="Q54" s="21" t="s">
        <v>859</v>
      </c>
      <c r="R54" s="20" t="s">
        <v>858</v>
      </c>
      <c r="S54" s="22" t="s">
        <v>860</v>
      </c>
      <c r="T54" s="387" t="str">
        <f t="shared" si="0"/>
        <v/>
      </c>
      <c r="U54" s="388" t="str">
        <f>IF(COUNTIF(個票ｰ2001!$U$80:$U$169,$C54),"○","")</f>
        <v/>
      </c>
      <c r="V54" s="388" t="str">
        <f t="shared" si="1"/>
        <v/>
      </c>
    </row>
    <row r="55" spans="1:23" ht="14.25">
      <c r="A55" s="1855"/>
      <c r="B55" s="1856" t="s">
        <v>737</v>
      </c>
      <c r="C55" s="23" t="s">
        <v>877</v>
      </c>
      <c r="D55" s="383"/>
      <c r="E55" s="21" t="s">
        <v>859</v>
      </c>
      <c r="F55" s="21" t="s">
        <v>859</v>
      </c>
      <c r="G55" s="21" t="s">
        <v>859</v>
      </c>
      <c r="H55" s="21" t="s">
        <v>859</v>
      </c>
      <c r="I55" s="21" t="s">
        <v>859</v>
      </c>
      <c r="J55" s="21" t="s">
        <v>859</v>
      </c>
      <c r="K55" s="21" t="s">
        <v>859</v>
      </c>
      <c r="L55" s="21" t="s">
        <v>859</v>
      </c>
      <c r="M55" s="21" t="s">
        <v>860</v>
      </c>
      <c r="N55" s="21" t="s">
        <v>860</v>
      </c>
      <c r="O55" s="21" t="s">
        <v>860</v>
      </c>
      <c r="P55" s="21" t="s">
        <v>860</v>
      </c>
      <c r="Q55" s="21" t="s">
        <v>860</v>
      </c>
      <c r="R55" s="21" t="s">
        <v>860</v>
      </c>
      <c r="S55" s="24" t="s">
        <v>858</v>
      </c>
      <c r="T55" s="387" t="str">
        <f t="shared" si="0"/>
        <v/>
      </c>
      <c r="U55" s="388" t="str">
        <f>IF(COUNTIF(個票ｰ2001!$U$80:$U$169,$C55),"○","")</f>
        <v/>
      </c>
      <c r="V55" s="388" t="str">
        <f t="shared" si="1"/>
        <v/>
      </c>
    </row>
    <row r="56" spans="1:23" ht="15" thickBot="1">
      <c r="A56" s="1857"/>
      <c r="B56" s="1858"/>
      <c r="C56" s="25" t="s">
        <v>878</v>
      </c>
      <c r="D56" s="384"/>
      <c r="E56" s="26" t="s">
        <v>859</v>
      </c>
      <c r="F56" s="26" t="s">
        <v>859</v>
      </c>
      <c r="G56" s="26" t="s">
        <v>859</v>
      </c>
      <c r="H56" s="26" t="s">
        <v>859</v>
      </c>
      <c r="I56" s="26" t="s">
        <v>859</v>
      </c>
      <c r="J56" s="26" t="s">
        <v>859</v>
      </c>
      <c r="K56" s="26" t="s">
        <v>859</v>
      </c>
      <c r="L56" s="26" t="s">
        <v>859</v>
      </c>
      <c r="M56" s="26" t="s">
        <v>861</v>
      </c>
      <c r="N56" s="26" t="s">
        <v>861</v>
      </c>
      <c r="O56" s="26" t="s">
        <v>861</v>
      </c>
      <c r="P56" s="27" t="s">
        <v>858</v>
      </c>
      <c r="Q56" s="26" t="s">
        <v>861</v>
      </c>
      <c r="R56" s="26" t="s">
        <v>860</v>
      </c>
      <c r="S56" s="28" t="s">
        <v>858</v>
      </c>
      <c r="T56" s="387" t="str">
        <f t="shared" si="0"/>
        <v/>
      </c>
      <c r="U56" s="388" t="str">
        <f>IF(COUNTIF(個票ｰ2001!$U$80:$U$169,$C56),"○","")</f>
        <v/>
      </c>
      <c r="V56" s="388" t="str">
        <f t="shared" si="1"/>
        <v/>
      </c>
    </row>
    <row r="57" spans="1:23" s="388" customFormat="1" ht="14.25" hidden="1">
      <c r="E57" s="389">
        <f>IF(OR(D14="○",D15="○",D16="○",D17="○",D18="○",D20="○",D21="○",D22="○",D23="○"),1,0)</f>
        <v>0</v>
      </c>
      <c r="F57" s="389">
        <f>IF(OR(D14="○",D15="○",D16="○",D17="○",D18="○",D20="○",D21="○",D22="○",D23="○",),1,0)</f>
        <v>0</v>
      </c>
      <c r="G57" s="389">
        <f>IF(D16="○",1,0)</f>
        <v>0</v>
      </c>
      <c r="H57" s="389">
        <f>IF(OR(D26="○",D27="○",D29="○",),1,0)</f>
        <v>0</v>
      </c>
      <c r="I57" s="389">
        <f>IF(OR(D26="○",D27="○",D28="○",D29="○"),1,0)</f>
        <v>0</v>
      </c>
      <c r="J57" s="389">
        <f>IF(D30="○",1,0)</f>
        <v>0</v>
      </c>
      <c r="K57" s="389">
        <f>IF(OR(D31="○",D32="○",D33="○"),1,0)</f>
        <v>0</v>
      </c>
      <c r="L57" s="389">
        <f>IF(OR(D34="○",D35="○"),1,0)</f>
        <v>0</v>
      </c>
      <c r="M57" s="389">
        <f>IF(OR(D36="○",D37="○"),1,0)</f>
        <v>0</v>
      </c>
      <c r="N57" s="389">
        <f>IF(OR(D38="○",D39="○",D40="○",D41="○",D42="○",D43="○"),1,0)</f>
        <v>0</v>
      </c>
      <c r="O57" s="389">
        <f>IF(OR(D38="○",D39="○",D40="○",D41="○",D42="○",D44="○",D45="○"),1,0)</f>
        <v>0</v>
      </c>
      <c r="P57" s="389">
        <f>IF(OR(D38="○",D45="○",D46="○",D56="○"),1,0)</f>
        <v>0</v>
      </c>
      <c r="Q57" s="389">
        <f>IF(D48="○",1,0)</f>
        <v>0</v>
      </c>
      <c r="R57" s="389">
        <f>IF(OR(D51="○",D52="○",D53="○",D54="○"),1,0)</f>
        <v>0</v>
      </c>
      <c r="S57" s="389">
        <f>IF(OR(D45="○",D46="○",D55="○",D56="○"),1,0)</f>
        <v>0</v>
      </c>
      <c r="T57" s="388">
        <f>COUNTIF($T$14:$T$56,$D$61)</f>
        <v>0</v>
      </c>
    </row>
    <row r="58" spans="1:23" s="390" customFormat="1" ht="11.25" hidden="1">
      <c r="D58" s="390" t="s">
        <v>914</v>
      </c>
      <c r="E58" s="390" t="str">
        <f>IF(E$57=1,E$60,"")</f>
        <v/>
      </c>
      <c r="F58" s="390" t="str">
        <f t="shared" ref="F58:S59" si="2">IF(F$57=1,F$60,"")</f>
        <v/>
      </c>
      <c r="G58" s="390" t="str">
        <f t="shared" si="2"/>
        <v/>
      </c>
      <c r="H58" s="390" t="str">
        <f t="shared" si="2"/>
        <v/>
      </c>
      <c r="I58" s="390" t="str">
        <f t="shared" si="2"/>
        <v/>
      </c>
      <c r="J58" s="390" t="str">
        <f t="shared" si="2"/>
        <v/>
      </c>
      <c r="K58" s="390" t="str">
        <f t="shared" si="2"/>
        <v/>
      </c>
      <c r="L58" s="390" t="str">
        <f t="shared" si="2"/>
        <v/>
      </c>
      <c r="M58" s="390" t="str">
        <f t="shared" si="2"/>
        <v/>
      </c>
      <c r="N58" s="390" t="str">
        <f t="shared" si="2"/>
        <v/>
      </c>
      <c r="O58" s="390" t="str">
        <f t="shared" si="2"/>
        <v/>
      </c>
      <c r="P58" s="390" t="str">
        <f t="shared" si="2"/>
        <v/>
      </c>
      <c r="Q58" s="390" t="str">
        <f t="shared" si="2"/>
        <v/>
      </c>
      <c r="R58" s="390" t="str">
        <f t="shared" si="2"/>
        <v/>
      </c>
      <c r="S58" s="390" t="str">
        <f t="shared" si="2"/>
        <v/>
      </c>
    </row>
    <row r="59" spans="1:23" s="390" customFormat="1" ht="11.25" hidden="1">
      <c r="D59" s="390" t="s">
        <v>915</v>
      </c>
      <c r="E59" s="390" t="str">
        <f>IF(E$57=1,E$60,"")</f>
        <v/>
      </c>
      <c r="F59" s="390" t="str">
        <f t="shared" si="2"/>
        <v/>
      </c>
      <c r="G59" s="390" t="str">
        <f t="shared" si="2"/>
        <v/>
      </c>
      <c r="H59" s="390" t="str">
        <f t="shared" si="2"/>
        <v/>
      </c>
      <c r="I59" s="390" t="str">
        <f t="shared" si="2"/>
        <v/>
      </c>
      <c r="J59" s="390" t="str">
        <f t="shared" si="2"/>
        <v/>
      </c>
      <c r="K59" s="390" t="str">
        <f t="shared" si="2"/>
        <v/>
      </c>
      <c r="L59" s="390" t="str">
        <f t="shared" si="2"/>
        <v/>
      </c>
      <c r="M59" s="390" t="str">
        <f t="shared" si="2"/>
        <v/>
      </c>
      <c r="N59" s="390" t="str">
        <f t="shared" si="2"/>
        <v/>
      </c>
      <c r="O59" s="390" t="str">
        <f t="shared" si="2"/>
        <v/>
      </c>
      <c r="P59" s="390" t="str">
        <f t="shared" si="2"/>
        <v/>
      </c>
      <c r="Q59" s="390" t="str">
        <f t="shared" si="2"/>
        <v/>
      </c>
      <c r="R59" s="390" t="str">
        <f t="shared" si="2"/>
        <v/>
      </c>
      <c r="S59" s="390" t="str">
        <f t="shared" si="2"/>
        <v/>
      </c>
    </row>
    <row r="60" spans="1:23" s="390" customFormat="1" ht="19.5" hidden="1" customHeight="1">
      <c r="E60" s="391" t="s">
        <v>907</v>
      </c>
      <c r="F60" s="391" t="s">
        <v>908</v>
      </c>
      <c r="G60" s="391" t="s">
        <v>909</v>
      </c>
      <c r="H60" s="391" t="s">
        <v>804</v>
      </c>
      <c r="I60" s="391" t="s">
        <v>810</v>
      </c>
      <c r="J60" s="391" t="s">
        <v>910</v>
      </c>
      <c r="K60" s="391" t="s">
        <v>805</v>
      </c>
      <c r="L60" s="391" t="s">
        <v>911</v>
      </c>
      <c r="M60" s="392" t="s">
        <v>817</v>
      </c>
      <c r="N60" s="391" t="s">
        <v>806</v>
      </c>
      <c r="O60" s="391" t="s">
        <v>812</v>
      </c>
      <c r="P60" s="391" t="s">
        <v>818</v>
      </c>
      <c r="Q60" s="391" t="s">
        <v>912</v>
      </c>
      <c r="R60" s="391" t="s">
        <v>807</v>
      </c>
      <c r="S60" s="391" t="s">
        <v>913</v>
      </c>
    </row>
    <row r="61" spans="1:23" s="388" customFormat="1" hidden="1">
      <c r="D61" s="388" t="s">
        <v>916</v>
      </c>
    </row>
    <row r="62" spans="1:23" s="29" customFormat="1" hidden="1">
      <c r="U62" s="388"/>
      <c r="V62" s="388"/>
      <c r="W62" s="388"/>
    </row>
  </sheetData>
  <sheetProtection algorithmName="SHA-512" hashValue="Yv/Lrl5oO7Wz8G9FyYUNWu+48r+P2lERtULFP/Vx7CrWiM9mR8WEvjK2W4WhJ7RcpIvsGU5eZqUW01O6RS3DsQ==" saltValue="f3atU6SPW/oJQaFcRkP/5A==" spinCount="100000" sheet="1" objects="1" scenarios="1"/>
  <mergeCells count="28">
    <mergeCell ref="A1:S1"/>
    <mergeCell ref="A11:D12"/>
    <mergeCell ref="E11:G11"/>
    <mergeCell ref="H11:J11"/>
    <mergeCell ref="K11:M11"/>
    <mergeCell ref="N11:Q11"/>
    <mergeCell ref="R11:S11"/>
    <mergeCell ref="A9:S9"/>
    <mergeCell ref="A4:S4"/>
    <mergeCell ref="A5:S5"/>
    <mergeCell ref="A6:S6"/>
    <mergeCell ref="A7:S7"/>
    <mergeCell ref="A3:S3"/>
    <mergeCell ref="A8:S8"/>
    <mergeCell ref="A14:A30"/>
    <mergeCell ref="B14:B19"/>
    <mergeCell ref="B20:B25"/>
    <mergeCell ref="B26:B30"/>
    <mergeCell ref="A31:A37"/>
    <mergeCell ref="B31:B33"/>
    <mergeCell ref="B34:B35"/>
    <mergeCell ref="B36:B37"/>
    <mergeCell ref="A38:A50"/>
    <mergeCell ref="B38:B47"/>
    <mergeCell ref="B48:B50"/>
    <mergeCell ref="A51:A56"/>
    <mergeCell ref="B51:B54"/>
    <mergeCell ref="B55:B56"/>
  </mergeCells>
  <phoneticPr fontId="20"/>
  <conditionalFormatting sqref="E12">
    <cfRule type="expression" dxfId="318" priority="15">
      <formula>$E$57=1</formula>
    </cfRule>
  </conditionalFormatting>
  <conditionalFormatting sqref="F12">
    <cfRule type="expression" dxfId="317" priority="14">
      <formula>$F$57=1</formula>
    </cfRule>
  </conditionalFormatting>
  <conditionalFormatting sqref="G12">
    <cfRule type="expression" dxfId="316" priority="13">
      <formula>$G$57=1</formula>
    </cfRule>
  </conditionalFormatting>
  <conditionalFormatting sqref="H12">
    <cfRule type="expression" dxfId="315" priority="12">
      <formula>$H$57=1</formula>
    </cfRule>
  </conditionalFormatting>
  <conditionalFormatting sqref="I12">
    <cfRule type="expression" dxfId="314" priority="11">
      <formula>$I$57=1</formula>
    </cfRule>
  </conditionalFormatting>
  <conditionalFormatting sqref="J12">
    <cfRule type="expression" dxfId="313" priority="10">
      <formula>$J$57=1</formula>
    </cfRule>
  </conditionalFormatting>
  <conditionalFormatting sqref="K12">
    <cfRule type="expression" dxfId="312" priority="9">
      <formula>$K$57=1</formula>
    </cfRule>
  </conditionalFormatting>
  <conditionalFormatting sqref="L12">
    <cfRule type="expression" dxfId="311" priority="8">
      <formula>$L$57=1</formula>
    </cfRule>
  </conditionalFormatting>
  <conditionalFormatting sqref="M12">
    <cfRule type="expression" dxfId="310" priority="7">
      <formula>$M$57=1</formula>
    </cfRule>
  </conditionalFormatting>
  <conditionalFormatting sqref="N12">
    <cfRule type="expression" dxfId="309" priority="6">
      <formula>$N$57=1</formula>
    </cfRule>
  </conditionalFormatting>
  <conditionalFormatting sqref="O12">
    <cfRule type="expression" dxfId="308" priority="5">
      <formula>$O$57=1</formula>
    </cfRule>
  </conditionalFormatting>
  <conditionalFormatting sqref="P12">
    <cfRule type="expression" dxfId="307" priority="4">
      <formula>$P$57=1</formula>
    </cfRule>
  </conditionalFormatting>
  <conditionalFormatting sqref="Q12">
    <cfRule type="expression" dxfId="306" priority="3">
      <formula>$Q$57=1</formula>
    </cfRule>
  </conditionalFormatting>
  <conditionalFormatting sqref="R12">
    <cfRule type="expression" dxfId="305" priority="2">
      <formula>$R$57=1</formula>
    </cfRule>
  </conditionalFormatting>
  <conditionalFormatting sqref="S12">
    <cfRule type="expression" dxfId="304" priority="1">
      <formula>$S$57=1</formula>
    </cfRule>
  </conditionalFormatting>
  <dataValidations count="1">
    <dataValidation type="list" allowBlank="1" showInputMessage="1" showErrorMessage="1" sqref="D14:D56" xr:uid="{D9D1C84E-09C4-4D48-8A1D-29BF7DBDF957}">
      <formula1>"　,○"</formula1>
    </dataValidation>
  </dataValidations>
  <hyperlinks>
    <hyperlink ref="A5:F5" r:id="rId1" location="page=70　　" display="＜各スキル項目における具体的な学習項目例等について＞" xr:uid="{365EEB8F-896A-41FD-AEFD-DAD80964593E}"/>
    <hyperlink ref="A8:S8" r:id="rId2" location="page=73" display="＜各人材類型における「ロール」の定義について＞" xr:uid="{089B6F83-1B0C-4F7B-AEB7-2BC74E2810BF}"/>
    <hyperlink ref="A5:S5" r:id="rId3" location="page=84" display="＜各スキル項目における具体的な学習項目例等について＞" xr:uid="{8439EC3B-F653-4878-823D-0B6E504C22C9}"/>
    <hyperlink ref="E12" r:id="rId4" location="page=100" display="https://www.ipa.go.jp/jinzai/skill-standard/dss/ps6vr700000083ki-att/000106872.pdf - page=100" xr:uid="{83D7A512-2954-4BF2-8CDE-4BA12966EB95}"/>
    <hyperlink ref="F12" r:id="rId5" location="page=101" display="https://www.ipa.go.jp/jinzai/skill-standard/dss/ps6vr700000083ki-att/000106872.pdf - page=101" xr:uid="{87DEC15A-4188-4EDA-AC24-B4ABC49D27D8}"/>
    <hyperlink ref="G12" r:id="rId6" location="page=102" display="https://www.ipa.go.jp/jinzai/skill-standard/dss/ps6vr700000083ki-att/000106872.pdf - page=102" xr:uid="{F3D9B4C3-C8F8-4339-9F3D-4DE2A95DD02D}"/>
    <hyperlink ref="H12" r:id="rId7" location="page=115" display="https://www.ipa.go.jp/jinzai/skill-standard/dss/ps6vr700000083ki-att/000106872.pdf - page=115" xr:uid="{27614CE5-8505-4929-B1B9-34B1CE5D0585}"/>
    <hyperlink ref="I12" r:id="rId8" location="page=116" display="https://www.ipa.go.jp/jinzai/skill-standard/dss/ps6vr700000083ki-att/000106872.pdf - page=116" xr:uid="{6FBD8F21-8714-47BB-8B3D-89815C6DED98}"/>
    <hyperlink ref="J12" r:id="rId9" location="page=117" display="https://www.ipa.go.jp/jinzai/skill-standard/dss/ps6vr700000083ki-att/000106872.pdf - page=117" xr:uid="{AA28E6A9-14B4-4550-B27E-A748C4F56B8A}"/>
    <hyperlink ref="K12" r:id="rId10" location="page=126" display="https://www.ipa.go.jp/jinzai/skill-standard/dss/ps6vr700000083ki-att/000106872.pdf - page=126" xr:uid="{7792850A-EE84-4B32-821A-690404DE142F}"/>
    <hyperlink ref="L12" r:id="rId11" location="page=127" display="https://www.ipa.go.jp/jinzai/skill-standard/dss/ps6vr700000083ki-att/000106872.pdf - page=127" xr:uid="{4B5334D2-D8F7-4898-B2DE-39AE9D5C835B}"/>
    <hyperlink ref="M12" r:id="rId12" location="page=128" xr:uid="{39CB3403-80D2-4B8B-84EA-675F158D4DA8}"/>
    <hyperlink ref="N12" r:id="rId13" location="page=135" display="https://www.ipa.go.jp/jinzai/skill-standard/dss/ps6vr700000083ki-att/000106872.pdf - page=135" xr:uid="{586F0B05-FBAE-48C2-B26B-905A82364DB5}"/>
    <hyperlink ref="O12" r:id="rId14" location="page=136" display="https://www.ipa.go.jp/jinzai/skill-standard/dss/ps6vr700000083ki-att/000106872.pdf - page=136" xr:uid="{A75AC9B0-0698-4EBA-8D35-7CF2A4C40765}"/>
    <hyperlink ref="P12" r:id="rId15" location="page=137" display="https://www.ipa.go.jp/jinzai/skill-standard/dss/ps6vr700000083ki-att/000106872.pdf - page=137" xr:uid="{F2DE6BB1-062D-4B7B-8B9B-3A300EEE0178}"/>
    <hyperlink ref="Q12" r:id="rId16" location="page=138" display="https://www.ipa.go.jp/jinzai/skill-standard/dss/ps6vr700000083ki-att/000106872.pdf - page=138" xr:uid="{2359E057-1ECD-4EDA-9A02-5D90D9744C9B}"/>
    <hyperlink ref="R12" r:id="rId17" location="page=145" display="https://www.ipa.go.jp/jinzai/skill-standard/dss/ps6vr700000083ki-att/000106872.pdf - page=145" xr:uid="{48F66869-296B-4748-A721-F4F1D5CCDEE5}"/>
    <hyperlink ref="S12" r:id="rId18" location="page=146" display="https://www.ipa.go.jp/jinzai/skill-standard/dss/ps6vr700000083ki-att/000106872.pdf - page=146" xr:uid="{9CA0858F-4A9F-475B-B364-75F2F37A6977}"/>
  </hyperlinks>
  <pageMargins left="0.7" right="0.7" top="0.75" bottom="0.75" header="0.3" footer="0.3"/>
  <pageSetup paperSize="9" scale="41" orientation="portrait" r:id="rId1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theme="0" tint="-0.14999847407452621"/>
  </sheetPr>
  <dimension ref="A1:X91"/>
  <sheetViews>
    <sheetView showGridLines="0" view="pageBreakPreview" zoomScale="115" zoomScaleNormal="100" zoomScaleSheetLayoutView="115" workbookViewId="0">
      <selection activeCell="G14" sqref="G14:H14"/>
    </sheetView>
  </sheetViews>
  <sheetFormatPr defaultColWidth="9" defaultRowHeight="12"/>
  <cols>
    <col min="1" max="4" width="6.125" style="351" customWidth="1"/>
    <col min="5" max="6" width="8" style="351" customWidth="1"/>
    <col min="7" max="19" width="6.125" style="351" customWidth="1"/>
    <col min="20" max="23" width="6.125" style="207" customWidth="1"/>
    <col min="24" max="24" width="6.125" style="351" customWidth="1"/>
    <col min="25" max="16384" width="9" style="351"/>
  </cols>
  <sheetData>
    <row r="1" spans="1:24" ht="15" customHeight="1">
      <c r="A1" s="241"/>
      <c r="B1" s="241"/>
      <c r="C1" s="242"/>
      <c r="D1" s="241"/>
      <c r="E1" s="241"/>
      <c r="F1" s="241"/>
      <c r="T1" s="666" t="s">
        <v>669</v>
      </c>
      <c r="U1" s="666"/>
      <c r="V1" s="666"/>
      <c r="W1" s="666"/>
      <c r="X1" s="666"/>
    </row>
    <row r="2" spans="1:24" ht="15" customHeight="1">
      <c r="A2" s="241"/>
      <c r="B2" s="241"/>
      <c r="C2" s="242"/>
      <c r="D2" s="241"/>
      <c r="E2" s="241"/>
      <c r="F2" s="241"/>
      <c r="T2" s="666" t="s">
        <v>693</v>
      </c>
      <c r="U2" s="666"/>
      <c r="V2" s="666"/>
      <c r="W2" s="666"/>
      <c r="X2" s="666"/>
    </row>
    <row r="3" spans="1:24" ht="15" customHeight="1">
      <c r="C3" s="199"/>
      <c r="T3" s="2013">
        <f>'申請書・総括票（共通）'!L3</f>
        <v>0</v>
      </c>
      <c r="U3" s="2013"/>
      <c r="V3" s="2013"/>
      <c r="W3" s="2013"/>
      <c r="X3" s="2013"/>
    </row>
    <row r="4" spans="1:24" ht="18.75" customHeight="1">
      <c r="A4" s="2014" t="s">
        <v>688</v>
      </c>
      <c r="B4" s="2015"/>
      <c r="C4" s="2015"/>
      <c r="D4" s="2015"/>
      <c r="E4" s="2015"/>
      <c r="F4" s="2015"/>
      <c r="G4" s="2015"/>
      <c r="H4" s="2015"/>
      <c r="I4" s="2015"/>
      <c r="J4" s="2015"/>
      <c r="K4" s="2015"/>
      <c r="L4" s="2015"/>
      <c r="M4" s="2015"/>
      <c r="N4" s="2015"/>
      <c r="O4" s="2015"/>
      <c r="P4" s="2015"/>
      <c r="Q4" s="2015"/>
      <c r="R4" s="2015"/>
      <c r="S4" s="2015"/>
      <c r="T4" s="2015"/>
      <c r="U4" s="2015"/>
      <c r="V4" s="2015"/>
      <c r="W4" s="2015"/>
      <c r="X4" s="2015"/>
    </row>
    <row r="5" spans="1:24" ht="11.25" customHeight="1">
      <c r="A5" s="344"/>
      <c r="B5" s="344"/>
      <c r="C5" s="344"/>
      <c r="D5" s="344"/>
      <c r="E5" s="344"/>
      <c r="F5" s="344"/>
      <c r="G5" s="344"/>
      <c r="H5" s="344"/>
      <c r="I5" s="344"/>
      <c r="J5" s="344"/>
      <c r="K5" s="344"/>
      <c r="L5" s="344"/>
      <c r="M5" s="344"/>
      <c r="N5" s="344"/>
      <c r="O5" s="344"/>
      <c r="P5" s="344"/>
      <c r="Q5" s="344"/>
      <c r="R5" s="344"/>
      <c r="S5" s="344"/>
      <c r="T5" s="47"/>
      <c r="U5" s="344"/>
      <c r="V5" s="344"/>
      <c r="W5" s="344"/>
      <c r="X5" s="344"/>
    </row>
    <row r="6" spans="1:24" ht="30" customHeight="1">
      <c r="A6" s="2016" t="s">
        <v>140</v>
      </c>
      <c r="B6" s="2017"/>
      <c r="C6" s="2017"/>
      <c r="D6" s="2018"/>
      <c r="E6" s="2019">
        <f>'申請書・総括票（共通）'!C19</f>
        <v>0</v>
      </c>
      <c r="F6" s="2020"/>
      <c r="G6" s="2020"/>
      <c r="H6" s="2020"/>
      <c r="I6" s="2020"/>
      <c r="J6" s="2020"/>
      <c r="K6" s="2020"/>
      <c r="L6" s="2020"/>
      <c r="M6" s="2020"/>
      <c r="N6" s="2020"/>
      <c r="O6" s="2020"/>
      <c r="P6" s="2020"/>
      <c r="Q6" s="2020"/>
      <c r="R6" s="2020"/>
      <c r="S6" s="2020"/>
      <c r="T6" s="2020"/>
      <c r="U6" s="2020"/>
      <c r="V6" s="2020"/>
      <c r="W6" s="2020"/>
      <c r="X6" s="2021"/>
    </row>
    <row r="7" spans="1:24" ht="18.75" customHeight="1">
      <c r="A7" s="2022" t="s">
        <v>87</v>
      </c>
      <c r="B7" s="2023"/>
      <c r="C7" s="2023"/>
      <c r="D7" s="2024"/>
      <c r="E7" s="2031">
        <f>'申請書・総括票（共通）'!D232</f>
        <v>0</v>
      </c>
      <c r="F7" s="2032"/>
      <c r="G7" s="2032"/>
      <c r="H7" s="2032"/>
      <c r="I7" s="2032"/>
      <c r="J7" s="2032"/>
      <c r="K7" s="2032"/>
      <c r="L7" s="2032"/>
      <c r="M7" s="2032"/>
      <c r="N7" s="2032"/>
      <c r="O7" s="2032"/>
      <c r="P7" s="2032"/>
      <c r="Q7" s="2033"/>
      <c r="R7" s="2040" t="s">
        <v>141</v>
      </c>
      <c r="S7" s="2041"/>
      <c r="T7" s="2042"/>
      <c r="U7" s="2043">
        <f>'申請書・総括票（共通）'!A232</f>
        <v>2001</v>
      </c>
      <c r="V7" s="2044"/>
      <c r="W7" s="2044"/>
      <c r="X7" s="2045"/>
    </row>
    <row r="8" spans="1:24" ht="22.5" customHeight="1">
      <c r="A8" s="2025"/>
      <c r="B8" s="2026"/>
      <c r="C8" s="2026"/>
      <c r="D8" s="2027"/>
      <c r="E8" s="2034"/>
      <c r="F8" s="2035"/>
      <c r="G8" s="2035"/>
      <c r="H8" s="2035"/>
      <c r="I8" s="2035"/>
      <c r="J8" s="2035"/>
      <c r="K8" s="2035"/>
      <c r="L8" s="2035"/>
      <c r="M8" s="2035"/>
      <c r="N8" s="2035"/>
      <c r="O8" s="2035"/>
      <c r="P8" s="2035"/>
      <c r="Q8" s="2036"/>
      <c r="R8" s="2046" t="s">
        <v>89</v>
      </c>
      <c r="S8" s="2047"/>
      <c r="T8" s="2048"/>
      <c r="U8" s="2043">
        <f>'申請書・総括票（共通）'!B232</f>
        <v>0</v>
      </c>
      <c r="V8" s="2044"/>
      <c r="W8" s="2044"/>
      <c r="X8" s="2045"/>
    </row>
    <row r="9" spans="1:24" ht="18.75" customHeight="1">
      <c r="A9" s="2028"/>
      <c r="B9" s="2029"/>
      <c r="C9" s="2029"/>
      <c r="D9" s="2030"/>
      <c r="E9" s="2037"/>
      <c r="F9" s="2038"/>
      <c r="G9" s="2038"/>
      <c r="H9" s="2038"/>
      <c r="I9" s="2038"/>
      <c r="J9" s="2038"/>
      <c r="K9" s="2038"/>
      <c r="L9" s="2038"/>
      <c r="M9" s="2038"/>
      <c r="N9" s="2038"/>
      <c r="O9" s="2038"/>
      <c r="P9" s="2038"/>
      <c r="Q9" s="2039"/>
      <c r="R9" s="2049" t="s">
        <v>142</v>
      </c>
      <c r="S9" s="2050"/>
      <c r="T9" s="2051"/>
      <c r="U9" s="243">
        <f>個票ｰ2001!E18</f>
        <v>0</v>
      </c>
      <c r="V9" s="244" t="s">
        <v>173</v>
      </c>
      <c r="W9" s="245">
        <f>個票ｰ2001!G18</f>
        <v>0</v>
      </c>
      <c r="X9" s="246" t="s">
        <v>136</v>
      </c>
    </row>
    <row r="10" spans="1:24" ht="15" customHeight="1">
      <c r="X10" s="207"/>
    </row>
    <row r="11" spans="1:24" ht="18" customHeight="1">
      <c r="A11" s="208" t="s">
        <v>143</v>
      </c>
      <c r="H11" s="220"/>
      <c r="J11" s="220"/>
      <c r="K11" s="220"/>
      <c r="L11" s="220"/>
      <c r="M11" s="220"/>
      <c r="N11" s="220"/>
      <c r="O11" s="220"/>
      <c r="P11" s="220"/>
      <c r="Q11" s="220"/>
      <c r="R11" s="220"/>
      <c r="S11" s="247"/>
      <c r="T11" s="248"/>
      <c r="U11" s="248"/>
      <c r="V11" s="249"/>
      <c r="W11" s="249"/>
      <c r="X11" s="250"/>
    </row>
    <row r="12" spans="1:24" ht="4.5" customHeight="1">
      <c r="A12" s="208"/>
      <c r="H12" s="220"/>
      <c r="J12" s="220"/>
      <c r="K12" s="220"/>
      <c r="L12" s="220"/>
      <c r="M12" s="220"/>
      <c r="N12" s="220"/>
      <c r="O12" s="220"/>
      <c r="P12" s="220"/>
      <c r="Q12" s="220"/>
      <c r="R12" s="220"/>
      <c r="S12" s="247"/>
      <c r="T12" s="248"/>
      <c r="U12" s="248"/>
      <c r="V12" s="249"/>
      <c r="W12" s="249"/>
      <c r="X12" s="250"/>
    </row>
    <row r="13" spans="1:24" ht="34.35" customHeight="1">
      <c r="A13" s="2109"/>
      <c r="B13" s="2110"/>
      <c r="C13" s="2122" t="s">
        <v>144</v>
      </c>
      <c r="D13" s="2123"/>
      <c r="E13" s="2123"/>
      <c r="F13" s="2124"/>
      <c r="G13" s="2111" t="s">
        <v>145</v>
      </c>
      <c r="H13" s="2112"/>
      <c r="I13" s="2113" t="s">
        <v>146</v>
      </c>
      <c r="J13" s="2114"/>
      <c r="K13" s="2115" t="s">
        <v>147</v>
      </c>
      <c r="L13" s="2116"/>
      <c r="M13" s="2113" t="s">
        <v>148</v>
      </c>
      <c r="N13" s="2149"/>
      <c r="O13" s="2115" t="s">
        <v>149</v>
      </c>
      <c r="P13" s="2150"/>
      <c r="Q13" s="2151" t="s">
        <v>150</v>
      </c>
      <c r="R13" s="2152"/>
      <c r="S13" s="2153"/>
      <c r="T13" s="250"/>
      <c r="U13" s="351"/>
      <c r="V13" s="351"/>
      <c r="W13" s="351"/>
    </row>
    <row r="14" spans="1:24" ht="18" customHeight="1">
      <c r="A14" s="1941" t="s">
        <v>151</v>
      </c>
      <c r="B14" s="1942"/>
      <c r="C14" s="2125" t="s">
        <v>152</v>
      </c>
      <c r="D14" s="2126"/>
      <c r="E14" s="2126"/>
      <c r="F14" s="2127"/>
      <c r="G14" s="1982"/>
      <c r="H14" s="1983"/>
      <c r="I14" s="1984"/>
      <c r="J14" s="1985"/>
      <c r="K14" s="1985"/>
      <c r="L14" s="1982"/>
      <c r="M14" s="1984"/>
      <c r="N14" s="1985"/>
      <c r="O14" s="1985"/>
      <c r="P14" s="1986"/>
      <c r="Q14" s="1987">
        <f>SUM(G14:P14)</f>
        <v>0</v>
      </c>
      <c r="R14" s="1987"/>
      <c r="S14" s="1987"/>
      <c r="T14" s="250"/>
      <c r="U14" s="351"/>
      <c r="V14" s="351"/>
      <c r="W14" s="351"/>
    </row>
    <row r="15" spans="1:24" ht="18" customHeight="1">
      <c r="A15" s="1943"/>
      <c r="B15" s="1944"/>
      <c r="C15" s="1988" t="s">
        <v>153</v>
      </c>
      <c r="D15" s="2128" t="s">
        <v>154</v>
      </c>
      <c r="E15" s="2129"/>
      <c r="F15" s="2130"/>
      <c r="G15" s="1991"/>
      <c r="H15" s="1992"/>
      <c r="I15" s="1992"/>
      <c r="J15" s="2004"/>
      <c r="K15" s="2005"/>
      <c r="L15" s="2006"/>
      <c r="M15" s="2007"/>
      <c r="N15" s="2008"/>
      <c r="O15" s="2005"/>
      <c r="P15" s="2009"/>
      <c r="Q15" s="1993">
        <f>SUM(G15:P15)</f>
        <v>0</v>
      </c>
      <c r="R15" s="1994"/>
      <c r="S15" s="1995"/>
      <c r="T15" s="250"/>
      <c r="U15" s="351"/>
      <c r="V15" s="351"/>
      <c r="W15" s="351"/>
    </row>
    <row r="16" spans="1:24" ht="18" customHeight="1">
      <c r="A16" s="1943"/>
      <c r="B16" s="1944"/>
      <c r="C16" s="1989"/>
      <c r="D16" s="1799" t="s">
        <v>178</v>
      </c>
      <c r="E16" s="1797"/>
      <c r="F16" s="1798"/>
      <c r="G16" s="2117">
        <f>M89</f>
        <v>0</v>
      </c>
      <c r="H16" s="2118"/>
      <c r="I16" s="2119"/>
      <c r="J16" s="2120"/>
      <c r="K16" s="1949"/>
      <c r="L16" s="1954"/>
      <c r="M16" s="1950"/>
      <c r="N16" s="1954"/>
      <c r="O16" s="1949"/>
      <c r="P16" s="1950"/>
      <c r="Q16" s="1993">
        <f>SUM(G16:P16)</f>
        <v>0</v>
      </c>
      <c r="R16" s="1994"/>
      <c r="S16" s="1995"/>
      <c r="T16" s="250"/>
      <c r="U16" s="351"/>
      <c r="V16" s="351"/>
      <c r="W16" s="351"/>
    </row>
    <row r="17" spans="1:24" ht="18" customHeight="1">
      <c r="A17" s="1943"/>
      <c r="B17" s="1944"/>
      <c r="C17" s="1989"/>
      <c r="D17" s="2131" t="s">
        <v>155</v>
      </c>
      <c r="E17" s="2132"/>
      <c r="F17" s="2133"/>
      <c r="G17" s="1996"/>
      <c r="H17" s="1997"/>
      <c r="I17" s="1997"/>
      <c r="J17" s="1998"/>
      <c r="K17" s="1999"/>
      <c r="L17" s="2000"/>
      <c r="M17" s="2001"/>
      <c r="N17" s="2002"/>
      <c r="O17" s="2003"/>
      <c r="P17" s="2001"/>
      <c r="Q17" s="1993">
        <f>SUM(G17:P17)</f>
        <v>0</v>
      </c>
      <c r="R17" s="1994"/>
      <c r="S17" s="1995"/>
      <c r="T17" s="250"/>
      <c r="U17" s="351"/>
      <c r="V17" s="351"/>
      <c r="W17" s="351"/>
    </row>
    <row r="18" spans="1:24" ht="18" customHeight="1" thickBot="1">
      <c r="A18" s="1943"/>
      <c r="B18" s="1944"/>
      <c r="C18" s="1990"/>
      <c r="D18" s="2134" t="s">
        <v>156</v>
      </c>
      <c r="E18" s="2135"/>
      <c r="F18" s="2136"/>
      <c r="G18" s="1977">
        <f>SUM(G15:H17)</f>
        <v>0</v>
      </c>
      <c r="H18" s="1978"/>
      <c r="I18" s="1978">
        <f>SUM(I15:J17)</f>
        <v>0</v>
      </c>
      <c r="J18" s="1979"/>
      <c r="K18" s="1977">
        <f>SUM(K15:L17)</f>
        <v>0</v>
      </c>
      <c r="L18" s="1980"/>
      <c r="M18" s="1978">
        <f>SUM(M15:N17)</f>
        <v>0</v>
      </c>
      <c r="N18" s="1979"/>
      <c r="O18" s="1977">
        <f>SUM(O15:P17)</f>
        <v>0</v>
      </c>
      <c r="P18" s="1980"/>
      <c r="Q18" s="2010">
        <f>SUM(Q15:S17)</f>
        <v>0</v>
      </c>
      <c r="R18" s="2011"/>
      <c r="S18" s="2012"/>
      <c r="T18" s="251"/>
      <c r="U18" s="351"/>
      <c r="V18" s="351"/>
      <c r="W18" s="351"/>
    </row>
    <row r="19" spans="1:24" ht="18" customHeight="1" thickBot="1">
      <c r="A19" s="1945"/>
      <c r="B19" s="1981"/>
      <c r="C19" s="2137" t="s">
        <v>157</v>
      </c>
      <c r="D19" s="2138"/>
      <c r="E19" s="2138"/>
      <c r="F19" s="2139"/>
      <c r="G19" s="1971">
        <f>G14+G18</f>
        <v>0</v>
      </c>
      <c r="H19" s="1972"/>
      <c r="I19" s="1973">
        <f>I14+I18</f>
        <v>0</v>
      </c>
      <c r="J19" s="1974"/>
      <c r="K19" s="1971">
        <f>K14+K18</f>
        <v>0</v>
      </c>
      <c r="L19" s="1972"/>
      <c r="M19" s="1973">
        <f>M14+M18</f>
        <v>0</v>
      </c>
      <c r="N19" s="1974"/>
      <c r="O19" s="1971">
        <f>O14+O18</f>
        <v>0</v>
      </c>
      <c r="P19" s="1975"/>
      <c r="Q19" s="1971">
        <f>Q14+Q18</f>
        <v>0</v>
      </c>
      <c r="R19" s="1975"/>
      <c r="S19" s="1976"/>
      <c r="T19" s="251"/>
      <c r="U19" s="351"/>
      <c r="V19" s="351"/>
      <c r="W19" s="351"/>
    </row>
    <row r="20" spans="1:24" ht="18" customHeight="1">
      <c r="A20" s="1941" t="s">
        <v>542</v>
      </c>
      <c r="B20" s="1942"/>
      <c r="C20" s="2140" t="s">
        <v>179</v>
      </c>
      <c r="D20" s="2141"/>
      <c r="E20" s="2141"/>
      <c r="F20" s="2142"/>
      <c r="G20" s="1966">
        <f>M90</f>
        <v>0</v>
      </c>
      <c r="H20" s="1967"/>
      <c r="I20" s="1968"/>
      <c r="J20" s="1969"/>
      <c r="K20" s="1961"/>
      <c r="L20" s="1970"/>
      <c r="M20" s="1968"/>
      <c r="N20" s="1969"/>
      <c r="O20" s="1961"/>
      <c r="P20" s="1962"/>
      <c r="Q20" s="1963">
        <f>SUM(G20:P20)</f>
        <v>0</v>
      </c>
      <c r="R20" s="1964"/>
      <c r="S20" s="1965"/>
      <c r="T20" s="250"/>
      <c r="U20" s="351"/>
      <c r="V20" s="351"/>
      <c r="W20" s="351"/>
    </row>
    <row r="21" spans="1:24" ht="18" customHeight="1">
      <c r="A21" s="1943"/>
      <c r="B21" s="1944"/>
      <c r="C21" s="1799" t="s">
        <v>158</v>
      </c>
      <c r="D21" s="1797"/>
      <c r="E21" s="1797"/>
      <c r="F21" s="1798"/>
      <c r="G21" s="1949"/>
      <c r="H21" s="1954"/>
      <c r="I21" s="1947"/>
      <c r="J21" s="1948"/>
      <c r="K21" s="1949"/>
      <c r="L21" s="1954"/>
      <c r="M21" s="1947"/>
      <c r="N21" s="1948"/>
      <c r="O21" s="1949"/>
      <c r="P21" s="1950"/>
      <c r="Q21" s="1951">
        <f>SUM(G21:P21)</f>
        <v>0</v>
      </c>
      <c r="R21" s="1952"/>
      <c r="S21" s="1953"/>
      <c r="T21" s="250"/>
      <c r="U21" s="351"/>
      <c r="V21" s="351"/>
      <c r="W21" s="351"/>
    </row>
    <row r="22" spans="1:24" ht="18" customHeight="1">
      <c r="A22" s="1943"/>
      <c r="B22" s="1944"/>
      <c r="C22" s="2143" t="s">
        <v>159</v>
      </c>
      <c r="D22" s="2144"/>
      <c r="E22" s="2144"/>
      <c r="F22" s="2145"/>
      <c r="G22" s="1949"/>
      <c r="H22" s="1954"/>
      <c r="I22" s="1947"/>
      <c r="J22" s="1948"/>
      <c r="K22" s="1949"/>
      <c r="L22" s="1954"/>
      <c r="M22" s="1947"/>
      <c r="N22" s="1948"/>
      <c r="O22" s="1949"/>
      <c r="P22" s="1950"/>
      <c r="Q22" s="1951">
        <f>SUM(G22:P22)</f>
        <v>0</v>
      </c>
      <c r="R22" s="1952"/>
      <c r="S22" s="1953"/>
      <c r="T22" s="250"/>
      <c r="U22" s="351"/>
      <c r="V22" s="351"/>
      <c r="W22" s="351"/>
    </row>
    <row r="23" spans="1:24" ht="18" customHeight="1">
      <c r="A23" s="1943"/>
      <c r="B23" s="1944"/>
      <c r="C23" s="2143" t="s">
        <v>177</v>
      </c>
      <c r="D23" s="2144"/>
      <c r="E23" s="2144"/>
      <c r="F23" s="2145"/>
      <c r="G23" s="1949"/>
      <c r="H23" s="1954"/>
      <c r="I23" s="1947"/>
      <c r="J23" s="1948"/>
      <c r="K23" s="1949"/>
      <c r="L23" s="1954"/>
      <c r="M23" s="1947"/>
      <c r="N23" s="1948"/>
      <c r="O23" s="1949"/>
      <c r="P23" s="1950"/>
      <c r="Q23" s="1958">
        <f>SUM(G23:P23)</f>
        <v>0</v>
      </c>
      <c r="R23" s="1959"/>
      <c r="S23" s="1960"/>
      <c r="T23" s="250"/>
      <c r="U23" s="351"/>
      <c r="V23" s="351"/>
      <c r="W23" s="351"/>
    </row>
    <row r="24" spans="1:24" ht="18" customHeight="1">
      <c r="A24" s="1945"/>
      <c r="B24" s="1946"/>
      <c r="C24" s="2146" t="s">
        <v>160</v>
      </c>
      <c r="D24" s="2147"/>
      <c r="E24" s="2147"/>
      <c r="F24" s="2148"/>
      <c r="G24" s="1938">
        <f>G20+G21+G22+G23</f>
        <v>0</v>
      </c>
      <c r="H24" s="1939"/>
      <c r="I24" s="1939">
        <f>I20+I21+I22+I23</f>
        <v>0</v>
      </c>
      <c r="J24" s="1940"/>
      <c r="K24" s="1938">
        <f>K20+K21+K22+K23</f>
        <v>0</v>
      </c>
      <c r="L24" s="1939"/>
      <c r="M24" s="1939">
        <f>M20+M21+M22+M23</f>
        <v>0</v>
      </c>
      <c r="N24" s="1940"/>
      <c r="O24" s="1924">
        <f>O20+O21+O22+O23</f>
        <v>0</v>
      </c>
      <c r="P24" s="1925"/>
      <c r="Q24" s="1924">
        <f>SUM(Q20:S23)</f>
        <v>0</v>
      </c>
      <c r="R24" s="1925"/>
      <c r="S24" s="1926"/>
      <c r="T24" s="250"/>
      <c r="U24" s="351"/>
      <c r="V24" s="351"/>
      <c r="W24" s="351"/>
    </row>
    <row r="25" spans="1:24" ht="18" customHeight="1">
      <c r="A25" s="1927" t="s">
        <v>161</v>
      </c>
      <c r="B25" s="1928"/>
      <c r="C25" s="1928"/>
      <c r="D25" s="1928"/>
      <c r="E25" s="1928"/>
      <c r="F25" s="252"/>
      <c r="G25" s="1929">
        <f>G19+G24</f>
        <v>0</v>
      </c>
      <c r="H25" s="1930"/>
      <c r="I25" s="1931">
        <f>I19+I24</f>
        <v>0</v>
      </c>
      <c r="J25" s="1932"/>
      <c r="K25" s="1933">
        <f>K19+K24</f>
        <v>0</v>
      </c>
      <c r="L25" s="1934"/>
      <c r="M25" s="1934">
        <f>M19+M24</f>
        <v>0</v>
      </c>
      <c r="N25" s="1935"/>
      <c r="O25" s="1936">
        <f>O19+O24</f>
        <v>0</v>
      </c>
      <c r="P25" s="1931"/>
      <c r="Q25" s="1936">
        <f>Q19+Q24</f>
        <v>0</v>
      </c>
      <c r="R25" s="1931"/>
      <c r="S25" s="1937">
        <f>S19+S20+S21+S24</f>
        <v>0</v>
      </c>
      <c r="T25" s="250"/>
      <c r="U25" s="351"/>
      <c r="V25" s="351"/>
      <c r="W25" s="351"/>
    </row>
    <row r="26" spans="1:24" ht="15" customHeight="1">
      <c r="A26" s="2121" t="s">
        <v>162</v>
      </c>
      <c r="B26" s="2121"/>
      <c r="C26" s="2121"/>
      <c r="D26" s="2121"/>
      <c r="E26" s="2121"/>
      <c r="F26" s="2121"/>
      <c r="G26" s="2121"/>
      <c r="H26" s="2121"/>
      <c r="I26" s="2121"/>
      <c r="J26" s="2121"/>
      <c r="K26" s="2121"/>
      <c r="L26" s="2121"/>
      <c r="M26" s="2121"/>
      <c r="N26" s="2121"/>
      <c r="O26" s="2121"/>
      <c r="P26" s="2121"/>
      <c r="Q26" s="2121"/>
      <c r="R26" s="2121"/>
      <c r="S26" s="2121"/>
      <c r="T26" s="2121"/>
      <c r="U26" s="2121"/>
      <c r="V26" s="2121"/>
      <c r="W26" s="2121"/>
      <c r="X26" s="2121"/>
    </row>
    <row r="27" spans="1:24" ht="15" customHeight="1">
      <c r="A27" s="253" t="s">
        <v>657</v>
      </c>
      <c r="B27" s="352"/>
      <c r="C27" s="352"/>
      <c r="D27" s="352"/>
      <c r="E27" s="352"/>
      <c r="F27" s="352"/>
      <c r="G27" s="352"/>
      <c r="H27" s="352"/>
      <c r="I27" s="352"/>
      <c r="J27" s="352"/>
      <c r="K27" s="352"/>
      <c r="L27" s="352"/>
      <c r="M27" s="352"/>
      <c r="N27" s="352"/>
      <c r="O27" s="352"/>
      <c r="P27" s="352"/>
      <c r="Q27" s="352"/>
      <c r="R27" s="352"/>
      <c r="S27" s="352"/>
      <c r="T27" s="352"/>
      <c r="U27" s="352"/>
      <c r="V27" s="352"/>
      <c r="W27" s="352"/>
      <c r="X27" s="352"/>
    </row>
    <row r="28" spans="1:24" ht="15" customHeight="1">
      <c r="A28" s="2086" t="s">
        <v>176</v>
      </c>
      <c r="B28" s="2086"/>
      <c r="C28" s="2086"/>
      <c r="D28" s="2086"/>
      <c r="E28" s="2086"/>
      <c r="F28" s="2086"/>
      <c r="G28" s="2086"/>
      <c r="H28" s="2086"/>
      <c r="I28" s="2086"/>
      <c r="J28" s="2086"/>
      <c r="K28" s="2086"/>
      <c r="L28" s="2086"/>
      <c r="M28" s="2086"/>
      <c r="N28" s="2086"/>
      <c r="O28" s="2086"/>
      <c r="P28" s="2086"/>
      <c r="Q28" s="2086"/>
      <c r="R28" s="2086"/>
      <c r="S28" s="2086"/>
      <c r="T28" s="2086"/>
      <c r="U28" s="2086"/>
      <c r="V28" s="2086"/>
      <c r="W28" s="2086"/>
      <c r="X28" s="2086"/>
    </row>
    <row r="29" spans="1:24" ht="6" customHeight="1">
      <c r="A29" s="354"/>
      <c r="B29" s="354"/>
      <c r="C29" s="354"/>
      <c r="D29" s="354"/>
      <c r="E29" s="354"/>
      <c r="F29" s="354"/>
      <c r="G29" s="354"/>
      <c r="H29" s="354"/>
      <c r="I29" s="354"/>
      <c r="J29" s="354"/>
      <c r="K29" s="354"/>
      <c r="L29" s="354"/>
      <c r="M29" s="354"/>
      <c r="N29" s="354"/>
      <c r="O29" s="354"/>
      <c r="P29" s="354"/>
      <c r="Q29" s="354"/>
      <c r="R29" s="354"/>
      <c r="S29" s="354"/>
      <c r="T29" s="354"/>
      <c r="U29" s="354"/>
      <c r="V29" s="354"/>
      <c r="W29" s="354"/>
      <c r="X29" s="354"/>
    </row>
    <row r="30" spans="1:24" ht="31.5" customHeight="1">
      <c r="A30" s="2087" t="s">
        <v>163</v>
      </c>
      <c r="B30" s="2088"/>
      <c r="C30" s="1955"/>
      <c r="D30" s="1956"/>
      <c r="E30" s="1956"/>
      <c r="F30" s="1956"/>
      <c r="G30" s="1956"/>
      <c r="H30" s="1956"/>
      <c r="I30" s="1957"/>
      <c r="J30" s="1918" t="s">
        <v>609</v>
      </c>
      <c r="K30" s="1919"/>
      <c r="L30" s="1919"/>
      <c r="M30" s="1920"/>
      <c r="N30" s="1921"/>
      <c r="O30" s="1922"/>
      <c r="P30" s="1922"/>
      <c r="Q30" s="1922"/>
      <c r="R30" s="1922"/>
      <c r="S30" s="1922"/>
      <c r="T30" s="1922"/>
      <c r="U30" s="1922"/>
      <c r="V30" s="1922"/>
      <c r="W30" s="1922"/>
      <c r="X30" s="1923"/>
    </row>
    <row r="31" spans="1:24" ht="7.5" customHeight="1">
      <c r="A31" s="1893"/>
      <c r="B31" s="1893"/>
      <c r="C31" s="1893"/>
      <c r="D31" s="1893"/>
      <c r="E31" s="1893"/>
      <c r="F31" s="1893"/>
      <c r="G31" s="1893"/>
      <c r="H31" s="1893"/>
      <c r="I31" s="1893"/>
      <c r="J31" s="1893"/>
      <c r="K31" s="1893"/>
      <c r="L31" s="1893"/>
      <c r="M31" s="1893"/>
      <c r="N31" s="1893"/>
      <c r="O31" s="1893"/>
      <c r="P31" s="1893"/>
      <c r="Q31" s="1893"/>
      <c r="R31" s="1893"/>
      <c r="S31" s="1893"/>
      <c r="T31" s="1893"/>
      <c r="U31" s="1893"/>
      <c r="V31" s="1893"/>
      <c r="W31" s="1893"/>
      <c r="X31" s="1893"/>
    </row>
    <row r="32" spans="1:24" ht="18.75" customHeight="1">
      <c r="A32" s="1474" t="s">
        <v>164</v>
      </c>
      <c r="B32" s="1474"/>
      <c r="C32" s="1474"/>
      <c r="D32" s="1474"/>
      <c r="E32" s="1474"/>
      <c r="F32" s="1474"/>
      <c r="G32" s="1474"/>
      <c r="H32" s="1474"/>
      <c r="I32" s="1474"/>
      <c r="J32" s="1474"/>
      <c r="K32" s="1474"/>
      <c r="L32" s="1474"/>
      <c r="M32" s="1474"/>
      <c r="N32" s="1474"/>
      <c r="O32" s="1474"/>
      <c r="P32" s="1474"/>
      <c r="Q32" s="1474"/>
      <c r="R32" s="1474"/>
      <c r="S32" s="1474"/>
      <c r="T32" s="1474"/>
      <c r="U32" s="1474"/>
      <c r="V32" s="1474"/>
      <c r="W32" s="1474"/>
      <c r="X32" s="1474"/>
    </row>
    <row r="33" spans="1:24" ht="16.5" customHeight="1">
      <c r="A33" s="254" t="s">
        <v>165</v>
      </c>
    </row>
    <row r="34" spans="1:24" ht="25.5" customHeight="1">
      <c r="A34" s="1464" t="s">
        <v>166</v>
      </c>
      <c r="B34" s="1465"/>
      <c r="C34" s="1465"/>
      <c r="D34" s="1465"/>
      <c r="E34" s="1466"/>
      <c r="F34" s="1915"/>
      <c r="G34" s="1916"/>
      <c r="H34" s="1916"/>
      <c r="I34" s="1916"/>
      <c r="J34" s="1916"/>
      <c r="K34" s="1916"/>
      <c r="L34" s="1916"/>
      <c r="M34" s="1916"/>
      <c r="N34" s="1916"/>
      <c r="O34" s="1916"/>
      <c r="P34" s="1916"/>
      <c r="Q34" s="1916"/>
      <c r="R34" s="1916"/>
      <c r="S34" s="1916"/>
      <c r="T34" s="1916"/>
      <c r="U34" s="1916"/>
      <c r="V34" s="1916"/>
      <c r="W34" s="1916"/>
      <c r="X34" s="1917"/>
    </row>
    <row r="35" spans="1:24" ht="12" customHeight="1"/>
    <row r="36" spans="1:24" ht="16.5" customHeight="1">
      <c r="A36" s="1894" t="s">
        <v>167</v>
      </c>
      <c r="B36" s="1894"/>
      <c r="C36" s="1894"/>
      <c r="D36" s="1894"/>
      <c r="E36" s="1894"/>
      <c r="F36" s="1894"/>
      <c r="G36" s="1894"/>
      <c r="H36" s="1894"/>
      <c r="I36" s="1894"/>
      <c r="J36" s="1894"/>
      <c r="K36" s="1894"/>
      <c r="L36" s="1894"/>
      <c r="M36" s="1894"/>
      <c r="N36" s="1894"/>
      <c r="O36" s="1894"/>
      <c r="P36" s="1894"/>
      <c r="Q36" s="1894"/>
      <c r="R36" s="1894"/>
      <c r="S36" s="1894"/>
      <c r="T36" s="1894"/>
      <c r="U36" s="1894"/>
      <c r="V36" s="1894"/>
      <c r="W36" s="1894"/>
      <c r="X36" s="1894"/>
    </row>
    <row r="37" spans="1:24" ht="16.5" customHeight="1">
      <c r="A37" s="1895" t="s">
        <v>175</v>
      </c>
      <c r="B37" s="1896"/>
      <c r="C37" s="1896"/>
      <c r="D37" s="1896"/>
      <c r="E37" s="1897"/>
      <c r="F37" s="1895" t="s">
        <v>180</v>
      </c>
      <c r="G37" s="1896"/>
      <c r="H37" s="1896"/>
      <c r="I37" s="1896"/>
      <c r="J37" s="1896"/>
      <c r="K37" s="1896"/>
      <c r="L37" s="1896"/>
      <c r="M37" s="1896"/>
      <c r="N37" s="1896"/>
      <c r="O37" s="1896"/>
      <c r="P37" s="1896"/>
      <c r="Q37" s="1896"/>
      <c r="R37" s="1910"/>
      <c r="S37" s="1904"/>
      <c r="T37" s="1905"/>
      <c r="U37" s="353" t="s">
        <v>168</v>
      </c>
      <c r="V37" s="1908" t="str">
        <f>IFERROR(ROUND(S37/$Q$18*100,1),"")</f>
        <v/>
      </c>
      <c r="W37" s="1909"/>
      <c r="X37" s="255" t="s">
        <v>169</v>
      </c>
    </row>
    <row r="38" spans="1:24" ht="16.5" customHeight="1">
      <c r="A38" s="1898"/>
      <c r="B38" s="1899"/>
      <c r="C38" s="1899"/>
      <c r="D38" s="1899"/>
      <c r="E38" s="1900"/>
      <c r="F38" s="1911" t="s">
        <v>181</v>
      </c>
      <c r="G38" s="1912"/>
      <c r="H38" s="1912"/>
      <c r="I38" s="1912"/>
      <c r="J38" s="1912"/>
      <c r="K38" s="1912"/>
      <c r="L38" s="1912"/>
      <c r="M38" s="1912"/>
      <c r="N38" s="1912"/>
      <c r="O38" s="1912"/>
      <c r="P38" s="1912"/>
      <c r="Q38" s="1912"/>
      <c r="R38" s="1913"/>
      <c r="S38" s="1906">
        <f>G16</f>
        <v>0</v>
      </c>
      <c r="T38" s="1907"/>
      <c r="U38" s="353" t="s">
        <v>168</v>
      </c>
      <c r="V38" s="1908" t="str">
        <f>IFERROR(ROUND(S38/$Q$18*100,1),"")</f>
        <v/>
      </c>
      <c r="W38" s="1909"/>
      <c r="X38" s="256" t="s">
        <v>169</v>
      </c>
    </row>
    <row r="39" spans="1:24" ht="16.5" customHeight="1">
      <c r="A39" s="1898"/>
      <c r="B39" s="1899"/>
      <c r="C39" s="1899"/>
      <c r="D39" s="1899"/>
      <c r="E39" s="1900"/>
      <c r="F39" s="1911" t="s">
        <v>182</v>
      </c>
      <c r="G39" s="1912"/>
      <c r="H39" s="1912"/>
      <c r="I39" s="1912"/>
      <c r="J39" s="1912"/>
      <c r="K39" s="1912"/>
      <c r="L39" s="1912"/>
      <c r="M39" s="1912"/>
      <c r="N39" s="1912"/>
      <c r="O39" s="1912"/>
      <c r="P39" s="1912"/>
      <c r="Q39" s="1912"/>
      <c r="R39" s="1913"/>
      <c r="S39" s="1904"/>
      <c r="T39" s="1905"/>
      <c r="U39" s="353" t="s">
        <v>168</v>
      </c>
      <c r="V39" s="1908" t="str">
        <f>IFERROR(ROUND(S39/$Q$18*100,1),"")</f>
        <v/>
      </c>
      <c r="W39" s="1909"/>
      <c r="X39" s="255" t="s">
        <v>169</v>
      </c>
    </row>
    <row r="40" spans="1:24" ht="16.5" customHeight="1">
      <c r="A40" s="1901"/>
      <c r="B40" s="1902"/>
      <c r="C40" s="1902"/>
      <c r="D40" s="1902"/>
      <c r="E40" s="1903"/>
      <c r="F40" s="1901" t="s">
        <v>183</v>
      </c>
      <c r="G40" s="1902"/>
      <c r="H40" s="1902"/>
      <c r="I40" s="1902"/>
      <c r="J40" s="1902"/>
      <c r="K40" s="1902"/>
      <c r="L40" s="1902"/>
      <c r="M40" s="1902"/>
      <c r="N40" s="1902"/>
      <c r="O40" s="1902"/>
      <c r="P40" s="1902"/>
      <c r="Q40" s="1902"/>
      <c r="R40" s="1914"/>
      <c r="S40" s="1906">
        <f>Q18-(S37+S38+S39)</f>
        <v>0</v>
      </c>
      <c r="T40" s="1907"/>
      <c r="U40" s="353" t="s">
        <v>168</v>
      </c>
      <c r="V40" s="1908" t="str">
        <f>IFERROR(ROUND(S40/$Q$18*100,1),"")</f>
        <v/>
      </c>
      <c r="W40" s="1909"/>
      <c r="X40" s="257" t="s">
        <v>169</v>
      </c>
    </row>
    <row r="41" spans="1:24" ht="9" customHeight="1"/>
    <row r="42" spans="1:24" ht="9" customHeight="1">
      <c r="A42" s="2094" t="s">
        <v>621</v>
      </c>
      <c r="B42" s="2095"/>
      <c r="C42" s="2095"/>
      <c r="D42" s="2095"/>
      <c r="E42" s="2095"/>
      <c r="F42" s="2095"/>
      <c r="G42" s="2095"/>
      <c r="H42" s="2095"/>
      <c r="I42" s="2095"/>
      <c r="J42" s="2095"/>
      <c r="K42" s="2095"/>
      <c r="L42" s="2095"/>
      <c r="M42" s="2095"/>
      <c r="N42" s="2095"/>
      <c r="O42" s="2095"/>
      <c r="P42" s="2095"/>
      <c r="Q42" s="2095"/>
      <c r="R42" s="2095"/>
      <c r="S42" s="2095"/>
      <c r="T42" s="2095"/>
      <c r="U42" s="2095"/>
    </row>
    <row r="43" spans="1:24" ht="27.75" customHeight="1">
      <c r="A43" s="2095"/>
      <c r="B43" s="2095"/>
      <c r="C43" s="2095"/>
      <c r="D43" s="2095"/>
      <c r="E43" s="2095"/>
      <c r="F43" s="2095"/>
      <c r="G43" s="2095"/>
      <c r="H43" s="2095"/>
      <c r="I43" s="2095"/>
      <c r="J43" s="2095"/>
      <c r="K43" s="2095"/>
      <c r="L43" s="2095"/>
      <c r="M43" s="2095"/>
      <c r="N43" s="2095"/>
      <c r="O43" s="2095"/>
      <c r="P43" s="2095"/>
      <c r="Q43" s="2095"/>
      <c r="R43" s="2095"/>
      <c r="S43" s="2095"/>
      <c r="T43" s="2095"/>
      <c r="U43" s="2095"/>
    </row>
    <row r="44" spans="1:24" ht="9" customHeight="1">
      <c r="A44" s="2096" t="s">
        <v>537</v>
      </c>
      <c r="B44" s="2096"/>
      <c r="C44" s="2096"/>
      <c r="D44" s="2096"/>
      <c r="E44" s="2096"/>
      <c r="F44" s="2096"/>
      <c r="G44" s="258"/>
      <c r="H44" s="258"/>
      <c r="I44" s="258"/>
      <c r="J44" s="258"/>
      <c r="K44" s="258"/>
      <c r="L44" s="258"/>
      <c r="M44" s="258"/>
      <c r="N44" s="258"/>
      <c r="O44" s="258"/>
      <c r="P44" s="258"/>
      <c r="Q44" s="258"/>
      <c r="R44" s="258"/>
      <c r="S44" s="258"/>
      <c r="T44" s="259"/>
      <c r="U44" s="259"/>
    </row>
    <row r="45" spans="1:24" ht="9" customHeight="1">
      <c r="A45" s="2096"/>
      <c r="B45" s="2096"/>
      <c r="C45" s="2096"/>
      <c r="D45" s="2096"/>
      <c r="E45" s="2096"/>
      <c r="F45" s="2096"/>
      <c r="G45" s="258"/>
      <c r="H45" s="258"/>
      <c r="I45" s="258"/>
      <c r="J45" s="258"/>
      <c r="K45" s="258"/>
      <c r="L45" s="258"/>
      <c r="M45" s="258"/>
      <c r="N45" s="258"/>
      <c r="O45" s="258"/>
      <c r="P45" s="258"/>
      <c r="Q45" s="258"/>
      <c r="R45" s="258"/>
      <c r="S45" s="258"/>
      <c r="T45" s="259"/>
      <c r="U45" s="259"/>
    </row>
    <row r="46" spans="1:24" ht="9" customHeight="1">
      <c r="A46" s="923" t="s">
        <v>538</v>
      </c>
      <c r="B46" s="924"/>
      <c r="C46" s="924"/>
      <c r="D46" s="925"/>
      <c r="E46" s="2104"/>
      <c r="F46" s="2105"/>
      <c r="G46" s="2105"/>
      <c r="H46" s="2105"/>
      <c r="I46" s="2105"/>
      <c r="J46" s="734" t="s">
        <v>595</v>
      </c>
      <c r="K46" s="734"/>
      <c r="L46" s="734"/>
      <c r="M46" s="2082"/>
      <c r="N46" s="2083"/>
      <c r="O46" s="2083"/>
      <c r="P46" s="2083"/>
      <c r="Q46" s="2083"/>
      <c r="R46" s="2083"/>
      <c r="S46" s="2083"/>
      <c r="T46" s="2083"/>
      <c r="U46" s="2084"/>
    </row>
    <row r="47" spans="1:24" ht="9" customHeight="1">
      <c r="A47" s="2097"/>
      <c r="B47" s="2098"/>
      <c r="C47" s="2098"/>
      <c r="D47" s="2099"/>
      <c r="E47" s="2106"/>
      <c r="F47" s="2107"/>
      <c r="G47" s="2107"/>
      <c r="H47" s="2107"/>
      <c r="I47" s="2107"/>
      <c r="J47" s="734"/>
      <c r="K47" s="734"/>
      <c r="L47" s="734"/>
      <c r="M47" s="1385"/>
      <c r="N47" s="2085"/>
      <c r="O47" s="2085"/>
      <c r="P47" s="2085"/>
      <c r="Q47" s="2085"/>
      <c r="R47" s="2085"/>
      <c r="S47" s="2085"/>
      <c r="T47" s="2085"/>
      <c r="U47" s="1364"/>
    </row>
    <row r="48" spans="1:24" ht="9" customHeight="1">
      <c r="A48" s="2100"/>
      <c r="B48" s="2101"/>
      <c r="C48" s="2101"/>
      <c r="D48" s="2102"/>
      <c r="E48" s="1347"/>
      <c r="F48" s="1348"/>
      <c r="G48" s="1348"/>
      <c r="H48" s="1348"/>
      <c r="I48" s="1348"/>
      <c r="J48" s="734"/>
      <c r="K48" s="734"/>
      <c r="L48" s="734"/>
      <c r="M48" s="1381"/>
      <c r="N48" s="1365"/>
      <c r="O48" s="1365"/>
      <c r="P48" s="1365"/>
      <c r="Q48" s="1365"/>
      <c r="R48" s="1365"/>
      <c r="S48" s="1365"/>
      <c r="T48" s="1365"/>
      <c r="U48" s="1366"/>
    </row>
    <row r="49" spans="1:21" ht="9" customHeight="1">
      <c r="A49" s="923" t="s">
        <v>539</v>
      </c>
      <c r="B49" s="924"/>
      <c r="C49" s="924"/>
      <c r="D49" s="925"/>
      <c r="E49" s="2082"/>
      <c r="F49" s="2083"/>
      <c r="G49" s="2083"/>
      <c r="H49" s="2083"/>
      <c r="I49" s="2083"/>
      <c r="J49" s="2083"/>
      <c r="K49" s="2083"/>
      <c r="L49" s="2083"/>
      <c r="M49" s="2083"/>
      <c r="N49" s="2083"/>
      <c r="O49" s="2083"/>
      <c r="P49" s="2083"/>
      <c r="Q49" s="2083"/>
      <c r="R49" s="2083"/>
      <c r="S49" s="2083"/>
      <c r="T49" s="2083"/>
      <c r="U49" s="2084"/>
    </row>
    <row r="50" spans="1:21" ht="9" customHeight="1">
      <c r="A50" s="2097"/>
      <c r="B50" s="2098"/>
      <c r="C50" s="2098"/>
      <c r="D50" s="2099"/>
      <c r="E50" s="1385"/>
      <c r="F50" s="2085"/>
      <c r="G50" s="2085"/>
      <c r="H50" s="2085"/>
      <c r="I50" s="2085"/>
      <c r="J50" s="2085"/>
      <c r="K50" s="2085"/>
      <c r="L50" s="2085"/>
      <c r="M50" s="2085"/>
      <c r="N50" s="2085"/>
      <c r="O50" s="2085"/>
      <c r="P50" s="2085"/>
      <c r="Q50" s="2085"/>
      <c r="R50" s="2085"/>
      <c r="S50" s="2085"/>
      <c r="T50" s="2085"/>
      <c r="U50" s="1364"/>
    </row>
    <row r="51" spans="1:21" ht="9" customHeight="1">
      <c r="A51" s="2100"/>
      <c r="B51" s="2101"/>
      <c r="C51" s="2101"/>
      <c r="D51" s="2102"/>
      <c r="E51" s="1381"/>
      <c r="F51" s="1365"/>
      <c r="G51" s="1365"/>
      <c r="H51" s="1365"/>
      <c r="I51" s="1365"/>
      <c r="J51" s="1365"/>
      <c r="K51" s="1365"/>
      <c r="L51" s="1365"/>
      <c r="M51" s="1365"/>
      <c r="N51" s="1365"/>
      <c r="O51" s="1365"/>
      <c r="P51" s="1365"/>
      <c r="Q51" s="1365"/>
      <c r="R51" s="1365"/>
      <c r="S51" s="1365"/>
      <c r="T51" s="1365"/>
      <c r="U51" s="1366"/>
    </row>
    <row r="52" spans="1:21" ht="9" customHeight="1">
      <c r="A52" s="2103" t="s">
        <v>540</v>
      </c>
      <c r="B52" s="2103"/>
      <c r="C52" s="2103"/>
      <c r="D52" s="2103"/>
      <c r="E52" s="2082"/>
      <c r="F52" s="2083"/>
      <c r="G52" s="2083"/>
      <c r="H52" s="2083"/>
      <c r="I52" s="2083"/>
      <c r="J52" s="2083"/>
      <c r="K52" s="2083"/>
      <c r="L52" s="2083"/>
      <c r="M52" s="2083"/>
      <c r="N52" s="2083"/>
      <c r="O52" s="2083"/>
      <c r="P52" s="2083"/>
      <c r="Q52" s="2083"/>
      <c r="R52" s="2083"/>
      <c r="S52" s="2083"/>
      <c r="T52" s="2083"/>
      <c r="U52" s="2084"/>
    </row>
    <row r="53" spans="1:21" ht="9" customHeight="1">
      <c r="A53" s="2103"/>
      <c r="B53" s="2103"/>
      <c r="C53" s="2103"/>
      <c r="D53" s="2103"/>
      <c r="E53" s="1385"/>
      <c r="F53" s="2085"/>
      <c r="G53" s="2085"/>
      <c r="H53" s="2085"/>
      <c r="I53" s="2085"/>
      <c r="J53" s="2085"/>
      <c r="K53" s="2085"/>
      <c r="L53" s="2085"/>
      <c r="M53" s="2085"/>
      <c r="N53" s="2085"/>
      <c r="O53" s="2085"/>
      <c r="P53" s="2085"/>
      <c r="Q53" s="2085"/>
      <c r="R53" s="2085"/>
      <c r="S53" s="2085"/>
      <c r="T53" s="2085"/>
      <c r="U53" s="1364"/>
    </row>
    <row r="54" spans="1:21" ht="9" customHeight="1">
      <c r="A54" s="2103"/>
      <c r="B54" s="2103"/>
      <c r="C54" s="2103"/>
      <c r="D54" s="2103"/>
      <c r="E54" s="1381"/>
      <c r="F54" s="1365"/>
      <c r="G54" s="1365"/>
      <c r="H54" s="1365"/>
      <c r="I54" s="1365"/>
      <c r="J54" s="1365"/>
      <c r="K54" s="1365"/>
      <c r="L54" s="1365"/>
      <c r="M54" s="1365"/>
      <c r="N54" s="1365"/>
      <c r="O54" s="1365"/>
      <c r="P54" s="1365"/>
      <c r="Q54" s="1365"/>
      <c r="R54" s="1365"/>
      <c r="S54" s="1365"/>
      <c r="T54" s="1365"/>
      <c r="U54" s="1366"/>
    </row>
    <row r="55" spans="1:21" ht="9" customHeight="1">
      <c r="A55" s="260"/>
      <c r="B55" s="260"/>
      <c r="C55" s="260"/>
      <c r="D55" s="260"/>
      <c r="E55" s="261"/>
      <c r="F55" s="261"/>
      <c r="G55" s="261"/>
      <c r="H55" s="261"/>
      <c r="I55" s="261"/>
      <c r="J55" s="261"/>
      <c r="K55" s="261"/>
      <c r="L55" s="261"/>
      <c r="M55" s="261"/>
      <c r="N55" s="261"/>
      <c r="O55" s="261"/>
      <c r="P55" s="261"/>
      <c r="Q55" s="261"/>
      <c r="R55" s="261"/>
      <c r="S55" s="258"/>
      <c r="T55" s="259"/>
      <c r="U55" s="259"/>
    </row>
    <row r="56" spans="1:21" ht="9" customHeight="1">
      <c r="A56" s="2096" t="s">
        <v>541</v>
      </c>
      <c r="B56" s="2096"/>
      <c r="C56" s="2096"/>
      <c r="D56" s="2096"/>
      <c r="E56" s="2096"/>
      <c r="F56" s="2096"/>
      <c r="G56" s="2096"/>
      <c r="H56" s="2096"/>
      <c r="I56" s="2096"/>
      <c r="J56" s="258"/>
      <c r="K56" s="258"/>
      <c r="L56" s="258"/>
      <c r="M56" s="258"/>
      <c r="N56" s="258"/>
      <c r="O56" s="258"/>
      <c r="P56" s="258"/>
      <c r="Q56" s="258"/>
      <c r="R56" s="258"/>
      <c r="S56" s="258"/>
      <c r="T56" s="259"/>
      <c r="U56" s="259"/>
    </row>
    <row r="57" spans="1:21" ht="9" customHeight="1">
      <c r="A57" s="2096"/>
      <c r="B57" s="2096"/>
      <c r="C57" s="2096"/>
      <c r="D57" s="2096"/>
      <c r="E57" s="2096"/>
      <c r="F57" s="2096"/>
      <c r="G57" s="2096"/>
      <c r="H57" s="2096"/>
      <c r="I57" s="2096"/>
      <c r="J57" s="258"/>
      <c r="K57" s="258"/>
      <c r="L57" s="258"/>
      <c r="M57" s="258"/>
      <c r="N57" s="258"/>
      <c r="O57" s="258"/>
      <c r="P57" s="258"/>
      <c r="Q57" s="258"/>
      <c r="R57" s="258"/>
      <c r="S57" s="258"/>
      <c r="T57" s="259"/>
      <c r="U57" s="259"/>
    </row>
    <row r="58" spans="1:21" ht="9" customHeight="1">
      <c r="A58" s="2108" t="s">
        <v>543</v>
      </c>
      <c r="B58" s="2108"/>
      <c r="C58" s="2108"/>
      <c r="D58" s="2108"/>
      <c r="E58" s="2082"/>
      <c r="F58" s="2083"/>
      <c r="G58" s="2083"/>
      <c r="H58" s="2083"/>
      <c r="I58" s="2083"/>
      <c r="J58" s="2083"/>
      <c r="K58" s="2083"/>
      <c r="L58" s="2083"/>
      <c r="M58" s="2083"/>
      <c r="N58" s="2083"/>
      <c r="O58" s="2083"/>
      <c r="P58" s="2083"/>
      <c r="Q58" s="2083"/>
      <c r="R58" s="2083"/>
      <c r="S58" s="2083"/>
      <c r="T58" s="2083"/>
      <c r="U58" s="2084"/>
    </row>
    <row r="59" spans="1:21" ht="9" customHeight="1">
      <c r="A59" s="2108"/>
      <c r="B59" s="2108"/>
      <c r="C59" s="2108"/>
      <c r="D59" s="2108"/>
      <c r="E59" s="1385"/>
      <c r="F59" s="2085"/>
      <c r="G59" s="2085"/>
      <c r="H59" s="2085"/>
      <c r="I59" s="2085"/>
      <c r="J59" s="2085"/>
      <c r="K59" s="2085"/>
      <c r="L59" s="2085"/>
      <c r="M59" s="2085"/>
      <c r="N59" s="2085"/>
      <c r="O59" s="2085"/>
      <c r="P59" s="2085"/>
      <c r="Q59" s="2085"/>
      <c r="R59" s="2085"/>
      <c r="S59" s="2085"/>
      <c r="T59" s="2085"/>
      <c r="U59" s="1364"/>
    </row>
    <row r="60" spans="1:21" ht="9" customHeight="1">
      <c r="A60" s="2108"/>
      <c r="B60" s="2108"/>
      <c r="C60" s="2108"/>
      <c r="D60" s="2108"/>
      <c r="E60" s="1381"/>
      <c r="F60" s="1365"/>
      <c r="G60" s="1365"/>
      <c r="H60" s="1365"/>
      <c r="I60" s="1365"/>
      <c r="J60" s="1365"/>
      <c r="K60" s="1365"/>
      <c r="L60" s="1365"/>
      <c r="M60" s="1365"/>
      <c r="N60" s="1365"/>
      <c r="O60" s="1365"/>
      <c r="P60" s="1365"/>
      <c r="Q60" s="1365"/>
      <c r="R60" s="1365"/>
      <c r="S60" s="1365"/>
      <c r="T60" s="1365"/>
      <c r="U60" s="1366"/>
    </row>
    <row r="61" spans="1:21" ht="9" customHeight="1">
      <c r="A61" s="2108" t="s">
        <v>544</v>
      </c>
      <c r="B61" s="2108"/>
      <c r="C61" s="2108"/>
      <c r="D61" s="2108"/>
      <c r="E61" s="2082"/>
      <c r="F61" s="2083"/>
      <c r="G61" s="2083"/>
      <c r="H61" s="2083"/>
      <c r="I61" s="2083"/>
      <c r="J61" s="2083"/>
      <c r="K61" s="2083"/>
      <c r="L61" s="2083"/>
      <c r="M61" s="2083"/>
      <c r="N61" s="2083"/>
      <c r="O61" s="2083"/>
      <c r="P61" s="2083"/>
      <c r="Q61" s="2083"/>
      <c r="R61" s="2083"/>
      <c r="S61" s="2083"/>
      <c r="T61" s="2083"/>
      <c r="U61" s="2084"/>
    </row>
    <row r="62" spans="1:21" ht="9" customHeight="1">
      <c r="A62" s="2108"/>
      <c r="B62" s="2108"/>
      <c r="C62" s="2108"/>
      <c r="D62" s="2108"/>
      <c r="E62" s="1385"/>
      <c r="F62" s="2085"/>
      <c r="G62" s="2085"/>
      <c r="H62" s="2085"/>
      <c r="I62" s="2085"/>
      <c r="J62" s="2085"/>
      <c r="K62" s="2085"/>
      <c r="L62" s="2085"/>
      <c r="M62" s="2085"/>
      <c r="N62" s="2085"/>
      <c r="O62" s="2085"/>
      <c r="P62" s="2085"/>
      <c r="Q62" s="2085"/>
      <c r="R62" s="2085"/>
      <c r="S62" s="2085"/>
      <c r="T62" s="2085"/>
      <c r="U62" s="1364"/>
    </row>
    <row r="63" spans="1:21" ht="9" customHeight="1">
      <c r="A63" s="2108"/>
      <c r="B63" s="2108"/>
      <c r="C63" s="2108"/>
      <c r="D63" s="2108"/>
      <c r="E63" s="1381"/>
      <c r="F63" s="1365"/>
      <c r="G63" s="1365"/>
      <c r="H63" s="1365"/>
      <c r="I63" s="1365"/>
      <c r="J63" s="1365"/>
      <c r="K63" s="1365"/>
      <c r="L63" s="1365"/>
      <c r="M63" s="1365"/>
      <c r="N63" s="1365"/>
      <c r="O63" s="1365"/>
      <c r="P63" s="1365"/>
      <c r="Q63" s="1365"/>
      <c r="R63" s="1365"/>
      <c r="S63" s="1365"/>
      <c r="T63" s="1365"/>
      <c r="U63" s="1366"/>
    </row>
    <row r="64" spans="1:21" ht="9" customHeight="1"/>
    <row r="65" spans="1:16" s="68" customFormat="1" ht="21" customHeight="1">
      <c r="A65" s="66" t="s">
        <v>545</v>
      </c>
      <c r="N65" s="262"/>
    </row>
    <row r="66" spans="1:16" s="68" customFormat="1" ht="21" customHeight="1">
      <c r="A66" s="66" t="s">
        <v>652</v>
      </c>
      <c r="N66" s="262"/>
    </row>
    <row r="67" spans="1:16" s="68" customFormat="1" ht="22.5" customHeight="1">
      <c r="A67" s="670" t="s">
        <v>628</v>
      </c>
      <c r="B67" s="1876"/>
      <c r="C67" s="1877" t="s">
        <v>172</v>
      </c>
      <c r="D67" s="921"/>
      <c r="E67" s="921"/>
      <c r="F67" s="921"/>
      <c r="G67" s="1878"/>
      <c r="H67" s="1877" t="s">
        <v>171</v>
      </c>
      <c r="I67" s="921"/>
      <c r="J67" s="921"/>
      <c r="K67" s="921"/>
      <c r="L67" s="1878"/>
      <c r="M67" s="1876" t="s">
        <v>170</v>
      </c>
      <c r="N67" s="1876"/>
      <c r="O67" s="1879"/>
    </row>
    <row r="68" spans="1:16" s="68" customFormat="1" ht="27" customHeight="1">
      <c r="A68" s="1884">
        <v>1</v>
      </c>
      <c r="B68" s="1885"/>
      <c r="C68" s="1880"/>
      <c r="D68" s="855"/>
      <c r="E68" s="855"/>
      <c r="F68" s="855"/>
      <c r="G68" s="1881"/>
      <c r="H68" s="1880"/>
      <c r="I68" s="855"/>
      <c r="J68" s="855"/>
      <c r="K68" s="855"/>
      <c r="L68" s="1881"/>
      <c r="M68" s="1882"/>
      <c r="N68" s="1883"/>
      <c r="O68" s="263" t="s">
        <v>168</v>
      </c>
    </row>
    <row r="69" spans="1:16" s="68" customFormat="1" ht="27" customHeight="1">
      <c r="A69" s="1891">
        <v>2</v>
      </c>
      <c r="B69" s="1892"/>
      <c r="C69" s="1886"/>
      <c r="D69" s="1887"/>
      <c r="E69" s="1887"/>
      <c r="F69" s="1887"/>
      <c r="G69" s="1888"/>
      <c r="H69" s="1886"/>
      <c r="I69" s="1887"/>
      <c r="J69" s="1887"/>
      <c r="K69" s="1887"/>
      <c r="L69" s="1888"/>
      <c r="M69" s="1889"/>
      <c r="N69" s="1890"/>
      <c r="O69" s="264" t="s">
        <v>168</v>
      </c>
    </row>
    <row r="70" spans="1:16" s="68" customFormat="1" ht="27" customHeight="1">
      <c r="A70" s="2052">
        <v>3</v>
      </c>
      <c r="B70" s="2053"/>
      <c r="C70" s="1886"/>
      <c r="D70" s="1887"/>
      <c r="E70" s="1887"/>
      <c r="F70" s="1887"/>
      <c r="G70" s="1888"/>
      <c r="H70" s="1886"/>
      <c r="I70" s="1887"/>
      <c r="J70" s="1887"/>
      <c r="K70" s="1887"/>
      <c r="L70" s="1888"/>
      <c r="M70" s="1889"/>
      <c r="N70" s="1890"/>
      <c r="O70" s="264" t="s">
        <v>168</v>
      </c>
    </row>
    <row r="71" spans="1:16" s="68" customFormat="1" ht="27" customHeight="1">
      <c r="A71" s="2052">
        <v>4</v>
      </c>
      <c r="B71" s="2053"/>
      <c r="C71" s="746"/>
      <c r="D71" s="747"/>
      <c r="E71" s="747"/>
      <c r="F71" s="747"/>
      <c r="G71" s="2054"/>
      <c r="H71" s="746"/>
      <c r="I71" s="747"/>
      <c r="J71" s="747"/>
      <c r="K71" s="747"/>
      <c r="L71" s="2054"/>
      <c r="M71" s="1889"/>
      <c r="N71" s="1890"/>
      <c r="O71" s="264" t="s">
        <v>168</v>
      </c>
    </row>
    <row r="72" spans="1:16" s="68" customFormat="1" ht="27" customHeight="1">
      <c r="A72" s="2052">
        <v>5</v>
      </c>
      <c r="B72" s="2053"/>
      <c r="C72" s="746"/>
      <c r="D72" s="747"/>
      <c r="E72" s="747"/>
      <c r="F72" s="747"/>
      <c r="G72" s="2054"/>
      <c r="H72" s="746"/>
      <c r="I72" s="747"/>
      <c r="J72" s="747"/>
      <c r="K72" s="747"/>
      <c r="L72" s="2054"/>
      <c r="M72" s="1889"/>
      <c r="N72" s="1890"/>
      <c r="O72" s="264" t="s">
        <v>168</v>
      </c>
    </row>
    <row r="73" spans="1:16" s="68" customFormat="1" ht="27" customHeight="1">
      <c r="A73" s="2052">
        <v>6</v>
      </c>
      <c r="B73" s="2053"/>
      <c r="C73" s="746"/>
      <c r="D73" s="747"/>
      <c r="E73" s="747"/>
      <c r="F73" s="747"/>
      <c r="G73" s="2054"/>
      <c r="H73" s="746"/>
      <c r="I73" s="747"/>
      <c r="J73" s="747"/>
      <c r="K73" s="747"/>
      <c r="L73" s="2054"/>
      <c r="M73" s="1889"/>
      <c r="N73" s="1890"/>
      <c r="O73" s="264" t="s">
        <v>168</v>
      </c>
    </row>
    <row r="74" spans="1:16" s="68" customFormat="1" ht="27" customHeight="1">
      <c r="A74" s="2052">
        <v>7</v>
      </c>
      <c r="B74" s="2053"/>
      <c r="C74" s="746"/>
      <c r="D74" s="747"/>
      <c r="E74" s="747"/>
      <c r="F74" s="747"/>
      <c r="G74" s="2054"/>
      <c r="H74" s="746"/>
      <c r="I74" s="747"/>
      <c r="J74" s="747"/>
      <c r="K74" s="747"/>
      <c r="L74" s="2054"/>
      <c r="M74" s="1889"/>
      <c r="N74" s="1890"/>
      <c r="O74" s="264" t="s">
        <v>168</v>
      </c>
    </row>
    <row r="75" spans="1:16" s="68" customFormat="1" ht="27" customHeight="1">
      <c r="A75" s="2052">
        <v>8</v>
      </c>
      <c r="B75" s="2053"/>
      <c r="C75" s="746"/>
      <c r="D75" s="747"/>
      <c r="E75" s="747"/>
      <c r="F75" s="747"/>
      <c r="G75" s="2054"/>
      <c r="H75" s="746"/>
      <c r="I75" s="747"/>
      <c r="J75" s="747"/>
      <c r="K75" s="747"/>
      <c r="L75" s="2054"/>
      <c r="M75" s="1889"/>
      <c r="N75" s="1890"/>
      <c r="O75" s="264" t="s">
        <v>168</v>
      </c>
    </row>
    <row r="76" spans="1:16" s="68" customFormat="1" ht="27" customHeight="1">
      <c r="A76" s="2052">
        <v>9</v>
      </c>
      <c r="B76" s="2053"/>
      <c r="C76" s="746"/>
      <c r="D76" s="747"/>
      <c r="E76" s="747"/>
      <c r="F76" s="747"/>
      <c r="G76" s="2054"/>
      <c r="H76" s="746"/>
      <c r="I76" s="747"/>
      <c r="J76" s="747"/>
      <c r="K76" s="747"/>
      <c r="L76" s="2054"/>
      <c r="M76" s="1889"/>
      <c r="N76" s="1890"/>
      <c r="O76" s="264" t="s">
        <v>168</v>
      </c>
    </row>
    <row r="77" spans="1:16" s="68" customFormat="1" ht="27" customHeight="1">
      <c r="A77" s="2055">
        <v>10</v>
      </c>
      <c r="B77" s="2056"/>
      <c r="C77" s="754"/>
      <c r="D77" s="750"/>
      <c r="E77" s="750"/>
      <c r="F77" s="750"/>
      <c r="G77" s="2057"/>
      <c r="H77" s="2058"/>
      <c r="I77" s="2059"/>
      <c r="J77" s="2059"/>
      <c r="K77" s="2059"/>
      <c r="L77" s="2060"/>
      <c r="M77" s="2061"/>
      <c r="N77" s="2062"/>
      <c r="O77" s="105" t="s">
        <v>168</v>
      </c>
    </row>
    <row r="78" spans="1:16" s="68" customFormat="1" ht="27" customHeight="1">
      <c r="A78" s="2063" t="s">
        <v>629</v>
      </c>
      <c r="B78" s="2064"/>
      <c r="C78" s="2065" t="s">
        <v>172</v>
      </c>
      <c r="D78" s="918"/>
      <c r="E78" s="918"/>
      <c r="F78" s="918"/>
      <c r="G78" s="2066"/>
      <c r="H78" s="2067" t="s">
        <v>171</v>
      </c>
      <c r="I78" s="2068"/>
      <c r="J78" s="2068"/>
      <c r="K78" s="2068"/>
      <c r="L78" s="2064"/>
      <c r="M78" s="2067" t="s">
        <v>170</v>
      </c>
      <c r="N78" s="2068"/>
      <c r="O78" s="2069"/>
      <c r="P78" s="265"/>
    </row>
    <row r="79" spans="1:16" s="68" customFormat="1" ht="27" customHeight="1">
      <c r="A79" s="2089">
        <v>1</v>
      </c>
      <c r="B79" s="2090"/>
      <c r="C79" s="746"/>
      <c r="D79" s="747"/>
      <c r="E79" s="747"/>
      <c r="F79" s="747"/>
      <c r="G79" s="2054"/>
      <c r="H79" s="746"/>
      <c r="I79" s="747"/>
      <c r="J79" s="747"/>
      <c r="K79" s="747"/>
      <c r="L79" s="2054"/>
      <c r="M79" s="2091"/>
      <c r="N79" s="2092"/>
      <c r="O79" s="266" t="s">
        <v>168</v>
      </c>
    </row>
    <row r="80" spans="1:16" s="68" customFormat="1" ht="27" customHeight="1">
      <c r="A80" s="2073">
        <v>2</v>
      </c>
      <c r="B80" s="2074"/>
      <c r="C80" s="746"/>
      <c r="D80" s="747"/>
      <c r="E80" s="747"/>
      <c r="F80" s="747"/>
      <c r="G80" s="2054"/>
      <c r="H80" s="746"/>
      <c r="I80" s="747"/>
      <c r="J80" s="747"/>
      <c r="K80" s="747"/>
      <c r="L80" s="2054"/>
      <c r="M80" s="1889"/>
      <c r="N80" s="1890"/>
      <c r="O80" s="264" t="s">
        <v>168</v>
      </c>
    </row>
    <row r="81" spans="1:15" s="68" customFormat="1" ht="27" customHeight="1">
      <c r="A81" s="2093">
        <v>3</v>
      </c>
      <c r="B81" s="1892"/>
      <c r="C81" s="746"/>
      <c r="D81" s="747"/>
      <c r="E81" s="747"/>
      <c r="F81" s="747"/>
      <c r="G81" s="2054"/>
      <c r="H81" s="746"/>
      <c r="I81" s="747"/>
      <c r="J81" s="747"/>
      <c r="K81" s="747"/>
      <c r="L81" s="2054"/>
      <c r="M81" s="1889"/>
      <c r="N81" s="1890"/>
      <c r="O81" s="264" t="s">
        <v>168</v>
      </c>
    </row>
    <row r="82" spans="1:15" s="68" customFormat="1" ht="27" customHeight="1">
      <c r="A82" s="1891">
        <v>4</v>
      </c>
      <c r="B82" s="1892"/>
      <c r="C82" s="746"/>
      <c r="D82" s="747"/>
      <c r="E82" s="747"/>
      <c r="F82" s="747"/>
      <c r="G82" s="2054"/>
      <c r="H82" s="746"/>
      <c r="I82" s="747"/>
      <c r="J82" s="747"/>
      <c r="K82" s="747"/>
      <c r="L82" s="2054"/>
      <c r="M82" s="1889"/>
      <c r="N82" s="1890"/>
      <c r="O82" s="264" t="s">
        <v>168</v>
      </c>
    </row>
    <row r="83" spans="1:15" s="68" customFormat="1" ht="27" customHeight="1">
      <c r="A83" s="1891">
        <v>5</v>
      </c>
      <c r="B83" s="1892"/>
      <c r="C83" s="746"/>
      <c r="D83" s="747"/>
      <c r="E83" s="747"/>
      <c r="F83" s="747"/>
      <c r="G83" s="2054"/>
      <c r="H83" s="746"/>
      <c r="I83" s="747"/>
      <c r="J83" s="747"/>
      <c r="K83" s="747"/>
      <c r="L83" s="2054"/>
      <c r="M83" s="1889"/>
      <c r="N83" s="1890"/>
      <c r="O83" s="264" t="s">
        <v>168</v>
      </c>
    </row>
    <row r="84" spans="1:15" s="68" customFormat="1" ht="27" customHeight="1">
      <c r="A84" s="1891">
        <v>6</v>
      </c>
      <c r="B84" s="1892"/>
      <c r="C84" s="746"/>
      <c r="D84" s="747"/>
      <c r="E84" s="747"/>
      <c r="F84" s="747"/>
      <c r="G84" s="2054"/>
      <c r="H84" s="746"/>
      <c r="I84" s="747"/>
      <c r="J84" s="747"/>
      <c r="K84" s="747"/>
      <c r="L84" s="2054"/>
      <c r="M84" s="1889"/>
      <c r="N84" s="1890"/>
      <c r="O84" s="264" t="s">
        <v>168</v>
      </c>
    </row>
    <row r="85" spans="1:15" s="68" customFormat="1" ht="27" customHeight="1">
      <c r="A85" s="1891">
        <v>7</v>
      </c>
      <c r="B85" s="1892"/>
      <c r="C85" s="746"/>
      <c r="D85" s="747"/>
      <c r="E85" s="747"/>
      <c r="F85" s="747"/>
      <c r="G85" s="2054"/>
      <c r="H85" s="746"/>
      <c r="I85" s="747"/>
      <c r="J85" s="747"/>
      <c r="K85" s="747"/>
      <c r="L85" s="2054"/>
      <c r="M85" s="1889"/>
      <c r="N85" s="1890"/>
      <c r="O85" s="264" t="s">
        <v>168</v>
      </c>
    </row>
    <row r="86" spans="1:15" s="68" customFormat="1" ht="27" customHeight="1">
      <c r="A86" s="2052">
        <v>8</v>
      </c>
      <c r="B86" s="2053"/>
      <c r="C86" s="746"/>
      <c r="D86" s="747"/>
      <c r="E86" s="747"/>
      <c r="F86" s="747"/>
      <c r="G86" s="2054"/>
      <c r="H86" s="746"/>
      <c r="I86" s="747"/>
      <c r="J86" s="747"/>
      <c r="K86" s="747"/>
      <c r="L86" s="2054"/>
      <c r="M86" s="1889"/>
      <c r="N86" s="1890"/>
      <c r="O86" s="264" t="s">
        <v>168</v>
      </c>
    </row>
    <row r="87" spans="1:15" s="68" customFormat="1" ht="27" customHeight="1">
      <c r="A87" s="2073">
        <v>9</v>
      </c>
      <c r="B87" s="2074"/>
      <c r="C87" s="746"/>
      <c r="D87" s="747"/>
      <c r="E87" s="747"/>
      <c r="F87" s="747"/>
      <c r="G87" s="2054"/>
      <c r="H87" s="746"/>
      <c r="I87" s="747"/>
      <c r="J87" s="747"/>
      <c r="K87" s="747"/>
      <c r="L87" s="2054"/>
      <c r="M87" s="1889"/>
      <c r="N87" s="1890"/>
      <c r="O87" s="264" t="s">
        <v>168</v>
      </c>
    </row>
    <row r="88" spans="1:15" s="68" customFormat="1" ht="27" customHeight="1">
      <c r="A88" s="2055">
        <v>10</v>
      </c>
      <c r="B88" s="2056"/>
      <c r="C88" s="754"/>
      <c r="D88" s="750"/>
      <c r="E88" s="750"/>
      <c r="F88" s="750"/>
      <c r="G88" s="2057"/>
      <c r="H88" s="754"/>
      <c r="I88" s="750"/>
      <c r="J88" s="750"/>
      <c r="K88" s="750"/>
      <c r="L88" s="2057"/>
      <c r="M88" s="2075"/>
      <c r="N88" s="2076"/>
      <c r="O88" s="267" t="s">
        <v>168</v>
      </c>
    </row>
    <row r="89" spans="1:15" s="68" customFormat="1" ht="30" customHeight="1">
      <c r="A89" s="2077" t="s">
        <v>654</v>
      </c>
      <c r="B89" s="2078"/>
      <c r="C89" s="2078"/>
      <c r="D89" s="2078"/>
      <c r="E89" s="2078"/>
      <c r="F89" s="2078"/>
      <c r="G89" s="2078"/>
      <c r="H89" s="2078"/>
      <c r="I89" s="2078"/>
      <c r="J89" s="2078"/>
      <c r="K89" s="2078"/>
      <c r="L89" s="2079"/>
      <c r="M89" s="2080">
        <f>SUM(M68:N77)</f>
        <v>0</v>
      </c>
      <c r="N89" s="2081"/>
      <c r="O89" s="268" t="s">
        <v>168</v>
      </c>
    </row>
    <row r="90" spans="1:15" s="68" customFormat="1" ht="30" customHeight="1">
      <c r="A90" s="875" t="s">
        <v>655</v>
      </c>
      <c r="B90" s="969"/>
      <c r="C90" s="969"/>
      <c r="D90" s="969"/>
      <c r="E90" s="969"/>
      <c r="F90" s="969"/>
      <c r="G90" s="969"/>
      <c r="H90" s="969"/>
      <c r="I90" s="969"/>
      <c r="J90" s="969"/>
      <c r="K90" s="969"/>
      <c r="L90" s="2070"/>
      <c r="M90" s="2071">
        <f>SUM(M79:N88)</f>
        <v>0</v>
      </c>
      <c r="N90" s="2072"/>
      <c r="O90" s="269" t="s">
        <v>168</v>
      </c>
    </row>
    <row r="91" spans="1:15" s="68" customFormat="1" ht="21" customHeight="1">
      <c r="A91" s="270" t="s">
        <v>1107</v>
      </c>
      <c r="N91" s="262"/>
    </row>
  </sheetData>
  <sheetProtection insertColumns="0" selectLockedCells="1"/>
  <mergeCells count="239">
    <mergeCell ref="A13:B13"/>
    <mergeCell ref="G13:H13"/>
    <mergeCell ref="I13:J13"/>
    <mergeCell ref="K13:L13"/>
    <mergeCell ref="G16:H16"/>
    <mergeCell ref="I16:J16"/>
    <mergeCell ref="K16:L16"/>
    <mergeCell ref="K23:L23"/>
    <mergeCell ref="A26:X26"/>
    <mergeCell ref="C13:F13"/>
    <mergeCell ref="C14:F14"/>
    <mergeCell ref="D15:F15"/>
    <mergeCell ref="D16:F16"/>
    <mergeCell ref="D17:F17"/>
    <mergeCell ref="D18:F18"/>
    <mergeCell ref="C19:F19"/>
    <mergeCell ref="C20:F20"/>
    <mergeCell ref="C21:F21"/>
    <mergeCell ref="C22:F22"/>
    <mergeCell ref="C23:F23"/>
    <mergeCell ref="C24:F24"/>
    <mergeCell ref="M13:N13"/>
    <mergeCell ref="O13:P13"/>
    <mergeCell ref="Q13:S13"/>
    <mergeCell ref="A56:I57"/>
    <mergeCell ref="A46:D48"/>
    <mergeCell ref="A49:D51"/>
    <mergeCell ref="A52:D54"/>
    <mergeCell ref="E46:I48"/>
    <mergeCell ref="J46:L48"/>
    <mergeCell ref="A58:D60"/>
    <mergeCell ref="A61:D63"/>
    <mergeCell ref="A44:F45"/>
    <mergeCell ref="M46:U48"/>
    <mergeCell ref="A28:X28"/>
    <mergeCell ref="A30:B30"/>
    <mergeCell ref="A83:B83"/>
    <mergeCell ref="C83:G83"/>
    <mergeCell ref="H83:L83"/>
    <mergeCell ref="A79:B79"/>
    <mergeCell ref="C79:G79"/>
    <mergeCell ref="H79:L79"/>
    <mergeCell ref="M79:N79"/>
    <mergeCell ref="A80:B80"/>
    <mergeCell ref="C80:G80"/>
    <mergeCell ref="H80:L80"/>
    <mergeCell ref="M80:N80"/>
    <mergeCell ref="A81:B81"/>
    <mergeCell ref="C81:G81"/>
    <mergeCell ref="H81:L81"/>
    <mergeCell ref="M81:N81"/>
    <mergeCell ref="M83:N83"/>
    <mergeCell ref="E49:U51"/>
    <mergeCell ref="E52:U54"/>
    <mergeCell ref="A42:U43"/>
    <mergeCell ref="E58:U60"/>
    <mergeCell ref="E61:U63"/>
    <mergeCell ref="A90:L90"/>
    <mergeCell ref="M90:N90"/>
    <mergeCell ref="A87:B87"/>
    <mergeCell ref="C87:G87"/>
    <mergeCell ref="H87:L87"/>
    <mergeCell ref="M87:N87"/>
    <mergeCell ref="A88:B88"/>
    <mergeCell ref="C88:G88"/>
    <mergeCell ref="H88:L88"/>
    <mergeCell ref="M88:N88"/>
    <mergeCell ref="A89:L89"/>
    <mergeCell ref="M89:N89"/>
    <mergeCell ref="A84:B84"/>
    <mergeCell ref="C84:G84"/>
    <mergeCell ref="H84:L84"/>
    <mergeCell ref="M84:N84"/>
    <mergeCell ref="A85:B85"/>
    <mergeCell ref="C85:G85"/>
    <mergeCell ref="H85:L85"/>
    <mergeCell ref="M85:N85"/>
    <mergeCell ref="A86:B86"/>
    <mergeCell ref="C86:G86"/>
    <mergeCell ref="H86:L86"/>
    <mergeCell ref="M86:N86"/>
    <mergeCell ref="A82:B82"/>
    <mergeCell ref="C82:G82"/>
    <mergeCell ref="H82:L82"/>
    <mergeCell ref="M82:N82"/>
    <mergeCell ref="A76:B76"/>
    <mergeCell ref="C76:G76"/>
    <mergeCell ref="H76:L76"/>
    <mergeCell ref="M76:N76"/>
    <mergeCell ref="A77:B77"/>
    <mergeCell ref="C77:G77"/>
    <mergeCell ref="H77:L77"/>
    <mergeCell ref="M77:N77"/>
    <mergeCell ref="A78:B78"/>
    <mergeCell ref="C78:G78"/>
    <mergeCell ref="H78:L78"/>
    <mergeCell ref="M78:O78"/>
    <mergeCell ref="A73:B73"/>
    <mergeCell ref="C73:G73"/>
    <mergeCell ref="H73:L73"/>
    <mergeCell ref="M73:N73"/>
    <mergeCell ref="A74:B74"/>
    <mergeCell ref="C74:G74"/>
    <mergeCell ref="H74:L74"/>
    <mergeCell ref="M74:N74"/>
    <mergeCell ref="A75:B75"/>
    <mergeCell ref="C75:G75"/>
    <mergeCell ref="H75:L75"/>
    <mergeCell ref="M75:N75"/>
    <mergeCell ref="H70:L70"/>
    <mergeCell ref="M70:N70"/>
    <mergeCell ref="A71:B71"/>
    <mergeCell ref="C71:G71"/>
    <mergeCell ref="H71:L71"/>
    <mergeCell ref="M71:N71"/>
    <mergeCell ref="A72:B72"/>
    <mergeCell ref="C72:G72"/>
    <mergeCell ref="H72:L72"/>
    <mergeCell ref="M72:N72"/>
    <mergeCell ref="A70:B70"/>
    <mergeCell ref="C70:G70"/>
    <mergeCell ref="T1:X1"/>
    <mergeCell ref="T3:X3"/>
    <mergeCell ref="A4:X4"/>
    <mergeCell ref="A6:D6"/>
    <mergeCell ref="E6:X6"/>
    <mergeCell ref="A7:D9"/>
    <mergeCell ref="E7:Q9"/>
    <mergeCell ref="R7:T7"/>
    <mergeCell ref="U7:X7"/>
    <mergeCell ref="R8:T8"/>
    <mergeCell ref="U8:X8"/>
    <mergeCell ref="R9:T9"/>
    <mergeCell ref="T2:X2"/>
    <mergeCell ref="A14:B19"/>
    <mergeCell ref="G14:H14"/>
    <mergeCell ref="I14:J14"/>
    <mergeCell ref="K14:L14"/>
    <mergeCell ref="M14:N14"/>
    <mergeCell ref="O14:P14"/>
    <mergeCell ref="Q14:S14"/>
    <mergeCell ref="C15:C18"/>
    <mergeCell ref="G15:H15"/>
    <mergeCell ref="Q16:S16"/>
    <mergeCell ref="G17:H17"/>
    <mergeCell ref="I17:J17"/>
    <mergeCell ref="K17:L17"/>
    <mergeCell ref="M17:N17"/>
    <mergeCell ref="O17:P17"/>
    <mergeCell ref="Q17:S17"/>
    <mergeCell ref="I15:J15"/>
    <mergeCell ref="K15:L15"/>
    <mergeCell ref="M15:N15"/>
    <mergeCell ref="O15:P15"/>
    <mergeCell ref="Q15:S15"/>
    <mergeCell ref="M16:N16"/>
    <mergeCell ref="O16:P16"/>
    <mergeCell ref="Q18:S18"/>
    <mergeCell ref="G19:H19"/>
    <mergeCell ref="I19:J19"/>
    <mergeCell ref="K19:L19"/>
    <mergeCell ref="M19:N19"/>
    <mergeCell ref="O19:P19"/>
    <mergeCell ref="Q19:S19"/>
    <mergeCell ref="G18:H18"/>
    <mergeCell ref="I18:J18"/>
    <mergeCell ref="K18:L18"/>
    <mergeCell ref="M18:N18"/>
    <mergeCell ref="O18:P18"/>
    <mergeCell ref="Q23:S23"/>
    <mergeCell ref="G22:H22"/>
    <mergeCell ref="I22:J22"/>
    <mergeCell ref="K22:L22"/>
    <mergeCell ref="O20:P20"/>
    <mergeCell ref="Q20:S20"/>
    <mergeCell ref="G21:H21"/>
    <mergeCell ref="I21:J21"/>
    <mergeCell ref="K21:L21"/>
    <mergeCell ref="M21:N21"/>
    <mergeCell ref="O21:P21"/>
    <mergeCell ref="Q21:S21"/>
    <mergeCell ref="G20:H20"/>
    <mergeCell ref="I20:J20"/>
    <mergeCell ref="K20:L20"/>
    <mergeCell ref="M20:N20"/>
    <mergeCell ref="J30:M30"/>
    <mergeCell ref="N30:X30"/>
    <mergeCell ref="Q24:S24"/>
    <mergeCell ref="A25:E25"/>
    <mergeCell ref="G25:H25"/>
    <mergeCell ref="I25:J25"/>
    <mergeCell ref="K25:L25"/>
    <mergeCell ref="M25:N25"/>
    <mergeCell ref="O25:P25"/>
    <mergeCell ref="Q25:S25"/>
    <mergeCell ref="G24:H24"/>
    <mergeCell ref="I24:J24"/>
    <mergeCell ref="K24:L24"/>
    <mergeCell ref="M24:N24"/>
    <mergeCell ref="O24:P24"/>
    <mergeCell ref="A20:B24"/>
    <mergeCell ref="M22:N22"/>
    <mergeCell ref="O22:P22"/>
    <mergeCell ref="Q22:S22"/>
    <mergeCell ref="G23:H23"/>
    <mergeCell ref="I23:J23"/>
    <mergeCell ref="C30:I30"/>
    <mergeCell ref="M23:N23"/>
    <mergeCell ref="O23:P23"/>
    <mergeCell ref="A31:X31"/>
    <mergeCell ref="A32:X32"/>
    <mergeCell ref="A34:E34"/>
    <mergeCell ref="A36:X36"/>
    <mergeCell ref="A37:E40"/>
    <mergeCell ref="S37:T37"/>
    <mergeCell ref="S38:T38"/>
    <mergeCell ref="S39:T39"/>
    <mergeCell ref="S40:T40"/>
    <mergeCell ref="V37:W37"/>
    <mergeCell ref="V38:W38"/>
    <mergeCell ref="V39:W39"/>
    <mergeCell ref="V40:W40"/>
    <mergeCell ref="F37:R37"/>
    <mergeCell ref="F38:R38"/>
    <mergeCell ref="F39:R39"/>
    <mergeCell ref="F40:R40"/>
    <mergeCell ref="F34:X34"/>
    <mergeCell ref="A67:B67"/>
    <mergeCell ref="C67:G67"/>
    <mergeCell ref="H67:L67"/>
    <mergeCell ref="M67:O67"/>
    <mergeCell ref="C68:G68"/>
    <mergeCell ref="H68:L68"/>
    <mergeCell ref="M68:N68"/>
    <mergeCell ref="A68:B68"/>
    <mergeCell ref="C69:G69"/>
    <mergeCell ref="H69:L69"/>
    <mergeCell ref="M69:N69"/>
    <mergeCell ref="A69:B69"/>
  </mergeCells>
  <phoneticPr fontId="20"/>
  <conditionalFormatting sqref="E6:X9">
    <cfRule type="cellIs" dxfId="303" priority="2" operator="equal">
      <formula>0</formula>
    </cfRule>
  </conditionalFormatting>
  <conditionalFormatting sqref="T3:X3">
    <cfRule type="cellIs" dxfId="302" priority="1" operator="equal">
      <formula>0</formula>
    </cfRule>
  </conditionalFormatting>
  <dataValidations count="5">
    <dataValidation allowBlank="1" showInputMessage="1" showErrorMessage="1" prompt="本様式４．教材費の内訳より自動計算されます" sqref="G20:H20 G16:H16" xr:uid="{00000000-0002-0000-0600-000000000000}"/>
    <dataValidation allowBlank="1" showInputMessage="1" showErrorMessage="1" prompt="費用の決定にあたり、参考とした例がある場合に記載。（社内基準で定めている場合は、その旨を記載。）" sqref="N30:X30" xr:uid="{00000000-0002-0000-0600-000001000000}"/>
    <dataValidation allowBlank="1" showInputMessage="1" showErrorMessage="1" prompt="受講料に占めるそれぞれの内訳（ベースとなる考え方）を記載。" sqref="S37:T37 S39:T39" xr:uid="{00000000-0002-0000-0600-000002000000}"/>
    <dataValidation type="list" allowBlank="1" showInputMessage="1" showErrorMessage="1" sqref="E46" xr:uid="{00000000-0002-0000-0600-000003000000}">
      <formula1>"貸与,贈与,その他（特定の条件等により贈与されるもの等）"</formula1>
    </dataValidation>
    <dataValidation allowBlank="1" showInputMessage="1" showErrorMessage="1" errorTitle="選択してください" error="必須もしくは任意を選択してください。" sqref="A68:B77 A79:B88" xr:uid="{00000000-0002-0000-0600-000004000000}"/>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6000000}">
          <x14:formula1>
            <xm:f>リスト!$AO$1:$AO$3</xm:f>
          </x14:formula1>
          <xm:sqref>C30:I30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Z456"/>
  <sheetViews>
    <sheetView showGridLines="0" view="pageBreakPreview" zoomScaleNormal="100" zoomScaleSheetLayoutView="100" workbookViewId="0">
      <selection activeCell="F13" sqref="F13"/>
    </sheetView>
  </sheetViews>
  <sheetFormatPr defaultColWidth="9" defaultRowHeight="13.5" outlineLevelRow="1"/>
  <cols>
    <col min="1" max="1" width="0.875" style="296" customWidth="1"/>
    <col min="2" max="2" width="15.375" style="296" customWidth="1"/>
    <col min="3" max="3" width="16.5" style="296" customWidth="1"/>
    <col min="4" max="4" width="3.875" style="296" customWidth="1"/>
    <col min="5" max="5" width="16.5" style="296" customWidth="1"/>
    <col min="6" max="7" width="15" style="296" customWidth="1"/>
    <col min="8" max="8" width="6.875" style="296" customWidth="1"/>
    <col min="9" max="9" width="4.375" style="296" customWidth="1"/>
    <col min="10" max="10" width="6.875" style="296" customWidth="1"/>
    <col min="11" max="11" width="2.5" style="296" customWidth="1"/>
    <col min="12" max="16384" width="9" style="296"/>
  </cols>
  <sheetData>
    <row r="1" spans="1:11" s="68" customFormat="1" ht="12" customHeight="1">
      <c r="C1" s="355"/>
      <c r="H1" s="666" t="s">
        <v>650</v>
      </c>
      <c r="I1" s="666"/>
      <c r="J1" s="666"/>
      <c r="K1" s="666"/>
    </row>
    <row r="2" spans="1:11" s="68" customFormat="1" ht="12" customHeight="1">
      <c r="C2" s="355"/>
      <c r="H2" s="2326" t="s">
        <v>692</v>
      </c>
      <c r="I2" s="2326"/>
      <c r="J2" s="2326"/>
      <c r="K2" s="2326"/>
    </row>
    <row r="3" spans="1:11" s="68" customFormat="1" ht="12" customHeight="1">
      <c r="C3" s="355"/>
      <c r="H3" s="2013">
        <f>'申請書・総括票（共通）'!L3</f>
        <v>0</v>
      </c>
      <c r="I3" s="2013"/>
      <c r="J3" s="2013"/>
      <c r="K3" s="2013"/>
    </row>
    <row r="4" spans="1:11" s="68" customFormat="1" ht="12" customHeight="1">
      <c r="C4" s="355"/>
      <c r="H4" s="47"/>
      <c r="K4" s="281"/>
    </row>
    <row r="5" spans="1:11" s="68" customFormat="1" ht="30" customHeight="1">
      <c r="A5" s="2233" t="s">
        <v>672</v>
      </c>
      <c r="B5" s="2234"/>
      <c r="C5" s="2234"/>
      <c r="D5" s="2234"/>
      <c r="E5" s="2234"/>
      <c r="F5" s="2234"/>
      <c r="G5" s="2234"/>
      <c r="H5" s="2234"/>
      <c r="I5" s="2234"/>
      <c r="J5" s="2234"/>
      <c r="K5" s="2234"/>
    </row>
    <row r="6" spans="1:11" s="68" customFormat="1" ht="11.25" customHeight="1">
      <c r="A6" s="282"/>
      <c r="B6" s="282"/>
      <c r="C6" s="282"/>
      <c r="D6" s="282"/>
      <c r="E6" s="282"/>
      <c r="F6" s="282"/>
      <c r="G6" s="282"/>
      <c r="H6" s="282"/>
      <c r="I6" s="282"/>
      <c r="J6" s="282"/>
      <c r="K6" s="282"/>
    </row>
    <row r="7" spans="1:11" s="68" customFormat="1" ht="45" customHeight="1">
      <c r="A7" s="681" t="s">
        <v>201</v>
      </c>
      <c r="B7" s="717"/>
      <c r="C7" s="2235">
        <f>'申請書・総括票（共通）'!C19</f>
        <v>0</v>
      </c>
      <c r="D7" s="2236"/>
      <c r="E7" s="2236"/>
      <c r="F7" s="2236"/>
      <c r="G7" s="2236"/>
      <c r="H7" s="2236"/>
      <c r="I7" s="2236"/>
      <c r="J7" s="2236"/>
      <c r="K7" s="283"/>
    </row>
    <row r="8" spans="1:11" s="68" customFormat="1" ht="26.25" customHeight="1">
      <c r="A8" s="2238" t="s">
        <v>87</v>
      </c>
      <c r="B8" s="2239"/>
      <c r="C8" s="2235">
        <f>'申請書・総括票（共通）'!D232</f>
        <v>0</v>
      </c>
      <c r="D8" s="2236"/>
      <c r="E8" s="2236"/>
      <c r="F8" s="2237"/>
      <c r="G8" s="284" t="s">
        <v>88</v>
      </c>
      <c r="H8" s="2242">
        <f>'申請書・総括票（共通）'!A232</f>
        <v>2001</v>
      </c>
      <c r="I8" s="2243"/>
      <c r="J8" s="2244"/>
      <c r="K8" s="285"/>
    </row>
    <row r="9" spans="1:11" s="68" customFormat="1" ht="26.25" customHeight="1">
      <c r="A9" s="2240"/>
      <c r="B9" s="2241"/>
      <c r="C9" s="2235"/>
      <c r="D9" s="2236"/>
      <c r="E9" s="2236"/>
      <c r="F9" s="2237"/>
      <c r="G9" s="286" t="s">
        <v>637</v>
      </c>
      <c r="H9" s="2242">
        <f>'申請書・総括票（共通）'!B232</f>
        <v>0</v>
      </c>
      <c r="I9" s="2243"/>
      <c r="J9" s="2244"/>
      <c r="K9" s="287"/>
    </row>
    <row r="10" spans="1:11" s="68" customFormat="1" ht="15" customHeight="1">
      <c r="K10" s="262"/>
    </row>
    <row r="11" spans="1:11" s="68" customFormat="1" ht="18.75" customHeight="1">
      <c r="B11" s="66" t="s">
        <v>190</v>
      </c>
      <c r="K11" s="262"/>
    </row>
    <row r="12" spans="1:11" s="68" customFormat="1" ht="5.25" customHeight="1">
      <c r="K12" s="262"/>
    </row>
    <row r="13" spans="1:11" s="68" customFormat="1" ht="27" customHeight="1">
      <c r="A13" s="288"/>
      <c r="B13" s="995" t="s">
        <v>260</v>
      </c>
      <c r="C13" s="995"/>
      <c r="D13" s="2248"/>
      <c r="E13" s="289" t="s">
        <v>247</v>
      </c>
      <c r="F13" s="271"/>
      <c r="G13" s="2252" t="s">
        <v>641</v>
      </c>
      <c r="H13" s="2252"/>
      <c r="I13" s="2252"/>
      <c r="J13" s="2253"/>
      <c r="K13" s="283"/>
    </row>
    <row r="14" spans="1:11" s="68" customFormat="1" ht="27" customHeight="1">
      <c r="A14" s="290"/>
      <c r="B14" s="2254"/>
      <c r="C14" s="2254"/>
      <c r="D14" s="2255"/>
      <c r="E14" s="377" t="s">
        <v>248</v>
      </c>
      <c r="F14" s="271"/>
      <c r="G14" s="2252" t="s">
        <v>641</v>
      </c>
      <c r="H14" s="2252"/>
      <c r="I14" s="2252"/>
      <c r="J14" s="2253"/>
      <c r="K14" s="283"/>
    </row>
    <row r="15" spans="1:11" s="68" customFormat="1" ht="27" customHeight="1">
      <c r="A15" s="291"/>
      <c r="B15" s="999"/>
      <c r="C15" s="999"/>
      <c r="D15" s="2256"/>
      <c r="E15" s="289" t="s">
        <v>249</v>
      </c>
      <c r="F15" s="271"/>
      <c r="G15" s="2252" t="s">
        <v>641</v>
      </c>
      <c r="H15" s="2252"/>
      <c r="I15" s="2252"/>
      <c r="J15" s="2252"/>
      <c r="K15" s="283"/>
    </row>
    <row r="16" spans="1:11" s="68" customFormat="1" ht="21" customHeight="1">
      <c r="A16" s="290"/>
      <c r="B16" s="995" t="s">
        <v>261</v>
      </c>
      <c r="C16" s="995"/>
      <c r="D16" s="2248"/>
      <c r="E16" s="2249"/>
      <c r="F16" s="2250"/>
      <c r="G16" s="2250"/>
      <c r="H16" s="2250"/>
      <c r="I16" s="2250"/>
      <c r="J16" s="2251"/>
      <c r="K16" s="292"/>
    </row>
    <row r="17" spans="1:21" s="68" customFormat="1" ht="27" customHeight="1">
      <c r="A17" s="288" t="s">
        <v>640</v>
      </c>
      <c r="B17" s="995" t="s">
        <v>639</v>
      </c>
      <c r="C17" s="995"/>
      <c r="D17" s="2248"/>
      <c r="E17" s="2249"/>
      <c r="F17" s="2250"/>
      <c r="G17" s="2250"/>
      <c r="H17" s="2250"/>
      <c r="I17" s="2250"/>
      <c r="J17" s="2251"/>
      <c r="K17" s="356"/>
    </row>
    <row r="18" spans="1:21" s="68" customFormat="1" ht="69" customHeight="1">
      <c r="A18" s="2227"/>
      <c r="B18" s="2230" t="s">
        <v>189</v>
      </c>
      <c r="C18" s="2231"/>
      <c r="D18" s="2232"/>
      <c r="E18" s="2245"/>
      <c r="F18" s="2246"/>
      <c r="G18" s="2246"/>
      <c r="H18" s="2246"/>
      <c r="I18" s="2246"/>
      <c r="J18" s="2247"/>
      <c r="K18" s="293"/>
    </row>
    <row r="19" spans="1:21" s="68" customFormat="1" ht="45.75" customHeight="1">
      <c r="A19" s="2227"/>
      <c r="B19" s="2230" t="s">
        <v>188</v>
      </c>
      <c r="C19" s="2231"/>
      <c r="D19" s="2232"/>
      <c r="E19" s="2245"/>
      <c r="F19" s="2246"/>
      <c r="G19" s="2246"/>
      <c r="H19" s="2246"/>
      <c r="I19" s="2246"/>
      <c r="J19" s="2247"/>
      <c r="K19" s="292"/>
      <c r="M19" s="2228"/>
      <c r="N19" s="2229"/>
      <c r="O19" s="2229"/>
      <c r="P19" s="2229"/>
      <c r="Q19" s="2229"/>
      <c r="R19" s="2229"/>
      <c r="S19" s="2229"/>
      <c r="T19" s="2229"/>
      <c r="U19" s="2229"/>
    </row>
    <row r="20" spans="1:21" s="68" customFormat="1" ht="69" customHeight="1">
      <c r="A20" s="294"/>
      <c r="B20" s="2230" t="s">
        <v>187</v>
      </c>
      <c r="C20" s="2231"/>
      <c r="D20" s="2232"/>
      <c r="E20" s="2245"/>
      <c r="F20" s="2246"/>
      <c r="G20" s="2246"/>
      <c r="H20" s="2246"/>
      <c r="I20" s="2246"/>
      <c r="J20" s="2247"/>
      <c r="K20" s="293"/>
    </row>
    <row r="21" spans="1:21" s="68" customFormat="1" ht="27" customHeight="1">
      <c r="A21" s="288" t="s">
        <v>259</v>
      </c>
      <c r="B21" s="995" t="s">
        <v>638</v>
      </c>
      <c r="C21" s="995"/>
      <c r="D21" s="2248"/>
      <c r="E21" s="2249"/>
      <c r="F21" s="2250"/>
      <c r="G21" s="2250"/>
      <c r="H21" s="2250"/>
      <c r="I21" s="2250"/>
      <c r="J21" s="2251"/>
      <c r="K21" s="295"/>
      <c r="M21" s="2228"/>
      <c r="N21" s="2229"/>
      <c r="O21" s="2229"/>
      <c r="P21" s="2229"/>
      <c r="Q21" s="2229"/>
      <c r="R21" s="2229"/>
      <c r="S21" s="2229"/>
      <c r="T21" s="2229"/>
      <c r="U21" s="2229"/>
    </row>
    <row r="22" spans="1:21" s="68" customFormat="1" ht="69" customHeight="1">
      <c r="A22" s="291"/>
      <c r="B22" s="2230" t="s">
        <v>186</v>
      </c>
      <c r="C22" s="2231"/>
      <c r="D22" s="2232"/>
      <c r="E22" s="2245"/>
      <c r="F22" s="2246"/>
      <c r="G22" s="2246"/>
      <c r="H22" s="2246"/>
      <c r="I22" s="2246"/>
      <c r="J22" s="2247"/>
      <c r="K22" s="293"/>
    </row>
    <row r="23" spans="1:21" s="3" customFormat="1" ht="45" customHeight="1">
      <c r="A23" s="634"/>
      <c r="B23" s="2327" t="s">
        <v>1050</v>
      </c>
      <c r="C23" s="2328"/>
      <c r="D23" s="2329"/>
      <c r="E23" s="2336" t="s">
        <v>1051</v>
      </c>
      <c r="F23" s="2336"/>
      <c r="G23" s="2337"/>
      <c r="H23" s="2338"/>
      <c r="I23" s="2339"/>
      <c r="J23" s="2340"/>
      <c r="K23" s="471"/>
    </row>
    <row r="24" spans="1:21" s="3" customFormat="1" ht="63" customHeight="1">
      <c r="A24" s="634"/>
      <c r="B24" s="2330"/>
      <c r="C24" s="2331"/>
      <c r="D24" s="2332"/>
      <c r="E24" s="2341" t="s">
        <v>1052</v>
      </c>
      <c r="F24" s="2336"/>
      <c r="G24" s="2336"/>
      <c r="H24" s="2336"/>
      <c r="I24" s="2336"/>
      <c r="J24" s="2337"/>
      <c r="K24" s="471"/>
    </row>
    <row r="25" spans="1:21" s="3" customFormat="1" ht="30.75" customHeight="1">
      <c r="A25" s="634"/>
      <c r="B25" s="2330"/>
      <c r="C25" s="2331"/>
      <c r="D25" s="2332"/>
      <c r="E25" s="635"/>
      <c r="F25" s="2342" t="s">
        <v>1053</v>
      </c>
      <c r="G25" s="2343"/>
      <c r="H25" s="2343"/>
      <c r="I25" s="2343"/>
      <c r="J25" s="2344"/>
      <c r="K25" s="471"/>
    </row>
    <row r="26" spans="1:21" s="3" customFormat="1" ht="30.75" customHeight="1">
      <c r="A26" s="634"/>
      <c r="B26" s="2330"/>
      <c r="C26" s="2331"/>
      <c r="D26" s="2332"/>
      <c r="E26" s="635"/>
      <c r="F26" s="2342" t="s">
        <v>1054</v>
      </c>
      <c r="G26" s="2343"/>
      <c r="H26" s="2343"/>
      <c r="I26" s="2343"/>
      <c r="J26" s="2344"/>
      <c r="K26" s="471"/>
    </row>
    <row r="27" spans="1:21" s="3" customFormat="1" ht="30.75" customHeight="1">
      <c r="A27" s="634"/>
      <c r="B27" s="2330"/>
      <c r="C27" s="2331"/>
      <c r="D27" s="2332"/>
      <c r="E27" s="635"/>
      <c r="F27" s="2342" t="s">
        <v>1055</v>
      </c>
      <c r="G27" s="2343"/>
      <c r="H27" s="2343"/>
      <c r="I27" s="2343"/>
      <c r="J27" s="2344"/>
      <c r="K27" s="471"/>
    </row>
    <row r="28" spans="1:21" s="3" customFormat="1" ht="47.25" customHeight="1">
      <c r="A28" s="634"/>
      <c r="B28" s="2333"/>
      <c r="C28" s="2334"/>
      <c r="D28" s="2335"/>
      <c r="E28" s="636"/>
      <c r="F28" s="2345"/>
      <c r="G28" s="2345"/>
      <c r="H28" s="2345"/>
      <c r="I28" s="2345"/>
      <c r="J28" s="2345"/>
      <c r="K28" s="471"/>
    </row>
    <row r="31" spans="1:21" ht="13.35" customHeight="1">
      <c r="B31" s="297" t="s">
        <v>202</v>
      </c>
      <c r="G31" s="298"/>
      <c r="H31" s="2311" t="s">
        <v>651</v>
      </c>
      <c r="I31" s="2311"/>
      <c r="J31" s="2311"/>
      <c r="K31" s="2311"/>
    </row>
    <row r="32" spans="1:21">
      <c r="G32" s="298"/>
      <c r="H32" s="2312">
        <f>'申請書・総括票（共通）'!L3</f>
        <v>0</v>
      </c>
      <c r="I32" s="2312"/>
      <c r="J32" s="2312"/>
      <c r="K32" s="2312"/>
    </row>
    <row r="33" spans="1:26" ht="15" customHeight="1"/>
    <row r="34" spans="1:26" ht="22.5" customHeight="1">
      <c r="B34" s="2309" t="s">
        <v>671</v>
      </c>
      <c r="C34" s="2309"/>
      <c r="D34" s="2309"/>
      <c r="E34" s="2309"/>
      <c r="F34" s="2309"/>
      <c r="G34" s="2309"/>
      <c r="H34" s="2309"/>
      <c r="I34" s="2309"/>
      <c r="J34" s="2309"/>
    </row>
    <row r="36" spans="1:26" s="303" customFormat="1" ht="18.75" customHeight="1">
      <c r="A36" s="299"/>
      <c r="B36" s="299"/>
      <c r="C36" s="299"/>
      <c r="D36" s="299"/>
      <c r="E36" s="299"/>
      <c r="F36" s="299"/>
      <c r="G36" s="300"/>
      <c r="H36" s="300"/>
      <c r="I36" s="300"/>
      <c r="J36" s="2325"/>
      <c r="K36" s="2325"/>
      <c r="L36" s="2325"/>
      <c r="M36" s="301"/>
      <c r="N36" s="2276"/>
      <c r="O36" s="2276"/>
      <c r="P36" s="2276"/>
      <c r="Q36" s="2276"/>
      <c r="R36" s="302"/>
      <c r="V36" s="301"/>
      <c r="W36" s="301"/>
      <c r="X36" s="301"/>
      <c r="Y36" s="301"/>
      <c r="Z36" s="302"/>
    </row>
    <row r="37" spans="1:26" ht="41.25" customHeight="1">
      <c r="B37" s="362" t="s">
        <v>201</v>
      </c>
      <c r="C37" s="2310">
        <f>'申請書・総括票（共通）'!C19</f>
        <v>0</v>
      </c>
      <c r="D37" s="2161"/>
      <c r="E37" s="2161"/>
      <c r="F37" s="2161"/>
      <c r="G37" s="2161"/>
      <c r="H37" s="2161"/>
      <c r="I37" s="2161"/>
      <c r="J37" s="2162"/>
    </row>
    <row r="38" spans="1:26" ht="27.75" customHeight="1">
      <c r="B38" s="2313" t="s">
        <v>200</v>
      </c>
      <c r="C38" s="2315">
        <f>'申請書・総括票（共通）'!D232</f>
        <v>0</v>
      </c>
      <c r="D38" s="2316"/>
      <c r="E38" s="2316"/>
      <c r="F38" s="2317"/>
      <c r="G38" s="284" t="s">
        <v>88</v>
      </c>
      <c r="H38" s="2157">
        <f>'申請書・総括票（共通）'!A232</f>
        <v>2001</v>
      </c>
      <c r="I38" s="2158"/>
      <c r="J38" s="2321"/>
    </row>
    <row r="39" spans="1:26" ht="27.75" customHeight="1">
      <c r="B39" s="2314"/>
      <c r="C39" s="2318"/>
      <c r="D39" s="2319"/>
      <c r="E39" s="2319"/>
      <c r="F39" s="2320"/>
      <c r="G39" s="286" t="s">
        <v>637</v>
      </c>
      <c r="H39" s="2322">
        <f>'申請書・総括票（共通）'!B232</f>
        <v>0</v>
      </c>
      <c r="I39" s="2323"/>
      <c r="J39" s="2324"/>
    </row>
    <row r="40" spans="1:26" ht="15" customHeight="1"/>
    <row r="41" spans="1:26" ht="15" customHeight="1"/>
    <row r="42" spans="1:26" ht="15" customHeight="1">
      <c r="B42" s="296" t="s">
        <v>250</v>
      </c>
    </row>
    <row r="43" spans="1:26" ht="6.6" customHeight="1" thickBot="1"/>
    <row r="44" spans="1:26" ht="33.75" customHeight="1">
      <c r="B44" s="304" t="s">
        <v>199</v>
      </c>
      <c r="C44" s="2263">
        <f>個票ｰ2001!B239</f>
        <v>0</v>
      </c>
      <c r="D44" s="2264"/>
      <c r="E44" s="2264"/>
      <c r="F44" s="2265"/>
      <c r="G44" s="305" t="s">
        <v>656</v>
      </c>
      <c r="H44" s="2271">
        <v>1</v>
      </c>
      <c r="I44" s="2272"/>
      <c r="J44" s="2273"/>
    </row>
    <row r="45" spans="1:26" ht="30" customHeight="1">
      <c r="B45" s="360" t="s">
        <v>214</v>
      </c>
      <c r="C45" s="2257" t="s">
        <v>213</v>
      </c>
      <c r="D45" s="2258"/>
      <c r="E45" s="2258"/>
      <c r="F45" s="2258"/>
      <c r="G45" s="2258"/>
      <c r="H45" s="2258"/>
      <c r="I45" s="2258"/>
      <c r="J45" s="2259"/>
    </row>
    <row r="46" spans="1:26" ht="30" customHeight="1">
      <c r="B46" s="361" t="s">
        <v>198</v>
      </c>
      <c r="C46" s="2223"/>
      <c r="D46" s="2224"/>
      <c r="E46" s="2224"/>
      <c r="F46" s="2224"/>
      <c r="G46" s="2224"/>
      <c r="H46" s="2224"/>
      <c r="I46" s="2224"/>
      <c r="J46" s="2225"/>
    </row>
    <row r="47" spans="1:26" ht="30" customHeight="1">
      <c r="B47" s="357" t="s">
        <v>197</v>
      </c>
      <c r="C47" s="2208"/>
      <c r="D47" s="2274"/>
      <c r="E47" s="2274"/>
      <c r="F47" s="2274"/>
      <c r="G47" s="2274"/>
      <c r="H47" s="2274"/>
      <c r="I47" s="2274"/>
      <c r="J47" s="2275"/>
    </row>
    <row r="48" spans="1:26" ht="14.25" customHeight="1">
      <c r="B48" s="2226" t="s">
        <v>653</v>
      </c>
      <c r="C48" s="2190" t="s">
        <v>195</v>
      </c>
      <c r="D48" s="2266"/>
      <c r="E48" s="2267"/>
      <c r="F48" s="2190" t="s">
        <v>196</v>
      </c>
      <c r="G48" s="2266"/>
      <c r="H48" s="2266"/>
      <c r="I48" s="2266"/>
      <c r="J48" s="2268"/>
    </row>
    <row r="49" spans="2:10" ht="34.5" customHeight="1">
      <c r="B49" s="2226"/>
      <c r="C49" s="272"/>
      <c r="D49" s="306" t="s">
        <v>185</v>
      </c>
      <c r="E49" s="272"/>
      <c r="F49" s="2260"/>
      <c r="G49" s="2261"/>
      <c r="H49" s="2261"/>
      <c r="I49" s="2261"/>
      <c r="J49" s="2262"/>
    </row>
    <row r="50" spans="2:10" ht="34.5" customHeight="1">
      <c r="B50" s="2226"/>
      <c r="C50" s="272"/>
      <c r="D50" s="307" t="s">
        <v>185</v>
      </c>
      <c r="E50" s="272"/>
      <c r="F50" s="2182"/>
      <c r="G50" s="2269"/>
      <c r="H50" s="2269"/>
      <c r="I50" s="2269"/>
      <c r="J50" s="2270"/>
    </row>
    <row r="51" spans="2:10" ht="34.5" customHeight="1">
      <c r="B51" s="2226"/>
      <c r="C51" s="272"/>
      <c r="D51" s="307" t="s">
        <v>185</v>
      </c>
      <c r="E51" s="272"/>
      <c r="F51" s="2182"/>
      <c r="G51" s="2269"/>
      <c r="H51" s="2269"/>
      <c r="I51" s="2269"/>
      <c r="J51" s="2270"/>
    </row>
    <row r="52" spans="2:10" ht="34.5" customHeight="1">
      <c r="B52" s="2226"/>
      <c r="C52" s="272"/>
      <c r="D52" s="307" t="s">
        <v>185</v>
      </c>
      <c r="E52" s="272"/>
      <c r="F52" s="2182"/>
      <c r="G52" s="2269"/>
      <c r="H52" s="2269"/>
      <c r="I52" s="2269"/>
      <c r="J52" s="2270"/>
    </row>
    <row r="53" spans="2:10" ht="34.5" customHeight="1">
      <c r="B53" s="2226"/>
      <c r="C53" s="272"/>
      <c r="D53" s="308" t="s">
        <v>185</v>
      </c>
      <c r="E53" s="272"/>
      <c r="F53" s="2277"/>
      <c r="G53" s="2278"/>
      <c r="H53" s="2278"/>
      <c r="I53" s="2278"/>
      <c r="J53" s="2279"/>
    </row>
    <row r="54" spans="2:10" ht="15" customHeight="1">
      <c r="B54" s="2187" t="s">
        <v>251</v>
      </c>
      <c r="C54" s="2190" t="s">
        <v>195</v>
      </c>
      <c r="D54" s="2266"/>
      <c r="E54" s="2267"/>
      <c r="F54" s="2190" t="s">
        <v>194</v>
      </c>
      <c r="G54" s="2266"/>
      <c r="H54" s="2266"/>
      <c r="I54" s="2266"/>
      <c r="J54" s="2268"/>
    </row>
    <row r="55" spans="2:10" ht="31.5" customHeight="1">
      <c r="B55" s="2167"/>
      <c r="C55" s="273"/>
      <c r="D55" s="309" t="s">
        <v>184</v>
      </c>
      <c r="E55" s="274"/>
      <c r="F55" s="2192"/>
      <c r="G55" s="2192"/>
      <c r="H55" s="2193"/>
      <c r="I55" s="2193"/>
      <c r="J55" s="2194"/>
    </row>
    <row r="56" spans="2:10" ht="31.5" customHeight="1">
      <c r="B56" s="2167"/>
      <c r="C56" s="275"/>
      <c r="D56" s="310" t="s">
        <v>184</v>
      </c>
      <c r="E56" s="276"/>
      <c r="F56" s="2181"/>
      <c r="G56" s="2181"/>
      <c r="H56" s="2182"/>
      <c r="I56" s="2182"/>
      <c r="J56" s="2183"/>
    </row>
    <row r="57" spans="2:10" ht="31.5" customHeight="1">
      <c r="B57" s="2167"/>
      <c r="C57" s="275"/>
      <c r="D57" s="310" t="s">
        <v>184</v>
      </c>
      <c r="E57" s="276"/>
      <c r="F57" s="2181"/>
      <c r="G57" s="2181"/>
      <c r="H57" s="2182"/>
      <c r="I57" s="2182"/>
      <c r="J57" s="2183"/>
    </row>
    <row r="58" spans="2:10" ht="31.5" customHeight="1">
      <c r="B58" s="2167"/>
      <c r="C58" s="275"/>
      <c r="D58" s="310" t="s">
        <v>184</v>
      </c>
      <c r="E58" s="276"/>
      <c r="F58" s="2181"/>
      <c r="G58" s="2181"/>
      <c r="H58" s="2182"/>
      <c r="I58" s="2182"/>
      <c r="J58" s="2183"/>
    </row>
    <row r="59" spans="2:10" ht="31.5" customHeight="1">
      <c r="B59" s="2188"/>
      <c r="C59" s="277"/>
      <c r="D59" s="311" t="s">
        <v>184</v>
      </c>
      <c r="E59" s="278"/>
      <c r="F59" s="2216"/>
      <c r="G59" s="2216"/>
      <c r="H59" s="2217"/>
      <c r="I59" s="2217"/>
      <c r="J59" s="2218"/>
    </row>
    <row r="60" spans="2:10" ht="15" customHeight="1">
      <c r="B60" s="2166" t="s">
        <v>634</v>
      </c>
      <c r="C60" s="2169" t="s">
        <v>207</v>
      </c>
      <c r="D60" s="2170"/>
      <c r="E60" s="2171"/>
      <c r="F60" s="2172" t="s">
        <v>208</v>
      </c>
      <c r="G60" s="2173"/>
      <c r="H60" s="2173"/>
      <c r="I60" s="2173"/>
      <c r="J60" s="2174"/>
    </row>
    <row r="61" spans="2:10" ht="30" customHeight="1">
      <c r="B61" s="2167"/>
      <c r="C61" s="275"/>
      <c r="D61" s="310" t="s">
        <v>184</v>
      </c>
      <c r="E61" s="272"/>
      <c r="F61" s="2178"/>
      <c r="G61" s="2178"/>
      <c r="H61" s="2179"/>
      <c r="I61" s="2179"/>
      <c r="J61" s="2180"/>
    </row>
    <row r="62" spans="2:10" ht="30" customHeight="1">
      <c r="B62" s="2167"/>
      <c r="C62" s="275"/>
      <c r="D62" s="310" t="s">
        <v>184</v>
      </c>
      <c r="E62" s="272"/>
      <c r="F62" s="2181"/>
      <c r="G62" s="2181"/>
      <c r="H62" s="2182"/>
      <c r="I62" s="2182"/>
      <c r="J62" s="2183"/>
    </row>
    <row r="63" spans="2:10" ht="30" customHeight="1">
      <c r="B63" s="2167"/>
      <c r="C63" s="275"/>
      <c r="D63" s="310" t="s">
        <v>184</v>
      </c>
      <c r="E63" s="272"/>
      <c r="F63" s="2181"/>
      <c r="G63" s="2181"/>
      <c r="H63" s="2182"/>
      <c r="I63" s="2182"/>
      <c r="J63" s="2183"/>
    </row>
    <row r="64" spans="2:10" ht="30" customHeight="1" thickBot="1">
      <c r="B64" s="2168"/>
      <c r="C64" s="279"/>
      <c r="D64" s="312" t="s">
        <v>184</v>
      </c>
      <c r="E64" s="280"/>
      <c r="F64" s="2184"/>
      <c r="G64" s="2184"/>
      <c r="H64" s="2185"/>
      <c r="I64" s="2185"/>
      <c r="J64" s="2186"/>
    </row>
    <row r="65" spans="1:26" s="303" customFormat="1" ht="18.75" customHeight="1" thickBot="1">
      <c r="A65" s="299"/>
      <c r="B65" s="313"/>
      <c r="C65" s="299"/>
      <c r="D65" s="299"/>
      <c r="E65" s="299"/>
      <c r="F65" s="299"/>
      <c r="G65" s="300"/>
      <c r="H65" s="300"/>
      <c r="I65" s="300"/>
      <c r="J65" s="300"/>
      <c r="K65" s="300"/>
      <c r="L65" s="300"/>
      <c r="M65" s="301"/>
      <c r="N65" s="2276"/>
      <c r="O65" s="2276"/>
      <c r="P65" s="2276"/>
      <c r="Q65" s="2276"/>
      <c r="R65" s="302"/>
      <c r="V65" s="301"/>
      <c r="W65" s="301"/>
      <c r="X65" s="301"/>
      <c r="Y65" s="301"/>
      <c r="Z65" s="302"/>
    </row>
    <row r="66" spans="1:26" ht="18.75" customHeight="1">
      <c r="B66" s="2280" t="s">
        <v>193</v>
      </c>
      <c r="C66" s="2282"/>
      <c r="D66" s="2283"/>
      <c r="E66" s="2283"/>
      <c r="F66" s="2283"/>
      <c r="G66" s="2283"/>
      <c r="H66" s="2283"/>
      <c r="I66" s="2283"/>
      <c r="J66" s="2284"/>
    </row>
    <row r="67" spans="1:26" ht="18.75" customHeight="1">
      <c r="B67" s="2196"/>
      <c r="C67" s="2201"/>
      <c r="D67" s="2202"/>
      <c r="E67" s="2202"/>
      <c r="F67" s="2202"/>
      <c r="G67" s="2202"/>
      <c r="H67" s="2202"/>
      <c r="I67" s="2202"/>
      <c r="J67" s="2203"/>
    </row>
    <row r="68" spans="1:26" ht="18.75" customHeight="1">
      <c r="B68" s="2281"/>
      <c r="C68" s="2285"/>
      <c r="D68" s="2286"/>
      <c r="E68" s="2286"/>
      <c r="F68" s="2286"/>
      <c r="G68" s="2286"/>
      <c r="H68" s="2286"/>
      <c r="I68" s="2286"/>
      <c r="J68" s="2287"/>
    </row>
    <row r="69" spans="1:26" ht="18.75" customHeight="1">
      <c r="B69" s="2195" t="s">
        <v>192</v>
      </c>
      <c r="C69" s="2198"/>
      <c r="D69" s="2199"/>
      <c r="E69" s="2199"/>
      <c r="F69" s="2199"/>
      <c r="G69" s="2199"/>
      <c r="H69" s="2199"/>
      <c r="I69" s="2199"/>
      <c r="J69" s="2200"/>
    </row>
    <row r="70" spans="1:26" ht="18.75" customHeight="1">
      <c r="B70" s="2196"/>
      <c r="C70" s="2201"/>
      <c r="D70" s="2202"/>
      <c r="E70" s="2202"/>
      <c r="F70" s="2202"/>
      <c r="G70" s="2202"/>
      <c r="H70" s="2202"/>
      <c r="I70" s="2202"/>
      <c r="J70" s="2203"/>
    </row>
    <row r="71" spans="1:26" ht="18.75" customHeight="1" thickBot="1">
      <c r="B71" s="2197"/>
      <c r="C71" s="2204"/>
      <c r="D71" s="2205"/>
      <c r="E71" s="2205"/>
      <c r="F71" s="2205"/>
      <c r="G71" s="2205"/>
      <c r="H71" s="2205"/>
      <c r="I71" s="2205"/>
      <c r="J71" s="2206"/>
    </row>
    <row r="72" spans="1:26" ht="18.75" customHeight="1" thickBot="1">
      <c r="B72" s="314"/>
      <c r="C72" s="315"/>
      <c r="D72" s="315"/>
      <c r="E72" s="315"/>
      <c r="F72" s="315"/>
      <c r="G72" s="315"/>
      <c r="H72" s="315"/>
      <c r="I72" s="315"/>
      <c r="J72" s="315"/>
    </row>
    <row r="73" spans="1:26" ht="18.75" customHeight="1">
      <c r="B73" s="316" t="s">
        <v>191</v>
      </c>
      <c r="C73" s="317"/>
      <c r="D73" s="317"/>
      <c r="E73" s="317"/>
      <c r="F73" s="318"/>
      <c r="G73" s="318"/>
      <c r="H73" s="318"/>
      <c r="I73" s="318"/>
      <c r="J73" s="319"/>
    </row>
    <row r="74" spans="1:26" ht="18.75" customHeight="1">
      <c r="B74" s="2154"/>
      <c r="C74" s="2155"/>
      <c r="D74" s="2155"/>
      <c r="E74" s="2155"/>
      <c r="F74" s="2155"/>
      <c r="G74" s="2155"/>
      <c r="H74" s="2155"/>
      <c r="I74" s="2155"/>
      <c r="J74" s="2156"/>
    </row>
    <row r="75" spans="1:26" ht="12" customHeight="1" thickBot="1">
      <c r="B75" s="359"/>
      <c r="C75" s="320"/>
      <c r="D75" s="320"/>
      <c r="E75" s="320"/>
      <c r="F75" s="320"/>
      <c r="G75" s="320"/>
      <c r="H75" s="320"/>
      <c r="I75" s="320"/>
      <c r="J75" s="321"/>
    </row>
    <row r="76" spans="1:26" ht="17.25" customHeight="1"/>
    <row r="77" spans="1:26" ht="17.25" customHeight="1">
      <c r="B77" s="322"/>
      <c r="C77" s="322"/>
      <c r="D77" s="322"/>
      <c r="E77" s="322"/>
      <c r="F77" s="322"/>
      <c r="G77" s="322"/>
      <c r="H77" s="322"/>
      <c r="I77" s="322"/>
      <c r="J77" s="322"/>
      <c r="K77" s="322"/>
    </row>
    <row r="78" spans="1:26" ht="33.75" customHeight="1">
      <c r="B78" s="323" t="s">
        <v>199</v>
      </c>
      <c r="C78" s="2160">
        <f>個票ｰ2001!B240</f>
        <v>0</v>
      </c>
      <c r="D78" s="2161"/>
      <c r="E78" s="2161"/>
      <c r="F78" s="2162"/>
      <c r="G78" s="324" t="s">
        <v>656</v>
      </c>
      <c r="H78" s="2157">
        <v>2</v>
      </c>
      <c r="I78" s="2158"/>
      <c r="J78" s="2159"/>
    </row>
    <row r="79" spans="1:26" ht="30" customHeight="1" outlineLevel="1">
      <c r="B79" s="360" t="s">
        <v>214</v>
      </c>
      <c r="C79" s="2288" t="s">
        <v>213</v>
      </c>
      <c r="D79" s="2289"/>
      <c r="E79" s="2289"/>
      <c r="F79" s="2289"/>
      <c r="G79" s="2289"/>
      <c r="H79" s="2289"/>
      <c r="I79" s="2289"/>
      <c r="J79" s="2290"/>
    </row>
    <row r="80" spans="1:26" ht="30" customHeight="1" outlineLevel="1">
      <c r="B80" s="361" t="s">
        <v>198</v>
      </c>
      <c r="C80" s="2223"/>
      <c r="D80" s="2224"/>
      <c r="E80" s="2224"/>
      <c r="F80" s="2224"/>
      <c r="G80" s="2224"/>
      <c r="H80" s="2224"/>
      <c r="I80" s="2224"/>
      <c r="J80" s="2225"/>
    </row>
    <row r="81" spans="2:10" ht="30" customHeight="1" outlineLevel="1">
      <c r="B81" s="357" t="s">
        <v>197</v>
      </c>
      <c r="C81" s="2207"/>
      <c r="D81" s="2207"/>
      <c r="E81" s="2207"/>
      <c r="F81" s="2207"/>
      <c r="G81" s="2207"/>
      <c r="H81" s="2208"/>
      <c r="I81" s="2208"/>
      <c r="J81" s="2209"/>
    </row>
    <row r="82" spans="2:10" ht="14.25" customHeight="1" outlineLevel="1">
      <c r="B82" s="2226" t="s">
        <v>635</v>
      </c>
      <c r="C82" s="2189" t="s">
        <v>195</v>
      </c>
      <c r="D82" s="2189"/>
      <c r="E82" s="2189"/>
      <c r="F82" s="2189" t="s">
        <v>196</v>
      </c>
      <c r="G82" s="2189"/>
      <c r="H82" s="2190"/>
      <c r="I82" s="2190"/>
      <c r="J82" s="2191"/>
    </row>
    <row r="83" spans="2:10" ht="34.5" customHeight="1" outlineLevel="1">
      <c r="B83" s="2226"/>
      <c r="C83" s="272"/>
      <c r="D83" s="306" t="s">
        <v>185</v>
      </c>
      <c r="E83" s="272"/>
      <c r="F83" s="2192"/>
      <c r="G83" s="2192"/>
      <c r="H83" s="2193"/>
      <c r="I83" s="2193"/>
      <c r="J83" s="2194"/>
    </row>
    <row r="84" spans="2:10" ht="34.5" customHeight="1" outlineLevel="1">
      <c r="B84" s="2226"/>
      <c r="C84" s="272"/>
      <c r="D84" s="307" t="s">
        <v>185</v>
      </c>
      <c r="E84" s="272"/>
      <c r="F84" s="2181"/>
      <c r="G84" s="2181"/>
      <c r="H84" s="2182"/>
      <c r="I84" s="2182"/>
      <c r="J84" s="2183"/>
    </row>
    <row r="85" spans="2:10" ht="34.5" customHeight="1" outlineLevel="1">
      <c r="B85" s="2226"/>
      <c r="C85" s="272"/>
      <c r="D85" s="307" t="s">
        <v>185</v>
      </c>
      <c r="E85" s="272"/>
      <c r="F85" s="2181"/>
      <c r="G85" s="2181"/>
      <c r="H85" s="2182"/>
      <c r="I85" s="2182"/>
      <c r="J85" s="2183"/>
    </row>
    <row r="86" spans="2:10" ht="34.5" customHeight="1" outlineLevel="1">
      <c r="B86" s="2226"/>
      <c r="C86" s="272"/>
      <c r="D86" s="307" t="s">
        <v>185</v>
      </c>
      <c r="E86" s="272"/>
      <c r="F86" s="2181"/>
      <c r="G86" s="2181"/>
      <c r="H86" s="2182"/>
      <c r="I86" s="2182"/>
      <c r="J86" s="2183"/>
    </row>
    <row r="87" spans="2:10" ht="34.5" customHeight="1" outlineLevel="1">
      <c r="B87" s="2226"/>
      <c r="C87" s="272"/>
      <c r="D87" s="308" t="s">
        <v>185</v>
      </c>
      <c r="E87" s="272"/>
      <c r="F87" s="2219"/>
      <c r="G87" s="2220"/>
      <c r="H87" s="2221"/>
      <c r="I87" s="2221"/>
      <c r="J87" s="2222"/>
    </row>
    <row r="88" spans="2:10" ht="15" customHeight="1" outlineLevel="1">
      <c r="B88" s="2187" t="s">
        <v>251</v>
      </c>
      <c r="C88" s="2189" t="s">
        <v>195</v>
      </c>
      <c r="D88" s="2189"/>
      <c r="E88" s="2189"/>
      <c r="F88" s="2189" t="s">
        <v>194</v>
      </c>
      <c r="G88" s="2189"/>
      <c r="H88" s="2190"/>
      <c r="I88" s="2190"/>
      <c r="J88" s="2191"/>
    </row>
    <row r="89" spans="2:10" ht="31.5" customHeight="1" outlineLevel="1">
      <c r="B89" s="2167"/>
      <c r="C89" s="273"/>
      <c r="D89" s="309" t="s">
        <v>184</v>
      </c>
      <c r="E89" s="274"/>
      <c r="F89" s="2192"/>
      <c r="G89" s="2192"/>
      <c r="H89" s="2193"/>
      <c r="I89" s="2193"/>
      <c r="J89" s="2194"/>
    </row>
    <row r="90" spans="2:10" ht="31.5" customHeight="1" outlineLevel="1">
      <c r="B90" s="2167"/>
      <c r="C90" s="275"/>
      <c r="D90" s="310" t="s">
        <v>184</v>
      </c>
      <c r="E90" s="276"/>
      <c r="F90" s="2181"/>
      <c r="G90" s="2181"/>
      <c r="H90" s="2182"/>
      <c r="I90" s="2182"/>
      <c r="J90" s="2183"/>
    </row>
    <row r="91" spans="2:10" ht="31.5" customHeight="1" outlineLevel="1">
      <c r="B91" s="2167"/>
      <c r="C91" s="275"/>
      <c r="D91" s="310" t="s">
        <v>184</v>
      </c>
      <c r="E91" s="276"/>
      <c r="F91" s="2181"/>
      <c r="G91" s="2181"/>
      <c r="H91" s="2182"/>
      <c r="I91" s="2182"/>
      <c r="J91" s="2183"/>
    </row>
    <row r="92" spans="2:10" ht="31.5" customHeight="1" outlineLevel="1">
      <c r="B92" s="2167"/>
      <c r="C92" s="275"/>
      <c r="D92" s="310" t="s">
        <v>184</v>
      </c>
      <c r="E92" s="276"/>
      <c r="F92" s="2181"/>
      <c r="G92" s="2181"/>
      <c r="H92" s="2182"/>
      <c r="I92" s="2182"/>
      <c r="J92" s="2183"/>
    </row>
    <row r="93" spans="2:10" ht="31.5" customHeight="1" outlineLevel="1">
      <c r="B93" s="2188"/>
      <c r="C93" s="277"/>
      <c r="D93" s="311" t="s">
        <v>184</v>
      </c>
      <c r="E93" s="278"/>
      <c r="F93" s="2216"/>
      <c r="G93" s="2216"/>
      <c r="H93" s="2217"/>
      <c r="I93" s="2217"/>
      <c r="J93" s="2218"/>
    </row>
    <row r="94" spans="2:10" ht="15" customHeight="1" outlineLevel="1">
      <c r="B94" s="2166" t="s">
        <v>634</v>
      </c>
      <c r="C94" s="2169" t="s">
        <v>207</v>
      </c>
      <c r="D94" s="2170"/>
      <c r="E94" s="2171"/>
      <c r="F94" s="2172" t="s">
        <v>208</v>
      </c>
      <c r="G94" s="2173"/>
      <c r="H94" s="2173"/>
      <c r="I94" s="2173"/>
      <c r="J94" s="2174"/>
    </row>
    <row r="95" spans="2:10" ht="30" customHeight="1" outlineLevel="1">
      <c r="B95" s="2167"/>
      <c r="C95" s="275"/>
      <c r="D95" s="310" t="s">
        <v>184</v>
      </c>
      <c r="E95" s="272"/>
      <c r="F95" s="2178"/>
      <c r="G95" s="2178"/>
      <c r="H95" s="2179"/>
      <c r="I95" s="2179"/>
      <c r="J95" s="2180"/>
    </row>
    <row r="96" spans="2:10" ht="30" customHeight="1" outlineLevel="1">
      <c r="B96" s="2167"/>
      <c r="C96" s="275"/>
      <c r="D96" s="310" t="s">
        <v>184</v>
      </c>
      <c r="E96" s="272"/>
      <c r="F96" s="2181"/>
      <c r="G96" s="2181"/>
      <c r="H96" s="2182"/>
      <c r="I96" s="2182"/>
      <c r="J96" s="2183"/>
    </row>
    <row r="97" spans="1:26" ht="30" customHeight="1" outlineLevel="1">
      <c r="B97" s="2167"/>
      <c r="C97" s="275"/>
      <c r="D97" s="310" t="s">
        <v>184</v>
      </c>
      <c r="E97" s="272"/>
      <c r="F97" s="2181"/>
      <c r="G97" s="2181"/>
      <c r="H97" s="2182"/>
      <c r="I97" s="2182"/>
      <c r="J97" s="2183"/>
    </row>
    <row r="98" spans="1:26" ht="30" customHeight="1" outlineLevel="1" thickBot="1">
      <c r="B98" s="2168"/>
      <c r="C98" s="279"/>
      <c r="D98" s="312" t="s">
        <v>184</v>
      </c>
      <c r="E98" s="280"/>
      <c r="F98" s="2184"/>
      <c r="G98" s="2184"/>
      <c r="H98" s="2185"/>
      <c r="I98" s="2185"/>
      <c r="J98" s="2186"/>
    </row>
    <row r="99" spans="1:26" s="303" customFormat="1" ht="18.75" customHeight="1" outlineLevel="1" thickBot="1">
      <c r="A99" s="299"/>
      <c r="B99" s="313"/>
      <c r="C99" s="299"/>
      <c r="D99" s="299"/>
      <c r="E99" s="299"/>
      <c r="F99" s="299"/>
      <c r="G99" s="300"/>
      <c r="H99" s="300"/>
      <c r="I99" s="300"/>
      <c r="J99" s="300"/>
      <c r="K99" s="300"/>
      <c r="L99" s="300"/>
      <c r="M99" s="301"/>
      <c r="N99" s="2276"/>
      <c r="O99" s="2276"/>
      <c r="P99" s="2276"/>
      <c r="Q99" s="2276"/>
      <c r="R99" s="302"/>
      <c r="V99" s="301"/>
      <c r="W99" s="301"/>
      <c r="X99" s="301"/>
      <c r="Y99" s="301"/>
      <c r="Z99" s="302"/>
    </row>
    <row r="100" spans="1:26" ht="18.75" customHeight="1" outlineLevel="1">
      <c r="B100" s="2280" t="s">
        <v>193</v>
      </c>
      <c r="C100" s="2282"/>
      <c r="D100" s="2283"/>
      <c r="E100" s="2283"/>
      <c r="F100" s="2283"/>
      <c r="G100" s="2283"/>
      <c r="H100" s="2283"/>
      <c r="I100" s="2283"/>
      <c r="J100" s="2284"/>
    </row>
    <row r="101" spans="1:26" ht="18.75" customHeight="1" outlineLevel="1">
      <c r="B101" s="2196"/>
      <c r="C101" s="2201"/>
      <c r="D101" s="2202"/>
      <c r="E101" s="2202"/>
      <c r="F101" s="2202"/>
      <c r="G101" s="2202"/>
      <c r="H101" s="2202"/>
      <c r="I101" s="2202"/>
      <c r="J101" s="2203"/>
    </row>
    <row r="102" spans="1:26" ht="18.75" customHeight="1" outlineLevel="1">
      <c r="B102" s="2281"/>
      <c r="C102" s="2285"/>
      <c r="D102" s="2286"/>
      <c r="E102" s="2286"/>
      <c r="F102" s="2286"/>
      <c r="G102" s="2286"/>
      <c r="H102" s="2286"/>
      <c r="I102" s="2286"/>
      <c r="J102" s="2287"/>
    </row>
    <row r="103" spans="1:26" ht="18.75" customHeight="1" outlineLevel="1">
      <c r="B103" s="2195" t="s">
        <v>192</v>
      </c>
      <c r="C103" s="2198"/>
      <c r="D103" s="2199"/>
      <c r="E103" s="2199"/>
      <c r="F103" s="2199"/>
      <c r="G103" s="2199"/>
      <c r="H103" s="2199"/>
      <c r="I103" s="2199"/>
      <c r="J103" s="2200"/>
    </row>
    <row r="104" spans="1:26" ht="18.75" customHeight="1" outlineLevel="1">
      <c r="B104" s="2196"/>
      <c r="C104" s="2201"/>
      <c r="D104" s="2202"/>
      <c r="E104" s="2202"/>
      <c r="F104" s="2202"/>
      <c r="G104" s="2202"/>
      <c r="H104" s="2202"/>
      <c r="I104" s="2202"/>
      <c r="J104" s="2203"/>
    </row>
    <row r="105" spans="1:26" ht="18.75" customHeight="1" outlineLevel="1" thickBot="1">
      <c r="B105" s="2197"/>
      <c r="C105" s="2204"/>
      <c r="D105" s="2205"/>
      <c r="E105" s="2205"/>
      <c r="F105" s="2205"/>
      <c r="G105" s="2205"/>
      <c r="H105" s="2205"/>
      <c r="I105" s="2205"/>
      <c r="J105" s="2206"/>
    </row>
    <row r="106" spans="1:26" ht="18.75" customHeight="1" outlineLevel="1" thickBot="1">
      <c r="B106" s="314"/>
      <c r="C106" s="315"/>
      <c r="D106" s="315"/>
      <c r="E106" s="315"/>
      <c r="F106" s="315"/>
      <c r="G106" s="315"/>
      <c r="H106" s="315"/>
      <c r="I106" s="315"/>
      <c r="J106" s="315"/>
    </row>
    <row r="107" spans="1:26" ht="18.75" customHeight="1" outlineLevel="1">
      <c r="B107" s="316" t="s">
        <v>191</v>
      </c>
      <c r="C107" s="317"/>
      <c r="D107" s="317"/>
      <c r="E107" s="317"/>
      <c r="F107" s="318"/>
      <c r="G107" s="318"/>
      <c r="H107" s="318"/>
      <c r="I107" s="318"/>
      <c r="J107" s="319"/>
    </row>
    <row r="108" spans="1:26" ht="18.75" customHeight="1" outlineLevel="1">
      <c r="B108" s="2154"/>
      <c r="C108" s="2155"/>
      <c r="D108" s="2155"/>
      <c r="E108" s="2155"/>
      <c r="F108" s="2155"/>
      <c r="G108" s="2155"/>
      <c r="H108" s="2155"/>
      <c r="I108" s="2155"/>
      <c r="J108" s="2156"/>
    </row>
    <row r="109" spans="1:26" ht="12" customHeight="1" outlineLevel="1" thickBot="1">
      <c r="B109" s="359"/>
      <c r="C109" s="320"/>
      <c r="D109" s="320"/>
      <c r="E109" s="320"/>
      <c r="F109" s="320"/>
      <c r="G109" s="320"/>
      <c r="H109" s="320"/>
      <c r="I109" s="320"/>
      <c r="J109" s="321"/>
    </row>
    <row r="110" spans="1:26" ht="17.25" customHeight="1"/>
    <row r="111" spans="1:26" ht="17.25" customHeight="1"/>
    <row r="112" spans="1:26" ht="15" customHeight="1">
      <c r="B112" s="296" t="s">
        <v>252</v>
      </c>
    </row>
    <row r="113" spans="1:18" ht="6.6" customHeight="1"/>
    <row r="114" spans="1:18">
      <c r="B114" s="301" t="s">
        <v>394</v>
      </c>
      <c r="C114" s="325"/>
    </row>
    <row r="115" spans="1:18" s="220" customFormat="1" ht="14.25" customHeight="1" thickBot="1">
      <c r="A115" s="326" t="s">
        <v>133</v>
      </c>
      <c r="B115" s="1473"/>
      <c r="C115" s="1473"/>
      <c r="D115" s="1473"/>
      <c r="E115" s="1473"/>
      <c r="F115" s="1473"/>
      <c r="G115" s="1473"/>
      <c r="H115" s="1473"/>
      <c r="I115" s="1473"/>
      <c r="J115" s="1473"/>
      <c r="K115" s="1473"/>
      <c r="L115" s="1473"/>
      <c r="M115" s="1473"/>
      <c r="N115" s="1473"/>
      <c r="O115" s="1473"/>
      <c r="P115" s="1473"/>
      <c r="Q115" s="1473"/>
      <c r="R115" s="1473"/>
    </row>
    <row r="116" spans="1:18" ht="33.75" customHeight="1">
      <c r="B116" s="304" t="s">
        <v>199</v>
      </c>
      <c r="C116" s="2263">
        <f>個票ｰ2001!B243</f>
        <v>0</v>
      </c>
      <c r="D116" s="2264"/>
      <c r="E116" s="2264"/>
      <c r="F116" s="2265"/>
      <c r="G116" s="305" t="s">
        <v>656</v>
      </c>
      <c r="H116" s="2271">
        <v>11</v>
      </c>
      <c r="I116" s="2272"/>
      <c r="J116" s="2273"/>
    </row>
    <row r="117" spans="1:18" ht="30" customHeight="1" outlineLevel="1">
      <c r="B117" s="360" t="s">
        <v>214</v>
      </c>
      <c r="C117" s="2163" t="s">
        <v>1009</v>
      </c>
      <c r="D117" s="2164"/>
      <c r="E117" s="2164"/>
      <c r="F117" s="2164"/>
      <c r="G117" s="2164"/>
      <c r="H117" s="2164"/>
      <c r="I117" s="2164"/>
      <c r="J117" s="2165"/>
    </row>
    <row r="118" spans="1:18" ht="30" customHeight="1" outlineLevel="1">
      <c r="B118" s="361" t="s">
        <v>198</v>
      </c>
      <c r="C118" s="2223"/>
      <c r="D118" s="2224"/>
      <c r="E118" s="2224"/>
      <c r="F118" s="2224"/>
      <c r="G118" s="2224"/>
      <c r="H118" s="2224"/>
      <c r="I118" s="2224"/>
      <c r="J118" s="2225"/>
    </row>
    <row r="119" spans="1:18" ht="30" customHeight="1" outlineLevel="1">
      <c r="B119" s="357" t="s">
        <v>197</v>
      </c>
      <c r="C119" s="2207"/>
      <c r="D119" s="2207"/>
      <c r="E119" s="2207"/>
      <c r="F119" s="2207"/>
      <c r="G119" s="2207"/>
      <c r="H119" s="2208"/>
      <c r="I119" s="2208"/>
      <c r="J119" s="2209"/>
    </row>
    <row r="120" spans="1:18" ht="14.25" customHeight="1" outlineLevel="1">
      <c r="B120" s="2226" t="s">
        <v>635</v>
      </c>
      <c r="C120" s="2189" t="s">
        <v>195</v>
      </c>
      <c r="D120" s="2189"/>
      <c r="E120" s="2189"/>
      <c r="F120" s="2189" t="s">
        <v>196</v>
      </c>
      <c r="G120" s="2189"/>
      <c r="H120" s="2190"/>
      <c r="I120" s="2190"/>
      <c r="J120" s="2191"/>
    </row>
    <row r="121" spans="1:18" ht="34.5" customHeight="1" outlineLevel="1">
      <c r="B121" s="2226"/>
      <c r="C121" s="272"/>
      <c r="D121" s="306" t="s">
        <v>185</v>
      </c>
      <c r="E121" s="272"/>
      <c r="F121" s="2192"/>
      <c r="G121" s="2192"/>
      <c r="H121" s="2193"/>
      <c r="I121" s="2193"/>
      <c r="J121" s="2194"/>
    </row>
    <row r="122" spans="1:18" ht="34.5" customHeight="1" outlineLevel="1">
      <c r="B122" s="2226"/>
      <c r="C122" s="272"/>
      <c r="D122" s="307" t="s">
        <v>185</v>
      </c>
      <c r="E122" s="272"/>
      <c r="F122" s="2181"/>
      <c r="G122" s="2181"/>
      <c r="H122" s="2182"/>
      <c r="I122" s="2182"/>
      <c r="J122" s="2183"/>
    </row>
    <row r="123" spans="1:18" ht="34.5" customHeight="1" outlineLevel="1">
      <c r="B123" s="2226"/>
      <c r="C123" s="272"/>
      <c r="D123" s="307" t="s">
        <v>185</v>
      </c>
      <c r="E123" s="272"/>
      <c r="F123" s="2181"/>
      <c r="G123" s="2181"/>
      <c r="H123" s="2182"/>
      <c r="I123" s="2182"/>
      <c r="J123" s="2183"/>
    </row>
    <row r="124" spans="1:18" ht="34.5" customHeight="1" outlineLevel="1">
      <c r="B124" s="2226"/>
      <c r="C124" s="272"/>
      <c r="D124" s="307" t="s">
        <v>185</v>
      </c>
      <c r="E124" s="272"/>
      <c r="F124" s="2181"/>
      <c r="G124" s="2181"/>
      <c r="H124" s="2182"/>
      <c r="I124" s="2182"/>
      <c r="J124" s="2183"/>
    </row>
    <row r="125" spans="1:18" ht="34.5" customHeight="1" outlineLevel="1">
      <c r="B125" s="2226"/>
      <c r="C125" s="272"/>
      <c r="D125" s="308" t="s">
        <v>185</v>
      </c>
      <c r="E125" s="272"/>
      <c r="F125" s="2219"/>
      <c r="G125" s="2220"/>
      <c r="H125" s="2221"/>
      <c r="I125" s="2221"/>
      <c r="J125" s="2222"/>
    </row>
    <row r="126" spans="1:18" ht="15" customHeight="1" outlineLevel="1">
      <c r="B126" s="2187" t="s">
        <v>251</v>
      </c>
      <c r="C126" s="2189" t="s">
        <v>195</v>
      </c>
      <c r="D126" s="2189"/>
      <c r="E126" s="2189"/>
      <c r="F126" s="2189" t="s">
        <v>194</v>
      </c>
      <c r="G126" s="2189"/>
      <c r="H126" s="2190"/>
      <c r="I126" s="2190"/>
      <c r="J126" s="2191"/>
    </row>
    <row r="127" spans="1:18" ht="31.5" customHeight="1" outlineLevel="1">
      <c r="B127" s="2167"/>
      <c r="C127" s="273"/>
      <c r="D127" s="309" t="s">
        <v>184</v>
      </c>
      <c r="E127" s="274"/>
      <c r="F127" s="2192"/>
      <c r="G127" s="2192"/>
      <c r="H127" s="2193"/>
      <c r="I127" s="2193"/>
      <c r="J127" s="2194"/>
    </row>
    <row r="128" spans="1:18" ht="31.5" customHeight="1" outlineLevel="1">
      <c r="B128" s="2167"/>
      <c r="C128" s="275"/>
      <c r="D128" s="310" t="s">
        <v>184</v>
      </c>
      <c r="E128" s="276"/>
      <c r="F128" s="2181"/>
      <c r="G128" s="2181"/>
      <c r="H128" s="2182"/>
      <c r="I128" s="2182"/>
      <c r="J128" s="2183"/>
    </row>
    <row r="129" spans="1:26" ht="31.5" customHeight="1" outlineLevel="1">
      <c r="B129" s="2167"/>
      <c r="C129" s="275"/>
      <c r="D129" s="310" t="s">
        <v>184</v>
      </c>
      <c r="E129" s="276"/>
      <c r="F129" s="2181"/>
      <c r="G129" s="2181"/>
      <c r="H129" s="2182"/>
      <c r="I129" s="2182"/>
      <c r="J129" s="2183"/>
    </row>
    <row r="130" spans="1:26" ht="31.5" customHeight="1" outlineLevel="1">
      <c r="B130" s="2167"/>
      <c r="C130" s="275"/>
      <c r="D130" s="310" t="s">
        <v>184</v>
      </c>
      <c r="E130" s="276"/>
      <c r="F130" s="2181"/>
      <c r="G130" s="2181"/>
      <c r="H130" s="2182"/>
      <c r="I130" s="2182"/>
      <c r="J130" s="2183"/>
    </row>
    <row r="131" spans="1:26" ht="31.5" customHeight="1" outlineLevel="1">
      <c r="B131" s="2188"/>
      <c r="C131" s="277"/>
      <c r="D131" s="311" t="s">
        <v>184</v>
      </c>
      <c r="E131" s="278"/>
      <c r="F131" s="2216"/>
      <c r="G131" s="2216"/>
      <c r="H131" s="2217"/>
      <c r="I131" s="2217"/>
      <c r="J131" s="2218"/>
    </row>
    <row r="132" spans="1:26" ht="15" customHeight="1" outlineLevel="1">
      <c r="B132" s="2166" t="s">
        <v>634</v>
      </c>
      <c r="C132" s="2169" t="s">
        <v>207</v>
      </c>
      <c r="D132" s="2170"/>
      <c r="E132" s="2171"/>
      <c r="F132" s="2172" t="s">
        <v>208</v>
      </c>
      <c r="G132" s="2173"/>
      <c r="H132" s="2173"/>
      <c r="I132" s="2173"/>
      <c r="J132" s="2174"/>
    </row>
    <row r="133" spans="1:26" ht="30" customHeight="1" outlineLevel="1">
      <c r="B133" s="2167"/>
      <c r="C133" s="275"/>
      <c r="D133" s="310" t="s">
        <v>184</v>
      </c>
      <c r="E133" s="272"/>
      <c r="F133" s="2178"/>
      <c r="G133" s="2178"/>
      <c r="H133" s="2179"/>
      <c r="I133" s="2179"/>
      <c r="J133" s="2180"/>
    </row>
    <row r="134" spans="1:26" ht="30" customHeight="1" outlineLevel="1">
      <c r="B134" s="2167"/>
      <c r="C134" s="275"/>
      <c r="D134" s="310" t="s">
        <v>184</v>
      </c>
      <c r="E134" s="272"/>
      <c r="F134" s="2181"/>
      <c r="G134" s="2181"/>
      <c r="H134" s="2182"/>
      <c r="I134" s="2182"/>
      <c r="J134" s="2183"/>
    </row>
    <row r="135" spans="1:26" ht="30" customHeight="1" outlineLevel="1">
      <c r="B135" s="2167"/>
      <c r="C135" s="275"/>
      <c r="D135" s="310" t="s">
        <v>184</v>
      </c>
      <c r="E135" s="272"/>
      <c r="F135" s="2181"/>
      <c r="G135" s="2181"/>
      <c r="H135" s="2182"/>
      <c r="I135" s="2182"/>
      <c r="J135" s="2183"/>
    </row>
    <row r="136" spans="1:26" ht="30" customHeight="1" outlineLevel="1" thickBot="1">
      <c r="B136" s="2168"/>
      <c r="C136" s="279"/>
      <c r="D136" s="312" t="s">
        <v>184</v>
      </c>
      <c r="E136" s="280"/>
      <c r="F136" s="2184"/>
      <c r="G136" s="2184"/>
      <c r="H136" s="2185"/>
      <c r="I136" s="2185"/>
      <c r="J136" s="2186"/>
    </row>
    <row r="137" spans="1:26" s="303" customFormat="1" ht="18.75" customHeight="1" outlineLevel="1" thickBot="1">
      <c r="A137" s="299"/>
      <c r="B137" s="313"/>
      <c r="C137" s="299"/>
      <c r="D137" s="299"/>
      <c r="E137" s="299"/>
      <c r="F137" s="299"/>
      <c r="G137" s="300"/>
      <c r="H137" s="300"/>
      <c r="I137" s="300"/>
      <c r="J137" s="300"/>
      <c r="K137" s="300"/>
      <c r="L137" s="300"/>
      <c r="M137" s="301"/>
      <c r="N137" s="2276"/>
      <c r="O137" s="2276"/>
      <c r="P137" s="2276"/>
      <c r="Q137" s="2276"/>
      <c r="R137" s="302"/>
      <c r="V137" s="301"/>
      <c r="W137" s="301"/>
      <c r="X137" s="301"/>
      <c r="Y137" s="301"/>
      <c r="Z137" s="302"/>
    </row>
    <row r="138" spans="1:26" ht="18.75" customHeight="1" outlineLevel="1">
      <c r="B138" s="2280" t="s">
        <v>193</v>
      </c>
      <c r="C138" s="2282"/>
      <c r="D138" s="2283"/>
      <c r="E138" s="2283"/>
      <c r="F138" s="2283"/>
      <c r="G138" s="2283"/>
      <c r="H138" s="2283"/>
      <c r="I138" s="2283"/>
      <c r="J138" s="2284"/>
    </row>
    <row r="139" spans="1:26" ht="18.75" customHeight="1" outlineLevel="1">
      <c r="B139" s="2196"/>
      <c r="C139" s="2201"/>
      <c r="D139" s="2202"/>
      <c r="E139" s="2202"/>
      <c r="F139" s="2202"/>
      <c r="G139" s="2202"/>
      <c r="H139" s="2202"/>
      <c r="I139" s="2202"/>
      <c r="J139" s="2203"/>
    </row>
    <row r="140" spans="1:26" ht="18.75" customHeight="1" outlineLevel="1">
      <c r="B140" s="2281"/>
      <c r="C140" s="2285"/>
      <c r="D140" s="2286"/>
      <c r="E140" s="2286"/>
      <c r="F140" s="2286"/>
      <c r="G140" s="2286"/>
      <c r="H140" s="2286"/>
      <c r="I140" s="2286"/>
      <c r="J140" s="2287"/>
    </row>
    <row r="141" spans="1:26" ht="18.75" customHeight="1" outlineLevel="1">
      <c r="B141" s="2195" t="s">
        <v>192</v>
      </c>
      <c r="C141" s="2198"/>
      <c r="D141" s="2199"/>
      <c r="E141" s="2199"/>
      <c r="F141" s="2199"/>
      <c r="G141" s="2199"/>
      <c r="H141" s="2199"/>
      <c r="I141" s="2199"/>
      <c r="J141" s="2200"/>
    </row>
    <row r="142" spans="1:26" ht="18.75" customHeight="1" outlineLevel="1">
      <c r="B142" s="2196"/>
      <c r="C142" s="2201"/>
      <c r="D142" s="2202"/>
      <c r="E142" s="2202"/>
      <c r="F142" s="2202"/>
      <c r="G142" s="2202"/>
      <c r="H142" s="2202"/>
      <c r="I142" s="2202"/>
      <c r="J142" s="2203"/>
    </row>
    <row r="143" spans="1:26" ht="18.75" customHeight="1" outlineLevel="1" thickBot="1">
      <c r="B143" s="2197"/>
      <c r="C143" s="2204"/>
      <c r="D143" s="2205"/>
      <c r="E143" s="2205"/>
      <c r="F143" s="2205"/>
      <c r="G143" s="2205"/>
      <c r="H143" s="2205"/>
      <c r="I143" s="2205"/>
      <c r="J143" s="2206"/>
    </row>
    <row r="144" spans="1:26" ht="18.75" customHeight="1" outlineLevel="1" thickBot="1">
      <c r="B144" s="314"/>
      <c r="C144" s="315"/>
      <c r="D144" s="315"/>
      <c r="E144" s="315"/>
      <c r="F144" s="315"/>
      <c r="G144" s="315"/>
      <c r="H144" s="315"/>
      <c r="I144" s="315"/>
      <c r="J144" s="315"/>
    </row>
    <row r="145" spans="2:11" ht="18.75" customHeight="1" outlineLevel="1">
      <c r="B145" s="316" t="s">
        <v>191</v>
      </c>
      <c r="C145" s="317"/>
      <c r="D145" s="317"/>
      <c r="E145" s="317"/>
      <c r="F145" s="318"/>
      <c r="G145" s="318"/>
      <c r="H145" s="318"/>
      <c r="I145" s="318"/>
      <c r="J145" s="319"/>
    </row>
    <row r="146" spans="2:11" ht="18.75" customHeight="1" outlineLevel="1">
      <c r="B146" s="2154"/>
      <c r="C146" s="2155"/>
      <c r="D146" s="2155"/>
      <c r="E146" s="2155"/>
      <c r="F146" s="2155"/>
      <c r="G146" s="2155"/>
      <c r="H146" s="2155"/>
      <c r="I146" s="2155"/>
      <c r="J146" s="2156"/>
    </row>
    <row r="147" spans="2:11" ht="12" customHeight="1" outlineLevel="1" thickBot="1">
      <c r="B147" s="359"/>
      <c r="C147" s="320"/>
      <c r="D147" s="320"/>
      <c r="E147" s="320"/>
      <c r="F147" s="320"/>
      <c r="G147" s="320"/>
      <c r="H147" s="320"/>
      <c r="I147" s="320"/>
      <c r="J147" s="321"/>
    </row>
    <row r="150" spans="2:11" ht="17.25" customHeight="1">
      <c r="B150" s="322"/>
      <c r="C150" s="322"/>
      <c r="D150" s="322"/>
      <c r="E150" s="322"/>
      <c r="F150" s="322"/>
      <c r="G150" s="322"/>
      <c r="H150" s="322"/>
      <c r="I150" s="322"/>
      <c r="J150" s="322"/>
      <c r="K150" s="322"/>
    </row>
    <row r="151" spans="2:11" ht="33.75" customHeight="1">
      <c r="B151" s="323" t="s">
        <v>199</v>
      </c>
      <c r="C151" s="2160">
        <f>個票ｰ2001!B244</f>
        <v>0</v>
      </c>
      <c r="D151" s="2161"/>
      <c r="E151" s="2161"/>
      <c r="F151" s="2162"/>
      <c r="G151" s="324" t="s">
        <v>656</v>
      </c>
      <c r="H151" s="2157">
        <v>12</v>
      </c>
      <c r="I151" s="2158"/>
      <c r="J151" s="2159"/>
    </row>
    <row r="152" spans="2:11" ht="30" customHeight="1" outlineLevel="1">
      <c r="B152" s="360" t="s">
        <v>214</v>
      </c>
      <c r="C152" s="2163"/>
      <c r="D152" s="2164"/>
      <c r="E152" s="2164"/>
      <c r="F152" s="2164"/>
      <c r="G152" s="2164"/>
      <c r="H152" s="2164"/>
      <c r="I152" s="2164"/>
      <c r="J152" s="2165"/>
    </row>
    <row r="153" spans="2:11" ht="30" customHeight="1" outlineLevel="1">
      <c r="B153" s="361" t="s">
        <v>198</v>
      </c>
      <c r="C153" s="2223"/>
      <c r="D153" s="2224"/>
      <c r="E153" s="2224"/>
      <c r="F153" s="2224"/>
      <c r="G153" s="2224"/>
      <c r="H153" s="2224"/>
      <c r="I153" s="2224"/>
      <c r="J153" s="2225"/>
    </row>
    <row r="154" spans="2:11" ht="30" customHeight="1" outlineLevel="1">
      <c r="B154" s="357" t="s">
        <v>197</v>
      </c>
      <c r="C154" s="2207"/>
      <c r="D154" s="2207"/>
      <c r="E154" s="2207"/>
      <c r="F154" s="2207"/>
      <c r="G154" s="2207"/>
      <c r="H154" s="2208"/>
      <c r="I154" s="2208"/>
      <c r="J154" s="2209"/>
    </row>
    <row r="155" spans="2:11" ht="14.25" customHeight="1" outlineLevel="1">
      <c r="B155" s="2226" t="s">
        <v>635</v>
      </c>
      <c r="C155" s="2189" t="s">
        <v>195</v>
      </c>
      <c r="D155" s="2189"/>
      <c r="E155" s="2189"/>
      <c r="F155" s="2189" t="s">
        <v>196</v>
      </c>
      <c r="G155" s="2189"/>
      <c r="H155" s="2190"/>
      <c r="I155" s="2190"/>
      <c r="J155" s="2191"/>
    </row>
    <row r="156" spans="2:11" ht="34.5" customHeight="1" outlineLevel="1">
      <c r="B156" s="2226"/>
      <c r="C156" s="272"/>
      <c r="D156" s="306" t="s">
        <v>185</v>
      </c>
      <c r="E156" s="272"/>
      <c r="F156" s="2192"/>
      <c r="G156" s="2192"/>
      <c r="H156" s="2193"/>
      <c r="I156" s="2193"/>
      <c r="J156" s="2194"/>
    </row>
    <row r="157" spans="2:11" ht="34.5" customHeight="1" outlineLevel="1">
      <c r="B157" s="2226"/>
      <c r="C157" s="272"/>
      <c r="D157" s="307" t="s">
        <v>185</v>
      </c>
      <c r="E157" s="272"/>
      <c r="F157" s="2181"/>
      <c r="G157" s="2181"/>
      <c r="H157" s="2182"/>
      <c r="I157" s="2182"/>
      <c r="J157" s="2183"/>
    </row>
    <row r="158" spans="2:11" ht="34.5" customHeight="1" outlineLevel="1">
      <c r="B158" s="2226"/>
      <c r="C158" s="272"/>
      <c r="D158" s="307" t="s">
        <v>185</v>
      </c>
      <c r="E158" s="272"/>
      <c r="F158" s="2181"/>
      <c r="G158" s="2181"/>
      <c r="H158" s="2182"/>
      <c r="I158" s="2182"/>
      <c r="J158" s="2183"/>
    </row>
    <row r="159" spans="2:11" ht="34.5" customHeight="1" outlineLevel="1">
      <c r="B159" s="2226"/>
      <c r="C159" s="272"/>
      <c r="D159" s="307" t="s">
        <v>185</v>
      </c>
      <c r="E159" s="272"/>
      <c r="F159" s="2181"/>
      <c r="G159" s="2181"/>
      <c r="H159" s="2182"/>
      <c r="I159" s="2182"/>
      <c r="J159" s="2183"/>
    </row>
    <row r="160" spans="2:11" ht="34.5" customHeight="1" outlineLevel="1">
      <c r="B160" s="2226"/>
      <c r="C160" s="272"/>
      <c r="D160" s="308" t="s">
        <v>185</v>
      </c>
      <c r="E160" s="272"/>
      <c r="F160" s="2219"/>
      <c r="G160" s="2220"/>
      <c r="H160" s="2221"/>
      <c r="I160" s="2221"/>
      <c r="J160" s="2222"/>
    </row>
    <row r="161" spans="1:26" ht="15" customHeight="1" outlineLevel="1">
      <c r="B161" s="2187" t="s">
        <v>251</v>
      </c>
      <c r="C161" s="2291" t="s">
        <v>195</v>
      </c>
      <c r="D161" s="2291"/>
      <c r="E161" s="2291"/>
      <c r="F161" s="2291" t="s">
        <v>194</v>
      </c>
      <c r="G161" s="2291"/>
      <c r="H161" s="2292"/>
      <c r="I161" s="2292"/>
      <c r="J161" s="2293"/>
    </row>
    <row r="162" spans="1:26" ht="31.5" customHeight="1" outlineLevel="1">
      <c r="B162" s="2167"/>
      <c r="C162" s="273"/>
      <c r="D162" s="309" t="s">
        <v>184</v>
      </c>
      <c r="E162" s="274"/>
      <c r="F162" s="2192"/>
      <c r="G162" s="2192"/>
      <c r="H162" s="2193"/>
      <c r="I162" s="2193"/>
      <c r="J162" s="2194"/>
    </row>
    <row r="163" spans="1:26" ht="31.5" customHeight="1" outlineLevel="1">
      <c r="B163" s="2167"/>
      <c r="C163" s="275"/>
      <c r="D163" s="310" t="s">
        <v>184</v>
      </c>
      <c r="E163" s="276"/>
      <c r="F163" s="2181"/>
      <c r="G163" s="2181"/>
      <c r="H163" s="2182"/>
      <c r="I163" s="2182"/>
      <c r="J163" s="2183"/>
    </row>
    <row r="164" spans="1:26" ht="31.5" customHeight="1" outlineLevel="1">
      <c r="B164" s="2167"/>
      <c r="C164" s="275"/>
      <c r="D164" s="310" t="s">
        <v>184</v>
      </c>
      <c r="E164" s="276"/>
      <c r="F164" s="2181"/>
      <c r="G164" s="2181"/>
      <c r="H164" s="2182"/>
      <c r="I164" s="2182"/>
      <c r="J164" s="2183"/>
    </row>
    <row r="165" spans="1:26" ht="31.5" customHeight="1" outlineLevel="1">
      <c r="B165" s="2167"/>
      <c r="C165" s="275"/>
      <c r="D165" s="310" t="s">
        <v>184</v>
      </c>
      <c r="E165" s="276"/>
      <c r="F165" s="2181"/>
      <c r="G165" s="2181"/>
      <c r="H165" s="2182"/>
      <c r="I165" s="2182"/>
      <c r="J165" s="2183"/>
    </row>
    <row r="166" spans="1:26" ht="31.5" customHeight="1" outlineLevel="1">
      <c r="B166" s="2188"/>
      <c r="C166" s="277"/>
      <c r="D166" s="311" t="s">
        <v>184</v>
      </c>
      <c r="E166" s="278"/>
      <c r="F166" s="2216"/>
      <c r="G166" s="2216"/>
      <c r="H166" s="2217"/>
      <c r="I166" s="2217"/>
      <c r="J166" s="2218"/>
    </row>
    <row r="167" spans="1:26" ht="15" customHeight="1" outlineLevel="1">
      <c r="B167" s="2166" t="s">
        <v>634</v>
      </c>
      <c r="C167" s="2169" t="s">
        <v>207</v>
      </c>
      <c r="D167" s="2170"/>
      <c r="E167" s="2171"/>
      <c r="F167" s="2172" t="s">
        <v>208</v>
      </c>
      <c r="G167" s="2173"/>
      <c r="H167" s="2173"/>
      <c r="I167" s="2173"/>
      <c r="J167" s="2174"/>
    </row>
    <row r="168" spans="1:26" ht="30" customHeight="1" outlineLevel="1">
      <c r="B168" s="2167"/>
      <c r="C168" s="275"/>
      <c r="D168" s="310" t="s">
        <v>184</v>
      </c>
      <c r="E168" s="272"/>
      <c r="F168" s="2178"/>
      <c r="G168" s="2178"/>
      <c r="H168" s="2179"/>
      <c r="I168" s="2179"/>
      <c r="J168" s="2180"/>
    </row>
    <row r="169" spans="1:26" ht="30" customHeight="1" outlineLevel="1">
      <c r="B169" s="2167"/>
      <c r="C169" s="275"/>
      <c r="D169" s="310" t="s">
        <v>184</v>
      </c>
      <c r="E169" s="272"/>
      <c r="F169" s="2181"/>
      <c r="G169" s="2181"/>
      <c r="H169" s="2182"/>
      <c r="I169" s="2182"/>
      <c r="J169" s="2183"/>
    </row>
    <row r="170" spans="1:26" ht="30" customHeight="1" outlineLevel="1">
      <c r="B170" s="2167"/>
      <c r="C170" s="275"/>
      <c r="D170" s="310" t="s">
        <v>184</v>
      </c>
      <c r="E170" s="272"/>
      <c r="F170" s="2181"/>
      <c r="G170" s="2181"/>
      <c r="H170" s="2182"/>
      <c r="I170" s="2182"/>
      <c r="J170" s="2183"/>
    </row>
    <row r="171" spans="1:26" ht="30" customHeight="1" outlineLevel="1" thickBot="1">
      <c r="B171" s="2168"/>
      <c r="C171" s="279"/>
      <c r="D171" s="312" t="s">
        <v>184</v>
      </c>
      <c r="E171" s="280"/>
      <c r="F171" s="2184"/>
      <c r="G171" s="2184"/>
      <c r="H171" s="2185"/>
      <c r="I171" s="2185"/>
      <c r="J171" s="2186"/>
    </row>
    <row r="172" spans="1:26" s="303" customFormat="1" ht="18.75" customHeight="1" outlineLevel="1" thickBot="1">
      <c r="A172" s="299"/>
      <c r="B172" s="313"/>
      <c r="C172" s="299"/>
      <c r="D172" s="299"/>
      <c r="E172" s="299"/>
      <c r="F172" s="299"/>
      <c r="G172" s="300"/>
      <c r="H172" s="300"/>
      <c r="I172" s="300"/>
      <c r="J172" s="300"/>
      <c r="K172" s="300"/>
      <c r="L172" s="300"/>
      <c r="M172" s="301"/>
      <c r="N172" s="2276"/>
      <c r="O172" s="2276"/>
      <c r="P172" s="2276"/>
      <c r="Q172" s="2276"/>
      <c r="R172" s="302"/>
      <c r="V172" s="301"/>
      <c r="W172" s="301"/>
      <c r="X172" s="301"/>
      <c r="Y172" s="301"/>
      <c r="Z172" s="302"/>
    </row>
    <row r="173" spans="1:26" ht="18.75" customHeight="1" outlineLevel="1">
      <c r="B173" s="2280" t="s">
        <v>193</v>
      </c>
      <c r="C173" s="2282"/>
      <c r="D173" s="2283"/>
      <c r="E173" s="2283"/>
      <c r="F173" s="2283"/>
      <c r="G173" s="2283"/>
      <c r="H173" s="2283"/>
      <c r="I173" s="2283"/>
      <c r="J173" s="2284"/>
    </row>
    <row r="174" spans="1:26" ht="18.75" customHeight="1" outlineLevel="1">
      <c r="B174" s="2196"/>
      <c r="C174" s="2201"/>
      <c r="D174" s="2202"/>
      <c r="E174" s="2202"/>
      <c r="F174" s="2202"/>
      <c r="G174" s="2202"/>
      <c r="H174" s="2202"/>
      <c r="I174" s="2202"/>
      <c r="J174" s="2203"/>
    </row>
    <row r="175" spans="1:26" ht="18.75" customHeight="1" outlineLevel="1">
      <c r="B175" s="2281"/>
      <c r="C175" s="2285"/>
      <c r="D175" s="2286"/>
      <c r="E175" s="2286"/>
      <c r="F175" s="2286"/>
      <c r="G175" s="2286"/>
      <c r="H175" s="2286"/>
      <c r="I175" s="2286"/>
      <c r="J175" s="2287"/>
    </row>
    <row r="176" spans="1:26" ht="18.75" customHeight="1" outlineLevel="1">
      <c r="B176" s="2195" t="s">
        <v>192</v>
      </c>
      <c r="C176" s="2198"/>
      <c r="D176" s="2199"/>
      <c r="E176" s="2199"/>
      <c r="F176" s="2199"/>
      <c r="G176" s="2199"/>
      <c r="H176" s="2199"/>
      <c r="I176" s="2199"/>
      <c r="J176" s="2200"/>
    </row>
    <row r="177" spans="2:10" ht="18.75" customHeight="1" outlineLevel="1">
      <c r="B177" s="2196"/>
      <c r="C177" s="2201"/>
      <c r="D177" s="2202"/>
      <c r="E177" s="2202"/>
      <c r="F177" s="2202"/>
      <c r="G177" s="2202"/>
      <c r="H177" s="2202"/>
      <c r="I177" s="2202"/>
      <c r="J177" s="2203"/>
    </row>
    <row r="178" spans="2:10" ht="18.75" customHeight="1" outlineLevel="1" thickBot="1">
      <c r="B178" s="2197"/>
      <c r="C178" s="2204"/>
      <c r="D178" s="2205"/>
      <c r="E178" s="2205"/>
      <c r="F178" s="2205"/>
      <c r="G178" s="2205"/>
      <c r="H178" s="2205"/>
      <c r="I178" s="2205"/>
      <c r="J178" s="2206"/>
    </row>
    <row r="179" spans="2:10" ht="18.75" customHeight="1" outlineLevel="1" thickBot="1">
      <c r="B179" s="314"/>
      <c r="C179" s="315"/>
      <c r="D179" s="315"/>
      <c r="E179" s="315"/>
      <c r="F179" s="315"/>
      <c r="G179" s="315"/>
      <c r="H179" s="315"/>
      <c r="I179" s="315"/>
      <c r="J179" s="315"/>
    </row>
    <row r="180" spans="2:10" ht="18.75" customHeight="1" outlineLevel="1">
      <c r="B180" s="316" t="s">
        <v>191</v>
      </c>
      <c r="C180" s="317"/>
      <c r="D180" s="317"/>
      <c r="E180" s="317"/>
      <c r="F180" s="318"/>
      <c r="G180" s="318"/>
      <c r="H180" s="318"/>
      <c r="I180" s="318"/>
      <c r="J180" s="319"/>
    </row>
    <row r="181" spans="2:10" ht="18.75" customHeight="1" outlineLevel="1">
      <c r="B181" s="2154"/>
      <c r="C181" s="2155"/>
      <c r="D181" s="2155"/>
      <c r="E181" s="2155"/>
      <c r="F181" s="2155"/>
      <c r="G181" s="2155"/>
      <c r="H181" s="2155"/>
      <c r="I181" s="2155"/>
      <c r="J181" s="2156"/>
    </row>
    <row r="182" spans="2:10" ht="12" customHeight="1" outlineLevel="1" thickBot="1">
      <c r="B182" s="359"/>
      <c r="C182" s="320"/>
      <c r="D182" s="320"/>
      <c r="E182" s="320"/>
      <c r="F182" s="320"/>
      <c r="G182" s="320"/>
      <c r="H182" s="320"/>
      <c r="I182" s="320"/>
      <c r="J182" s="321"/>
    </row>
    <row r="183" spans="2:10" ht="17.25" customHeight="1"/>
    <row r="185" spans="2:10" ht="33.75" customHeight="1">
      <c r="B185" s="323" t="s">
        <v>199</v>
      </c>
      <c r="C185" s="2160">
        <f>個票ｰ2001!B245</f>
        <v>0</v>
      </c>
      <c r="D185" s="2161"/>
      <c r="E185" s="2161"/>
      <c r="F185" s="2162"/>
      <c r="G185" s="324" t="s">
        <v>656</v>
      </c>
      <c r="H185" s="2157">
        <v>13</v>
      </c>
      <c r="I185" s="2158"/>
      <c r="J185" s="2159"/>
    </row>
    <row r="186" spans="2:10" ht="30" customHeight="1" outlineLevel="1">
      <c r="B186" s="360" t="s">
        <v>214</v>
      </c>
      <c r="C186" s="2163"/>
      <c r="D186" s="2164"/>
      <c r="E186" s="2164"/>
      <c r="F186" s="2164"/>
      <c r="G186" s="2164"/>
      <c r="H186" s="2164"/>
      <c r="I186" s="2164"/>
      <c r="J186" s="2165"/>
    </row>
    <row r="187" spans="2:10" ht="30" customHeight="1" outlineLevel="1">
      <c r="B187" s="361" t="s">
        <v>198</v>
      </c>
      <c r="C187" s="2223"/>
      <c r="D187" s="2224"/>
      <c r="E187" s="2224"/>
      <c r="F187" s="2224"/>
      <c r="G187" s="2224"/>
      <c r="H187" s="2224"/>
      <c r="I187" s="2224"/>
      <c r="J187" s="2225"/>
    </row>
    <row r="188" spans="2:10" ht="30" customHeight="1" outlineLevel="1">
      <c r="B188" s="357" t="s">
        <v>197</v>
      </c>
      <c r="C188" s="2207"/>
      <c r="D188" s="2207"/>
      <c r="E188" s="2207"/>
      <c r="F188" s="2207"/>
      <c r="G188" s="2207"/>
      <c r="H188" s="2208"/>
      <c r="I188" s="2208"/>
      <c r="J188" s="2209"/>
    </row>
    <row r="189" spans="2:10" ht="14.25" customHeight="1" outlineLevel="1">
      <c r="B189" s="2294" t="s">
        <v>448</v>
      </c>
      <c r="C189" s="2189" t="s">
        <v>195</v>
      </c>
      <c r="D189" s="2189"/>
      <c r="E189" s="2189"/>
      <c r="F189" s="2189" t="s">
        <v>196</v>
      </c>
      <c r="G189" s="2189"/>
      <c r="H189" s="2190"/>
      <c r="I189" s="2190"/>
      <c r="J189" s="2191"/>
    </row>
    <row r="190" spans="2:10" ht="34.5" customHeight="1" outlineLevel="1">
      <c r="B190" s="2294"/>
      <c r="C190" s="272"/>
      <c r="D190" s="306" t="s">
        <v>185</v>
      </c>
      <c r="E190" s="272"/>
      <c r="F190" s="2192"/>
      <c r="G190" s="2192"/>
      <c r="H190" s="2193"/>
      <c r="I190" s="2193"/>
      <c r="J190" s="2194"/>
    </row>
    <row r="191" spans="2:10" ht="34.5" customHeight="1" outlineLevel="1">
      <c r="B191" s="2294"/>
      <c r="C191" s="272"/>
      <c r="D191" s="307" t="s">
        <v>185</v>
      </c>
      <c r="E191" s="272"/>
      <c r="F191" s="2181"/>
      <c r="G191" s="2181"/>
      <c r="H191" s="2182"/>
      <c r="I191" s="2182"/>
      <c r="J191" s="2183"/>
    </row>
    <row r="192" spans="2:10" ht="34.5" customHeight="1" outlineLevel="1">
      <c r="B192" s="2294"/>
      <c r="C192" s="272"/>
      <c r="D192" s="307" t="s">
        <v>185</v>
      </c>
      <c r="E192" s="272"/>
      <c r="F192" s="2181"/>
      <c r="G192" s="2181"/>
      <c r="H192" s="2182"/>
      <c r="I192" s="2182"/>
      <c r="J192" s="2183"/>
    </row>
    <row r="193" spans="1:26" ht="34.5" customHeight="1" outlineLevel="1">
      <c r="B193" s="2294"/>
      <c r="C193" s="272"/>
      <c r="D193" s="307" t="s">
        <v>185</v>
      </c>
      <c r="E193" s="272"/>
      <c r="F193" s="2181"/>
      <c r="G193" s="2181"/>
      <c r="H193" s="2182"/>
      <c r="I193" s="2182"/>
      <c r="J193" s="2183"/>
    </row>
    <row r="194" spans="1:26" ht="34.5" customHeight="1" outlineLevel="1">
      <c r="B194" s="2294"/>
      <c r="C194" s="272"/>
      <c r="D194" s="308" t="s">
        <v>185</v>
      </c>
      <c r="E194" s="272"/>
      <c r="F194" s="2219"/>
      <c r="G194" s="2220"/>
      <c r="H194" s="2221"/>
      <c r="I194" s="2221"/>
      <c r="J194" s="2222"/>
    </row>
    <row r="195" spans="1:26" ht="15" customHeight="1" outlineLevel="1">
      <c r="B195" s="2295" t="s">
        <v>449</v>
      </c>
      <c r="C195" s="2189" t="s">
        <v>195</v>
      </c>
      <c r="D195" s="2189"/>
      <c r="E195" s="2189"/>
      <c r="F195" s="2189" t="s">
        <v>194</v>
      </c>
      <c r="G195" s="2189"/>
      <c r="H195" s="2190"/>
      <c r="I195" s="2190"/>
      <c r="J195" s="2191"/>
    </row>
    <row r="196" spans="1:26" ht="31.5" customHeight="1" outlineLevel="1">
      <c r="B196" s="2296"/>
      <c r="C196" s="273"/>
      <c r="D196" s="309" t="s">
        <v>184</v>
      </c>
      <c r="E196" s="274"/>
      <c r="F196" s="2192"/>
      <c r="G196" s="2192"/>
      <c r="H196" s="2193"/>
      <c r="I196" s="2193"/>
      <c r="J196" s="2194"/>
    </row>
    <row r="197" spans="1:26" ht="31.5" customHeight="1" outlineLevel="1">
      <c r="B197" s="2296"/>
      <c r="C197" s="275"/>
      <c r="D197" s="310" t="s">
        <v>184</v>
      </c>
      <c r="E197" s="276"/>
      <c r="F197" s="2181"/>
      <c r="G197" s="2181"/>
      <c r="H197" s="2182"/>
      <c r="I197" s="2182"/>
      <c r="J197" s="2183"/>
    </row>
    <row r="198" spans="1:26" ht="31.5" customHeight="1" outlineLevel="1">
      <c r="B198" s="2296"/>
      <c r="C198" s="275"/>
      <c r="D198" s="310" t="s">
        <v>184</v>
      </c>
      <c r="E198" s="276"/>
      <c r="F198" s="2181"/>
      <c r="G198" s="2181"/>
      <c r="H198" s="2182"/>
      <c r="I198" s="2182"/>
      <c r="J198" s="2183"/>
    </row>
    <row r="199" spans="1:26" ht="31.5" customHeight="1" outlineLevel="1">
      <c r="B199" s="2296"/>
      <c r="C199" s="275"/>
      <c r="D199" s="310" t="s">
        <v>184</v>
      </c>
      <c r="E199" s="276"/>
      <c r="F199" s="2181"/>
      <c r="G199" s="2181"/>
      <c r="H199" s="2182"/>
      <c r="I199" s="2182"/>
      <c r="J199" s="2183"/>
    </row>
    <row r="200" spans="1:26" ht="31.5" customHeight="1" outlineLevel="1">
      <c r="B200" s="2297"/>
      <c r="C200" s="277"/>
      <c r="D200" s="311" t="s">
        <v>184</v>
      </c>
      <c r="E200" s="278"/>
      <c r="F200" s="2216"/>
      <c r="G200" s="2216"/>
      <c r="H200" s="2217"/>
      <c r="I200" s="2217"/>
      <c r="J200" s="2218"/>
    </row>
    <row r="201" spans="1:26" ht="15" customHeight="1" outlineLevel="1">
      <c r="B201" s="2166" t="s">
        <v>636</v>
      </c>
      <c r="C201" s="2169" t="s">
        <v>207</v>
      </c>
      <c r="D201" s="2170"/>
      <c r="E201" s="2171"/>
      <c r="F201" s="2172" t="s">
        <v>208</v>
      </c>
      <c r="G201" s="2173"/>
      <c r="H201" s="2173"/>
      <c r="I201" s="2173"/>
      <c r="J201" s="2174"/>
    </row>
    <row r="202" spans="1:26" ht="30" customHeight="1" outlineLevel="1">
      <c r="B202" s="2167"/>
      <c r="C202" s="275"/>
      <c r="D202" s="310" t="s">
        <v>184</v>
      </c>
      <c r="E202" s="272"/>
      <c r="F202" s="2178"/>
      <c r="G202" s="2178"/>
      <c r="H202" s="2179"/>
      <c r="I202" s="2179"/>
      <c r="J202" s="2180"/>
    </row>
    <row r="203" spans="1:26" ht="30" customHeight="1" outlineLevel="1">
      <c r="B203" s="2167"/>
      <c r="C203" s="275"/>
      <c r="D203" s="310" t="s">
        <v>184</v>
      </c>
      <c r="E203" s="272"/>
      <c r="F203" s="2181"/>
      <c r="G203" s="2181"/>
      <c r="H203" s="2182"/>
      <c r="I203" s="2182"/>
      <c r="J203" s="2183"/>
    </row>
    <row r="204" spans="1:26" ht="30" customHeight="1" outlineLevel="1">
      <c r="B204" s="2167"/>
      <c r="C204" s="275"/>
      <c r="D204" s="310" t="s">
        <v>184</v>
      </c>
      <c r="E204" s="272"/>
      <c r="F204" s="2181"/>
      <c r="G204" s="2181"/>
      <c r="H204" s="2182"/>
      <c r="I204" s="2182"/>
      <c r="J204" s="2183"/>
    </row>
    <row r="205" spans="1:26" ht="30" customHeight="1" outlineLevel="1" thickBot="1">
      <c r="B205" s="2168"/>
      <c r="C205" s="279"/>
      <c r="D205" s="312" t="s">
        <v>184</v>
      </c>
      <c r="E205" s="280"/>
      <c r="F205" s="2184"/>
      <c r="G205" s="2184"/>
      <c r="H205" s="2185"/>
      <c r="I205" s="2185"/>
      <c r="J205" s="2186"/>
    </row>
    <row r="206" spans="1:26" s="303" customFormat="1" ht="18.75" customHeight="1" outlineLevel="1" thickBot="1">
      <c r="A206" s="299"/>
      <c r="B206" s="313"/>
      <c r="C206" s="299"/>
      <c r="D206" s="299"/>
      <c r="E206" s="299"/>
      <c r="F206" s="299"/>
      <c r="G206" s="300"/>
      <c r="H206" s="300"/>
      <c r="I206" s="300"/>
      <c r="J206" s="300"/>
      <c r="K206" s="300"/>
      <c r="L206" s="300"/>
      <c r="M206" s="301"/>
      <c r="N206" s="2276"/>
      <c r="O206" s="2276"/>
      <c r="P206" s="2276"/>
      <c r="Q206" s="2276"/>
      <c r="R206" s="302"/>
      <c r="V206" s="301"/>
      <c r="W206" s="301"/>
      <c r="X206" s="301"/>
      <c r="Y206" s="301"/>
      <c r="Z206" s="302"/>
    </row>
    <row r="207" spans="1:26" ht="18.75" customHeight="1" outlineLevel="1">
      <c r="B207" s="2280" t="s">
        <v>193</v>
      </c>
      <c r="C207" s="2282"/>
      <c r="D207" s="2283"/>
      <c r="E207" s="2283"/>
      <c r="F207" s="2283"/>
      <c r="G207" s="2283"/>
      <c r="H207" s="2283"/>
      <c r="I207" s="2283"/>
      <c r="J207" s="2284"/>
    </row>
    <row r="208" spans="1:26" ht="18.75" customHeight="1" outlineLevel="1">
      <c r="B208" s="2196"/>
      <c r="C208" s="2201"/>
      <c r="D208" s="2202"/>
      <c r="E208" s="2202"/>
      <c r="F208" s="2202"/>
      <c r="G208" s="2202"/>
      <c r="H208" s="2202"/>
      <c r="I208" s="2202"/>
      <c r="J208" s="2203"/>
    </row>
    <row r="209" spans="2:10" ht="18.75" customHeight="1" outlineLevel="1">
      <c r="B209" s="2281"/>
      <c r="C209" s="2285"/>
      <c r="D209" s="2286"/>
      <c r="E209" s="2286"/>
      <c r="F209" s="2286"/>
      <c r="G209" s="2286"/>
      <c r="H209" s="2286"/>
      <c r="I209" s="2286"/>
      <c r="J209" s="2287"/>
    </row>
    <row r="210" spans="2:10" ht="18.75" customHeight="1" outlineLevel="1">
      <c r="B210" s="2195" t="s">
        <v>192</v>
      </c>
      <c r="C210" s="2198"/>
      <c r="D210" s="2199"/>
      <c r="E210" s="2199"/>
      <c r="F210" s="2199"/>
      <c r="G210" s="2199"/>
      <c r="H210" s="2199"/>
      <c r="I210" s="2199"/>
      <c r="J210" s="2200"/>
    </row>
    <row r="211" spans="2:10" ht="18.75" customHeight="1" outlineLevel="1">
      <c r="B211" s="2196"/>
      <c r="C211" s="2201"/>
      <c r="D211" s="2202"/>
      <c r="E211" s="2202"/>
      <c r="F211" s="2202"/>
      <c r="G211" s="2202"/>
      <c r="H211" s="2202"/>
      <c r="I211" s="2202"/>
      <c r="J211" s="2203"/>
    </row>
    <row r="212" spans="2:10" ht="18.75" customHeight="1" outlineLevel="1" thickBot="1">
      <c r="B212" s="2197"/>
      <c r="C212" s="2204"/>
      <c r="D212" s="2205"/>
      <c r="E212" s="2205"/>
      <c r="F212" s="2205"/>
      <c r="G212" s="2205"/>
      <c r="H212" s="2205"/>
      <c r="I212" s="2205"/>
      <c r="J212" s="2206"/>
    </row>
    <row r="213" spans="2:10" ht="18.75" customHeight="1" outlineLevel="1" thickBot="1">
      <c r="B213" s="314"/>
      <c r="C213" s="315"/>
      <c r="D213" s="315"/>
      <c r="E213" s="315"/>
      <c r="F213" s="315"/>
      <c r="G213" s="315"/>
      <c r="H213" s="315"/>
      <c r="I213" s="315"/>
      <c r="J213" s="315"/>
    </row>
    <row r="214" spans="2:10" ht="18.75" customHeight="1" outlineLevel="1">
      <c r="B214" s="316" t="s">
        <v>191</v>
      </c>
      <c r="C214" s="317"/>
      <c r="D214" s="317"/>
      <c r="E214" s="317"/>
      <c r="F214" s="318"/>
      <c r="G214" s="318"/>
      <c r="H214" s="318"/>
      <c r="I214" s="318"/>
      <c r="J214" s="319"/>
    </row>
    <row r="215" spans="2:10" ht="18.75" customHeight="1" outlineLevel="1">
      <c r="B215" s="2154"/>
      <c r="C215" s="2155"/>
      <c r="D215" s="2155"/>
      <c r="E215" s="2155"/>
      <c r="F215" s="2155"/>
      <c r="G215" s="2155"/>
      <c r="H215" s="2155"/>
      <c r="I215" s="2155"/>
      <c r="J215" s="2156"/>
    </row>
    <row r="216" spans="2:10" ht="12" customHeight="1" outlineLevel="1" thickBot="1">
      <c r="B216" s="359"/>
      <c r="C216" s="320"/>
      <c r="D216" s="320"/>
      <c r="E216" s="320"/>
      <c r="F216" s="320"/>
      <c r="G216" s="320"/>
      <c r="H216" s="320"/>
      <c r="I216" s="320"/>
      <c r="J216" s="321"/>
    </row>
    <row r="219" spans="2:10" ht="33.75" customHeight="1">
      <c r="B219" s="323" t="s">
        <v>199</v>
      </c>
      <c r="C219" s="2160">
        <f>個票ｰ2001!B246</f>
        <v>0</v>
      </c>
      <c r="D219" s="2161"/>
      <c r="E219" s="2161"/>
      <c r="F219" s="2162"/>
      <c r="G219" s="324" t="s">
        <v>656</v>
      </c>
      <c r="H219" s="2157">
        <v>14</v>
      </c>
      <c r="I219" s="2158"/>
      <c r="J219" s="2159"/>
    </row>
    <row r="220" spans="2:10" ht="30" customHeight="1" outlineLevel="1">
      <c r="B220" s="360" t="s">
        <v>214</v>
      </c>
      <c r="C220" s="2163"/>
      <c r="D220" s="2164"/>
      <c r="E220" s="2164"/>
      <c r="F220" s="2164"/>
      <c r="G220" s="2164"/>
      <c r="H220" s="2164"/>
      <c r="I220" s="2164"/>
      <c r="J220" s="2165"/>
    </row>
    <row r="221" spans="2:10" ht="30" customHeight="1" outlineLevel="1">
      <c r="B221" s="361" t="s">
        <v>198</v>
      </c>
      <c r="C221" s="2223"/>
      <c r="D221" s="2224"/>
      <c r="E221" s="2224"/>
      <c r="F221" s="2224"/>
      <c r="G221" s="2224"/>
      <c r="H221" s="2224"/>
      <c r="I221" s="2224"/>
      <c r="J221" s="2225"/>
    </row>
    <row r="222" spans="2:10" ht="30" customHeight="1" outlineLevel="1">
      <c r="B222" s="357" t="s">
        <v>197</v>
      </c>
      <c r="C222" s="2207"/>
      <c r="D222" s="2207"/>
      <c r="E222" s="2207"/>
      <c r="F222" s="2207"/>
      <c r="G222" s="2207"/>
      <c r="H222" s="2208"/>
      <c r="I222" s="2208"/>
      <c r="J222" s="2209"/>
    </row>
    <row r="223" spans="2:10" ht="14.25" customHeight="1" outlineLevel="1">
      <c r="B223" s="2226" t="s">
        <v>635</v>
      </c>
      <c r="C223" s="2189" t="s">
        <v>195</v>
      </c>
      <c r="D223" s="2189"/>
      <c r="E223" s="2189"/>
      <c r="F223" s="2189" t="s">
        <v>196</v>
      </c>
      <c r="G223" s="2189"/>
      <c r="H223" s="2190"/>
      <c r="I223" s="2190"/>
      <c r="J223" s="2191"/>
    </row>
    <row r="224" spans="2:10" ht="34.5" customHeight="1" outlineLevel="1">
      <c r="B224" s="2226"/>
      <c r="C224" s="272"/>
      <c r="D224" s="306" t="s">
        <v>185</v>
      </c>
      <c r="E224" s="272"/>
      <c r="F224" s="2192"/>
      <c r="G224" s="2192"/>
      <c r="H224" s="2193"/>
      <c r="I224" s="2193"/>
      <c r="J224" s="2194"/>
    </row>
    <row r="225" spans="1:26" ht="34.5" customHeight="1" outlineLevel="1">
      <c r="B225" s="2226"/>
      <c r="C225" s="272"/>
      <c r="D225" s="307" t="s">
        <v>185</v>
      </c>
      <c r="E225" s="272"/>
      <c r="F225" s="2181"/>
      <c r="G225" s="2181"/>
      <c r="H225" s="2182"/>
      <c r="I225" s="2182"/>
      <c r="J225" s="2183"/>
    </row>
    <row r="226" spans="1:26" ht="34.5" customHeight="1" outlineLevel="1">
      <c r="B226" s="2226"/>
      <c r="C226" s="272"/>
      <c r="D226" s="307" t="s">
        <v>185</v>
      </c>
      <c r="E226" s="272"/>
      <c r="F226" s="2181"/>
      <c r="G226" s="2181"/>
      <c r="H226" s="2182"/>
      <c r="I226" s="2182"/>
      <c r="J226" s="2183"/>
    </row>
    <row r="227" spans="1:26" ht="34.5" customHeight="1" outlineLevel="1">
      <c r="B227" s="2226"/>
      <c r="C227" s="272"/>
      <c r="D227" s="307" t="s">
        <v>185</v>
      </c>
      <c r="E227" s="272"/>
      <c r="F227" s="2181"/>
      <c r="G227" s="2181"/>
      <c r="H227" s="2182"/>
      <c r="I227" s="2182"/>
      <c r="J227" s="2183"/>
    </row>
    <row r="228" spans="1:26" ht="34.5" customHeight="1" outlineLevel="1">
      <c r="B228" s="2226"/>
      <c r="C228" s="272"/>
      <c r="D228" s="308" t="s">
        <v>185</v>
      </c>
      <c r="E228" s="272"/>
      <c r="F228" s="2219"/>
      <c r="G228" s="2220"/>
      <c r="H228" s="2221"/>
      <c r="I228" s="2221"/>
      <c r="J228" s="2222"/>
    </row>
    <row r="229" spans="1:26" ht="15" customHeight="1" outlineLevel="1">
      <c r="B229" s="2187" t="s">
        <v>251</v>
      </c>
      <c r="C229" s="2189" t="s">
        <v>195</v>
      </c>
      <c r="D229" s="2189"/>
      <c r="E229" s="2189"/>
      <c r="F229" s="2189" t="s">
        <v>194</v>
      </c>
      <c r="G229" s="2189"/>
      <c r="H229" s="2190"/>
      <c r="I229" s="2190"/>
      <c r="J229" s="2191"/>
    </row>
    <row r="230" spans="1:26" ht="31.5" customHeight="1" outlineLevel="1">
      <c r="B230" s="2167"/>
      <c r="C230" s="273"/>
      <c r="D230" s="309" t="s">
        <v>184</v>
      </c>
      <c r="E230" s="274"/>
      <c r="F230" s="2192"/>
      <c r="G230" s="2192"/>
      <c r="H230" s="2193"/>
      <c r="I230" s="2193"/>
      <c r="J230" s="2194"/>
    </row>
    <row r="231" spans="1:26" ht="31.5" customHeight="1" outlineLevel="1">
      <c r="B231" s="2167"/>
      <c r="C231" s="275"/>
      <c r="D231" s="310" t="s">
        <v>184</v>
      </c>
      <c r="E231" s="276"/>
      <c r="F231" s="2181"/>
      <c r="G231" s="2181"/>
      <c r="H231" s="2182"/>
      <c r="I231" s="2182"/>
      <c r="J231" s="2183"/>
    </row>
    <row r="232" spans="1:26" ht="31.5" customHeight="1" outlineLevel="1">
      <c r="B232" s="2167"/>
      <c r="C232" s="275"/>
      <c r="D232" s="310" t="s">
        <v>184</v>
      </c>
      <c r="E232" s="276"/>
      <c r="F232" s="2181"/>
      <c r="G232" s="2181"/>
      <c r="H232" s="2182"/>
      <c r="I232" s="2182"/>
      <c r="J232" s="2183"/>
    </row>
    <row r="233" spans="1:26" ht="31.5" customHeight="1" outlineLevel="1">
      <c r="B233" s="2167"/>
      <c r="C233" s="275"/>
      <c r="D233" s="310" t="s">
        <v>184</v>
      </c>
      <c r="E233" s="276"/>
      <c r="F233" s="2181"/>
      <c r="G233" s="2181"/>
      <c r="H233" s="2182"/>
      <c r="I233" s="2182"/>
      <c r="J233" s="2183"/>
    </row>
    <row r="234" spans="1:26" ht="31.5" customHeight="1" outlineLevel="1">
      <c r="B234" s="2188"/>
      <c r="C234" s="277"/>
      <c r="D234" s="311" t="s">
        <v>184</v>
      </c>
      <c r="E234" s="278"/>
      <c r="F234" s="2216"/>
      <c r="G234" s="2216"/>
      <c r="H234" s="2217"/>
      <c r="I234" s="2217"/>
      <c r="J234" s="2218"/>
    </row>
    <row r="235" spans="1:26" ht="15" customHeight="1" outlineLevel="1">
      <c r="B235" s="2166" t="s">
        <v>634</v>
      </c>
      <c r="C235" s="2169" t="s">
        <v>207</v>
      </c>
      <c r="D235" s="2170"/>
      <c r="E235" s="2171"/>
      <c r="F235" s="2172" t="s">
        <v>208</v>
      </c>
      <c r="G235" s="2173"/>
      <c r="H235" s="2173"/>
      <c r="I235" s="2173"/>
      <c r="J235" s="2174"/>
    </row>
    <row r="236" spans="1:26" ht="30" customHeight="1" outlineLevel="1">
      <c r="B236" s="2167"/>
      <c r="C236" s="275"/>
      <c r="D236" s="310" t="s">
        <v>184</v>
      </c>
      <c r="E236" s="272"/>
      <c r="F236" s="2178"/>
      <c r="G236" s="2178"/>
      <c r="H236" s="2179"/>
      <c r="I236" s="2179"/>
      <c r="J236" s="2180"/>
    </row>
    <row r="237" spans="1:26" ht="30" customHeight="1" outlineLevel="1">
      <c r="B237" s="2167"/>
      <c r="C237" s="275"/>
      <c r="D237" s="310" t="s">
        <v>184</v>
      </c>
      <c r="E237" s="272"/>
      <c r="F237" s="2181"/>
      <c r="G237" s="2181"/>
      <c r="H237" s="2182"/>
      <c r="I237" s="2182"/>
      <c r="J237" s="2183"/>
    </row>
    <row r="238" spans="1:26" ht="30" customHeight="1" outlineLevel="1">
      <c r="B238" s="2167"/>
      <c r="C238" s="275"/>
      <c r="D238" s="310" t="s">
        <v>184</v>
      </c>
      <c r="E238" s="272"/>
      <c r="F238" s="2181"/>
      <c r="G238" s="2181"/>
      <c r="H238" s="2182"/>
      <c r="I238" s="2182"/>
      <c r="J238" s="2183"/>
    </row>
    <row r="239" spans="1:26" ht="30" customHeight="1" outlineLevel="1" thickBot="1">
      <c r="B239" s="2168"/>
      <c r="C239" s="279"/>
      <c r="D239" s="312" t="s">
        <v>184</v>
      </c>
      <c r="E239" s="280"/>
      <c r="F239" s="2184"/>
      <c r="G239" s="2184"/>
      <c r="H239" s="2185"/>
      <c r="I239" s="2185"/>
      <c r="J239" s="2186"/>
    </row>
    <row r="240" spans="1:26" s="303" customFormat="1" ht="18.75" customHeight="1" outlineLevel="1" thickBot="1">
      <c r="A240" s="299"/>
      <c r="B240" s="313"/>
      <c r="C240" s="299"/>
      <c r="D240" s="299"/>
      <c r="E240" s="299"/>
      <c r="F240" s="299"/>
      <c r="G240" s="300"/>
      <c r="H240" s="300"/>
      <c r="I240" s="300"/>
      <c r="J240" s="300"/>
      <c r="K240" s="300"/>
      <c r="L240" s="300"/>
      <c r="M240" s="301"/>
      <c r="N240" s="2276"/>
      <c r="O240" s="2276"/>
      <c r="P240" s="2276"/>
      <c r="Q240" s="2276"/>
      <c r="R240" s="302"/>
      <c r="V240" s="301"/>
      <c r="W240" s="301"/>
      <c r="X240" s="301"/>
      <c r="Y240" s="301"/>
      <c r="Z240" s="302"/>
    </row>
    <row r="241" spans="2:11" ht="18.75" customHeight="1" outlineLevel="1">
      <c r="B241" s="2280" t="s">
        <v>193</v>
      </c>
      <c r="C241" s="2282"/>
      <c r="D241" s="2283"/>
      <c r="E241" s="2283"/>
      <c r="F241" s="2283"/>
      <c r="G241" s="2283"/>
      <c r="H241" s="2283"/>
      <c r="I241" s="2283"/>
      <c r="J241" s="2284"/>
    </row>
    <row r="242" spans="2:11" ht="18.75" customHeight="1" outlineLevel="1">
      <c r="B242" s="2196"/>
      <c r="C242" s="2201"/>
      <c r="D242" s="2202"/>
      <c r="E242" s="2202"/>
      <c r="F242" s="2202"/>
      <c r="G242" s="2202"/>
      <c r="H242" s="2202"/>
      <c r="I242" s="2202"/>
      <c r="J242" s="2203"/>
    </row>
    <row r="243" spans="2:11" ht="18.75" customHeight="1" outlineLevel="1">
      <c r="B243" s="2281"/>
      <c r="C243" s="2285"/>
      <c r="D243" s="2286"/>
      <c r="E243" s="2286"/>
      <c r="F243" s="2286"/>
      <c r="G243" s="2286"/>
      <c r="H243" s="2286"/>
      <c r="I243" s="2286"/>
      <c r="J243" s="2287"/>
    </row>
    <row r="244" spans="2:11" ht="18.75" customHeight="1" outlineLevel="1">
      <c r="B244" s="2195" t="s">
        <v>192</v>
      </c>
      <c r="C244" s="2198"/>
      <c r="D244" s="2199"/>
      <c r="E244" s="2199"/>
      <c r="F244" s="2199"/>
      <c r="G244" s="2199"/>
      <c r="H244" s="2199"/>
      <c r="I244" s="2199"/>
      <c r="J244" s="2200"/>
    </row>
    <row r="245" spans="2:11" ht="18.75" customHeight="1" outlineLevel="1">
      <c r="B245" s="2196"/>
      <c r="C245" s="2201"/>
      <c r="D245" s="2202"/>
      <c r="E245" s="2202"/>
      <c r="F245" s="2202"/>
      <c r="G245" s="2202"/>
      <c r="H245" s="2202"/>
      <c r="I245" s="2202"/>
      <c r="J245" s="2203"/>
    </row>
    <row r="246" spans="2:11" ht="18.75" customHeight="1" outlineLevel="1" thickBot="1">
      <c r="B246" s="2197"/>
      <c r="C246" s="2204"/>
      <c r="D246" s="2205"/>
      <c r="E246" s="2205"/>
      <c r="F246" s="2205"/>
      <c r="G246" s="2205"/>
      <c r="H246" s="2205"/>
      <c r="I246" s="2205"/>
      <c r="J246" s="2206"/>
    </row>
    <row r="247" spans="2:11" ht="18.75" customHeight="1" outlineLevel="1" thickBot="1">
      <c r="B247" s="314"/>
      <c r="C247" s="315"/>
      <c r="D247" s="315"/>
      <c r="E247" s="315"/>
      <c r="F247" s="315"/>
      <c r="G247" s="315"/>
      <c r="H247" s="315"/>
      <c r="I247" s="315"/>
      <c r="J247" s="315"/>
    </row>
    <row r="248" spans="2:11" ht="18.75" customHeight="1" outlineLevel="1">
      <c r="B248" s="316" t="s">
        <v>191</v>
      </c>
      <c r="C248" s="317"/>
      <c r="D248" s="317"/>
      <c r="E248" s="317"/>
      <c r="F248" s="318"/>
      <c r="G248" s="318"/>
      <c r="H248" s="318"/>
      <c r="I248" s="318"/>
      <c r="J248" s="319"/>
    </row>
    <row r="249" spans="2:11" ht="18.75" customHeight="1" outlineLevel="1">
      <c r="B249" s="2154"/>
      <c r="C249" s="2155"/>
      <c r="D249" s="2155"/>
      <c r="E249" s="2155"/>
      <c r="F249" s="2155"/>
      <c r="G249" s="2155"/>
      <c r="H249" s="2155"/>
      <c r="I249" s="2155"/>
      <c r="J249" s="2156"/>
    </row>
    <row r="250" spans="2:11" ht="12" customHeight="1" outlineLevel="1" thickBot="1">
      <c r="B250" s="359"/>
      <c r="C250" s="320"/>
      <c r="D250" s="320"/>
      <c r="E250" s="320"/>
      <c r="F250" s="320"/>
      <c r="G250" s="320"/>
      <c r="H250" s="320"/>
      <c r="I250" s="320"/>
      <c r="J250" s="321"/>
    </row>
    <row r="253" spans="2:11" ht="17.25" customHeight="1">
      <c r="B253" s="322"/>
      <c r="C253" s="322"/>
      <c r="D253" s="322"/>
      <c r="E253" s="322"/>
      <c r="F253" s="322"/>
      <c r="G253" s="322"/>
      <c r="H253" s="322"/>
      <c r="I253" s="322"/>
      <c r="J253" s="322"/>
      <c r="K253" s="322"/>
    </row>
    <row r="254" spans="2:11" ht="33.75" customHeight="1">
      <c r="B254" s="323" t="s">
        <v>199</v>
      </c>
      <c r="C254" s="2160">
        <f>個票ｰ2001!B247</f>
        <v>0</v>
      </c>
      <c r="D254" s="2161"/>
      <c r="E254" s="2161"/>
      <c r="F254" s="2162"/>
      <c r="G254" s="324" t="s">
        <v>656</v>
      </c>
      <c r="H254" s="2157">
        <v>15</v>
      </c>
      <c r="I254" s="2158"/>
      <c r="J254" s="2159"/>
    </row>
    <row r="255" spans="2:11" ht="30" customHeight="1" outlineLevel="1">
      <c r="B255" s="360" t="s">
        <v>214</v>
      </c>
      <c r="C255" s="2163"/>
      <c r="D255" s="2164"/>
      <c r="E255" s="2164"/>
      <c r="F255" s="2164"/>
      <c r="G255" s="2164"/>
      <c r="H255" s="2164"/>
      <c r="I255" s="2164"/>
      <c r="J255" s="2165"/>
    </row>
    <row r="256" spans="2:11" ht="30" customHeight="1" outlineLevel="1">
      <c r="B256" s="361" t="s">
        <v>198</v>
      </c>
      <c r="C256" s="2223"/>
      <c r="D256" s="2224"/>
      <c r="E256" s="2224"/>
      <c r="F256" s="2224"/>
      <c r="G256" s="2224"/>
      <c r="H256" s="2224"/>
      <c r="I256" s="2224"/>
      <c r="J256" s="2225"/>
    </row>
    <row r="257" spans="2:10" ht="30" customHeight="1" outlineLevel="1">
      <c r="B257" s="357" t="s">
        <v>197</v>
      </c>
      <c r="C257" s="2207"/>
      <c r="D257" s="2207"/>
      <c r="E257" s="2207"/>
      <c r="F257" s="2207"/>
      <c r="G257" s="2207"/>
      <c r="H257" s="2208"/>
      <c r="I257" s="2208"/>
      <c r="J257" s="2209"/>
    </row>
    <row r="258" spans="2:10" ht="14.25" customHeight="1" outlineLevel="1">
      <c r="B258" s="2226" t="s">
        <v>635</v>
      </c>
      <c r="C258" s="2189" t="s">
        <v>195</v>
      </c>
      <c r="D258" s="2189"/>
      <c r="E258" s="2189"/>
      <c r="F258" s="2189" t="s">
        <v>196</v>
      </c>
      <c r="G258" s="2189"/>
      <c r="H258" s="2190"/>
      <c r="I258" s="2190"/>
      <c r="J258" s="2191"/>
    </row>
    <row r="259" spans="2:10" ht="34.5" customHeight="1" outlineLevel="1">
      <c r="B259" s="2226"/>
      <c r="C259" s="272"/>
      <c r="D259" s="306" t="s">
        <v>185</v>
      </c>
      <c r="E259" s="272"/>
      <c r="F259" s="2192"/>
      <c r="G259" s="2192"/>
      <c r="H259" s="2193"/>
      <c r="I259" s="2193"/>
      <c r="J259" s="2194"/>
    </row>
    <row r="260" spans="2:10" ht="34.5" customHeight="1" outlineLevel="1">
      <c r="B260" s="2226"/>
      <c r="C260" s="272"/>
      <c r="D260" s="307" t="s">
        <v>185</v>
      </c>
      <c r="E260" s="272"/>
      <c r="F260" s="2181"/>
      <c r="G260" s="2181"/>
      <c r="H260" s="2182"/>
      <c r="I260" s="2182"/>
      <c r="J260" s="2183"/>
    </row>
    <row r="261" spans="2:10" ht="34.5" customHeight="1" outlineLevel="1">
      <c r="B261" s="2226"/>
      <c r="C261" s="272"/>
      <c r="D261" s="307" t="s">
        <v>185</v>
      </c>
      <c r="E261" s="272"/>
      <c r="F261" s="2181"/>
      <c r="G261" s="2181"/>
      <c r="H261" s="2182"/>
      <c r="I261" s="2182"/>
      <c r="J261" s="2183"/>
    </row>
    <row r="262" spans="2:10" ht="34.5" customHeight="1" outlineLevel="1">
      <c r="B262" s="2226"/>
      <c r="C262" s="272"/>
      <c r="D262" s="307" t="s">
        <v>185</v>
      </c>
      <c r="E262" s="272"/>
      <c r="F262" s="2181"/>
      <c r="G262" s="2181"/>
      <c r="H262" s="2182"/>
      <c r="I262" s="2182"/>
      <c r="J262" s="2183"/>
    </row>
    <row r="263" spans="2:10" ht="34.5" customHeight="1" outlineLevel="1">
      <c r="B263" s="2226"/>
      <c r="C263" s="272"/>
      <c r="D263" s="308" t="s">
        <v>185</v>
      </c>
      <c r="E263" s="272"/>
      <c r="F263" s="2219"/>
      <c r="G263" s="2220"/>
      <c r="H263" s="2221"/>
      <c r="I263" s="2221"/>
      <c r="J263" s="2222"/>
    </row>
    <row r="264" spans="2:10" ht="15" customHeight="1" outlineLevel="1">
      <c r="B264" s="2187" t="s">
        <v>251</v>
      </c>
      <c r="C264" s="2189" t="s">
        <v>195</v>
      </c>
      <c r="D264" s="2189"/>
      <c r="E264" s="2189"/>
      <c r="F264" s="2189" t="s">
        <v>194</v>
      </c>
      <c r="G264" s="2189"/>
      <c r="H264" s="2190"/>
      <c r="I264" s="2190"/>
      <c r="J264" s="2191"/>
    </row>
    <row r="265" spans="2:10" ht="31.5" customHeight="1" outlineLevel="1">
      <c r="B265" s="2167"/>
      <c r="C265" s="273"/>
      <c r="D265" s="309" t="s">
        <v>184</v>
      </c>
      <c r="E265" s="274"/>
      <c r="F265" s="2192"/>
      <c r="G265" s="2192"/>
      <c r="H265" s="2193"/>
      <c r="I265" s="2193"/>
      <c r="J265" s="2194"/>
    </row>
    <row r="266" spans="2:10" ht="31.5" customHeight="1" outlineLevel="1">
      <c r="B266" s="2167"/>
      <c r="C266" s="275"/>
      <c r="D266" s="310" t="s">
        <v>184</v>
      </c>
      <c r="E266" s="276"/>
      <c r="F266" s="2181"/>
      <c r="G266" s="2181"/>
      <c r="H266" s="2182"/>
      <c r="I266" s="2182"/>
      <c r="J266" s="2183"/>
    </row>
    <row r="267" spans="2:10" ht="31.5" customHeight="1" outlineLevel="1">
      <c r="B267" s="2167"/>
      <c r="C267" s="275"/>
      <c r="D267" s="310" t="s">
        <v>184</v>
      </c>
      <c r="E267" s="276"/>
      <c r="F267" s="2181"/>
      <c r="G267" s="2181"/>
      <c r="H267" s="2182"/>
      <c r="I267" s="2182"/>
      <c r="J267" s="2183"/>
    </row>
    <row r="268" spans="2:10" ht="31.5" customHeight="1" outlineLevel="1">
      <c r="B268" s="2167"/>
      <c r="C268" s="275"/>
      <c r="D268" s="310" t="s">
        <v>184</v>
      </c>
      <c r="E268" s="276"/>
      <c r="F268" s="2181"/>
      <c r="G268" s="2181"/>
      <c r="H268" s="2182"/>
      <c r="I268" s="2182"/>
      <c r="J268" s="2183"/>
    </row>
    <row r="269" spans="2:10" ht="31.5" customHeight="1" outlineLevel="1">
      <c r="B269" s="2188"/>
      <c r="C269" s="277"/>
      <c r="D269" s="311" t="s">
        <v>184</v>
      </c>
      <c r="E269" s="278"/>
      <c r="F269" s="2216"/>
      <c r="G269" s="2216"/>
      <c r="H269" s="2217"/>
      <c r="I269" s="2217"/>
      <c r="J269" s="2218"/>
    </row>
    <row r="270" spans="2:10" ht="15" customHeight="1" outlineLevel="1">
      <c r="B270" s="2166" t="s">
        <v>634</v>
      </c>
      <c r="C270" s="2169" t="s">
        <v>207</v>
      </c>
      <c r="D270" s="2170"/>
      <c r="E270" s="2171"/>
      <c r="F270" s="2172" t="s">
        <v>208</v>
      </c>
      <c r="G270" s="2173"/>
      <c r="H270" s="2173"/>
      <c r="I270" s="2173"/>
      <c r="J270" s="2174"/>
    </row>
    <row r="271" spans="2:10" ht="30" customHeight="1" outlineLevel="1">
      <c r="B271" s="2167"/>
      <c r="C271" s="275"/>
      <c r="D271" s="310" t="s">
        <v>184</v>
      </c>
      <c r="E271" s="272"/>
      <c r="F271" s="2175"/>
      <c r="G271" s="2175"/>
      <c r="H271" s="2176"/>
      <c r="I271" s="2176"/>
      <c r="J271" s="2177"/>
    </row>
    <row r="272" spans="2:10" ht="30" customHeight="1" outlineLevel="1">
      <c r="B272" s="2167"/>
      <c r="C272" s="275"/>
      <c r="D272" s="310" t="s">
        <v>184</v>
      </c>
      <c r="E272" s="272"/>
      <c r="F272" s="2210"/>
      <c r="G272" s="2210"/>
      <c r="H272" s="2211"/>
      <c r="I272" s="2211"/>
      <c r="J272" s="2212"/>
    </row>
    <row r="273" spans="1:26" ht="30" customHeight="1" outlineLevel="1">
      <c r="B273" s="2167"/>
      <c r="C273" s="275"/>
      <c r="D273" s="310" t="s">
        <v>184</v>
      </c>
      <c r="E273" s="272"/>
      <c r="F273" s="2210"/>
      <c r="G273" s="2210"/>
      <c r="H273" s="2211"/>
      <c r="I273" s="2211"/>
      <c r="J273" s="2212"/>
    </row>
    <row r="274" spans="1:26" ht="30" customHeight="1" outlineLevel="1" thickBot="1">
      <c r="B274" s="2168"/>
      <c r="C274" s="279"/>
      <c r="D274" s="312" t="s">
        <v>184</v>
      </c>
      <c r="E274" s="280"/>
      <c r="F274" s="2213"/>
      <c r="G274" s="2213"/>
      <c r="H274" s="2214"/>
      <c r="I274" s="2214"/>
      <c r="J274" s="2215"/>
    </row>
    <row r="275" spans="1:26" s="303" customFormat="1" ht="18.75" customHeight="1" outlineLevel="1" thickBot="1">
      <c r="A275" s="299"/>
      <c r="B275" s="313"/>
      <c r="C275" s="299"/>
      <c r="D275" s="299"/>
      <c r="E275" s="299"/>
      <c r="F275" s="299"/>
      <c r="G275" s="300"/>
      <c r="H275" s="300"/>
      <c r="I275" s="300"/>
      <c r="J275" s="300"/>
      <c r="K275" s="300"/>
      <c r="L275" s="300"/>
      <c r="M275" s="301"/>
      <c r="N275" s="2276"/>
      <c r="O275" s="2276"/>
      <c r="P275" s="2276"/>
      <c r="Q275" s="2276"/>
      <c r="R275" s="302"/>
      <c r="V275" s="301"/>
      <c r="W275" s="301"/>
      <c r="X275" s="301"/>
      <c r="Y275" s="301"/>
      <c r="Z275" s="302"/>
    </row>
    <row r="276" spans="1:26" ht="18.75" customHeight="1" outlineLevel="1">
      <c r="B276" s="2280" t="s">
        <v>193</v>
      </c>
      <c r="C276" s="2282"/>
      <c r="D276" s="2283"/>
      <c r="E276" s="2283"/>
      <c r="F276" s="2283"/>
      <c r="G276" s="2283"/>
      <c r="H276" s="2283"/>
      <c r="I276" s="2283"/>
      <c r="J276" s="2284"/>
    </row>
    <row r="277" spans="1:26" ht="18.75" customHeight="1" outlineLevel="1">
      <c r="B277" s="2196"/>
      <c r="C277" s="2201"/>
      <c r="D277" s="2202"/>
      <c r="E277" s="2202"/>
      <c r="F277" s="2202"/>
      <c r="G277" s="2202"/>
      <c r="H277" s="2202"/>
      <c r="I277" s="2202"/>
      <c r="J277" s="2203"/>
    </row>
    <row r="278" spans="1:26" ht="18.75" customHeight="1" outlineLevel="1">
      <c r="B278" s="2281"/>
      <c r="C278" s="2285"/>
      <c r="D278" s="2286"/>
      <c r="E278" s="2286"/>
      <c r="F278" s="2286"/>
      <c r="G278" s="2286"/>
      <c r="H278" s="2286"/>
      <c r="I278" s="2286"/>
      <c r="J278" s="2287"/>
    </row>
    <row r="279" spans="1:26" ht="18.75" customHeight="1" outlineLevel="1">
      <c r="B279" s="2195" t="s">
        <v>192</v>
      </c>
      <c r="C279" s="2198"/>
      <c r="D279" s="2199"/>
      <c r="E279" s="2199"/>
      <c r="F279" s="2199"/>
      <c r="G279" s="2199"/>
      <c r="H279" s="2199"/>
      <c r="I279" s="2199"/>
      <c r="J279" s="2200"/>
    </row>
    <row r="280" spans="1:26" ht="18.75" customHeight="1" outlineLevel="1">
      <c r="B280" s="2196"/>
      <c r="C280" s="2201"/>
      <c r="D280" s="2202"/>
      <c r="E280" s="2202"/>
      <c r="F280" s="2202"/>
      <c r="G280" s="2202"/>
      <c r="H280" s="2202"/>
      <c r="I280" s="2202"/>
      <c r="J280" s="2203"/>
    </row>
    <row r="281" spans="1:26" ht="18.75" customHeight="1" outlineLevel="1" thickBot="1">
      <c r="B281" s="2197"/>
      <c r="C281" s="2204"/>
      <c r="D281" s="2205"/>
      <c r="E281" s="2205"/>
      <c r="F281" s="2205"/>
      <c r="G281" s="2205"/>
      <c r="H281" s="2205"/>
      <c r="I281" s="2205"/>
      <c r="J281" s="2206"/>
    </row>
    <row r="282" spans="1:26" ht="18.75" customHeight="1" outlineLevel="1" thickBot="1">
      <c r="B282" s="314"/>
      <c r="C282" s="315"/>
      <c r="D282" s="315"/>
      <c r="E282" s="315"/>
      <c r="F282" s="315"/>
      <c r="G282" s="315"/>
      <c r="H282" s="315"/>
      <c r="I282" s="315"/>
      <c r="J282" s="315"/>
    </row>
    <row r="283" spans="1:26" ht="18.75" customHeight="1" outlineLevel="1">
      <c r="B283" s="316" t="s">
        <v>191</v>
      </c>
      <c r="C283" s="317"/>
      <c r="D283" s="317"/>
      <c r="E283" s="317"/>
      <c r="F283" s="318"/>
      <c r="G283" s="318"/>
      <c r="H283" s="318"/>
      <c r="I283" s="318"/>
      <c r="J283" s="319"/>
    </row>
    <row r="284" spans="1:26" ht="18.75" customHeight="1" outlineLevel="1">
      <c r="B284" s="2154"/>
      <c r="C284" s="2155"/>
      <c r="D284" s="2155"/>
      <c r="E284" s="2155"/>
      <c r="F284" s="2155"/>
      <c r="G284" s="2155"/>
      <c r="H284" s="2155"/>
      <c r="I284" s="2155"/>
      <c r="J284" s="2156"/>
    </row>
    <row r="285" spans="1:26" ht="12" customHeight="1" outlineLevel="1" thickBot="1">
      <c r="B285" s="359"/>
      <c r="C285" s="320"/>
      <c r="D285" s="320"/>
      <c r="E285" s="320"/>
      <c r="F285" s="320"/>
      <c r="G285" s="320"/>
      <c r="H285" s="320"/>
      <c r="I285" s="320"/>
      <c r="J285" s="321"/>
    </row>
    <row r="286" spans="1:26" ht="17.25" customHeight="1"/>
    <row r="288" spans="1:26" ht="33.75" customHeight="1">
      <c r="B288" s="323" t="s">
        <v>333</v>
      </c>
      <c r="C288" s="2160">
        <f>個票ｰ2001!B248</f>
        <v>0</v>
      </c>
      <c r="D288" s="2161"/>
      <c r="E288" s="2161"/>
      <c r="F288" s="2162"/>
      <c r="G288" s="324" t="s">
        <v>656</v>
      </c>
      <c r="H288" s="2157">
        <v>16</v>
      </c>
      <c r="I288" s="2158"/>
      <c r="J288" s="2159"/>
    </row>
    <row r="289" spans="2:10" ht="30" customHeight="1" outlineLevel="1">
      <c r="B289" s="360" t="s">
        <v>214</v>
      </c>
      <c r="C289" s="2163"/>
      <c r="D289" s="2164"/>
      <c r="E289" s="2164"/>
      <c r="F289" s="2164"/>
      <c r="G289" s="2164"/>
      <c r="H289" s="2164"/>
      <c r="I289" s="2164"/>
      <c r="J289" s="2165"/>
    </row>
    <row r="290" spans="2:10" ht="30" customHeight="1" outlineLevel="1">
      <c r="B290" s="361" t="s">
        <v>198</v>
      </c>
      <c r="C290" s="2223"/>
      <c r="D290" s="2224"/>
      <c r="E290" s="2224"/>
      <c r="F290" s="2224"/>
      <c r="G290" s="2224"/>
      <c r="H290" s="2224"/>
      <c r="I290" s="2224"/>
      <c r="J290" s="2225"/>
    </row>
    <row r="291" spans="2:10" ht="30" customHeight="1" outlineLevel="1">
      <c r="B291" s="357" t="s">
        <v>197</v>
      </c>
      <c r="C291" s="2207"/>
      <c r="D291" s="2207"/>
      <c r="E291" s="2207"/>
      <c r="F291" s="2207"/>
      <c r="G291" s="2207"/>
      <c r="H291" s="2208"/>
      <c r="I291" s="2208"/>
      <c r="J291" s="2209"/>
    </row>
    <row r="292" spans="2:10" ht="14.25" customHeight="1" outlineLevel="1">
      <c r="B292" s="2226" t="s">
        <v>635</v>
      </c>
      <c r="C292" s="2189" t="s">
        <v>195</v>
      </c>
      <c r="D292" s="2189"/>
      <c r="E292" s="2189"/>
      <c r="F292" s="2189" t="s">
        <v>196</v>
      </c>
      <c r="G292" s="2189"/>
      <c r="H292" s="2190"/>
      <c r="I292" s="2190"/>
      <c r="J292" s="2191"/>
    </row>
    <row r="293" spans="2:10" ht="34.5" customHeight="1" outlineLevel="1">
      <c r="B293" s="2226"/>
      <c r="C293" s="272"/>
      <c r="D293" s="306" t="s">
        <v>185</v>
      </c>
      <c r="E293" s="272"/>
      <c r="F293" s="2192"/>
      <c r="G293" s="2192"/>
      <c r="H293" s="2193"/>
      <c r="I293" s="2193"/>
      <c r="J293" s="2194"/>
    </row>
    <row r="294" spans="2:10" ht="34.5" customHeight="1" outlineLevel="1">
      <c r="B294" s="2226"/>
      <c r="C294" s="272"/>
      <c r="D294" s="307" t="s">
        <v>185</v>
      </c>
      <c r="E294" s="272"/>
      <c r="F294" s="2181"/>
      <c r="G294" s="2181"/>
      <c r="H294" s="2182"/>
      <c r="I294" s="2182"/>
      <c r="J294" s="2183"/>
    </row>
    <row r="295" spans="2:10" ht="34.5" customHeight="1" outlineLevel="1">
      <c r="B295" s="2226"/>
      <c r="C295" s="272"/>
      <c r="D295" s="307" t="s">
        <v>185</v>
      </c>
      <c r="E295" s="272"/>
      <c r="F295" s="2181"/>
      <c r="G295" s="2181"/>
      <c r="H295" s="2182"/>
      <c r="I295" s="2182"/>
      <c r="J295" s="2183"/>
    </row>
    <row r="296" spans="2:10" ht="34.5" customHeight="1" outlineLevel="1">
      <c r="B296" s="2226"/>
      <c r="C296" s="272"/>
      <c r="D296" s="307" t="s">
        <v>185</v>
      </c>
      <c r="E296" s="272"/>
      <c r="F296" s="2181"/>
      <c r="G296" s="2181"/>
      <c r="H296" s="2182"/>
      <c r="I296" s="2182"/>
      <c r="J296" s="2183"/>
    </row>
    <row r="297" spans="2:10" ht="34.5" customHeight="1" outlineLevel="1">
      <c r="B297" s="2226"/>
      <c r="C297" s="272"/>
      <c r="D297" s="308" t="s">
        <v>185</v>
      </c>
      <c r="E297" s="272"/>
      <c r="F297" s="2219"/>
      <c r="G297" s="2220"/>
      <c r="H297" s="2221"/>
      <c r="I297" s="2221"/>
      <c r="J297" s="2222"/>
    </row>
    <row r="298" spans="2:10" ht="15" customHeight="1" outlineLevel="1">
      <c r="B298" s="2187" t="s">
        <v>251</v>
      </c>
      <c r="C298" s="2189" t="s">
        <v>195</v>
      </c>
      <c r="D298" s="2189"/>
      <c r="E298" s="2189"/>
      <c r="F298" s="2189" t="s">
        <v>194</v>
      </c>
      <c r="G298" s="2189"/>
      <c r="H298" s="2190"/>
      <c r="I298" s="2190"/>
      <c r="J298" s="2191"/>
    </row>
    <row r="299" spans="2:10" ht="31.5" customHeight="1" outlineLevel="1">
      <c r="B299" s="2167"/>
      <c r="C299" s="273"/>
      <c r="D299" s="309" t="s">
        <v>184</v>
      </c>
      <c r="E299" s="274"/>
      <c r="F299" s="2192"/>
      <c r="G299" s="2192"/>
      <c r="H299" s="2193"/>
      <c r="I299" s="2193"/>
      <c r="J299" s="2194"/>
    </row>
    <row r="300" spans="2:10" ht="31.5" customHeight="1" outlineLevel="1">
      <c r="B300" s="2167"/>
      <c r="C300" s="275"/>
      <c r="D300" s="310" t="s">
        <v>184</v>
      </c>
      <c r="E300" s="276"/>
      <c r="F300" s="2181"/>
      <c r="G300" s="2181"/>
      <c r="H300" s="2182"/>
      <c r="I300" s="2182"/>
      <c r="J300" s="2183"/>
    </row>
    <row r="301" spans="2:10" ht="31.5" customHeight="1" outlineLevel="1">
      <c r="B301" s="2167"/>
      <c r="C301" s="275"/>
      <c r="D301" s="310" t="s">
        <v>184</v>
      </c>
      <c r="E301" s="276"/>
      <c r="F301" s="2181"/>
      <c r="G301" s="2181"/>
      <c r="H301" s="2182"/>
      <c r="I301" s="2182"/>
      <c r="J301" s="2183"/>
    </row>
    <row r="302" spans="2:10" ht="31.5" customHeight="1" outlineLevel="1">
      <c r="B302" s="2167"/>
      <c r="C302" s="275"/>
      <c r="D302" s="310" t="s">
        <v>184</v>
      </c>
      <c r="E302" s="276"/>
      <c r="F302" s="2181"/>
      <c r="G302" s="2181"/>
      <c r="H302" s="2182"/>
      <c r="I302" s="2182"/>
      <c r="J302" s="2183"/>
    </row>
    <row r="303" spans="2:10" ht="31.5" customHeight="1" outlineLevel="1">
      <c r="B303" s="2188"/>
      <c r="C303" s="277"/>
      <c r="D303" s="311" t="s">
        <v>184</v>
      </c>
      <c r="E303" s="278"/>
      <c r="F303" s="2216"/>
      <c r="G303" s="2216"/>
      <c r="H303" s="2217"/>
      <c r="I303" s="2217"/>
      <c r="J303" s="2218"/>
    </row>
    <row r="304" spans="2:10" ht="15" customHeight="1" outlineLevel="1">
      <c r="B304" s="2166" t="s">
        <v>634</v>
      </c>
      <c r="C304" s="2169" t="s">
        <v>207</v>
      </c>
      <c r="D304" s="2170"/>
      <c r="E304" s="2171"/>
      <c r="F304" s="2172" t="s">
        <v>208</v>
      </c>
      <c r="G304" s="2173"/>
      <c r="H304" s="2173"/>
      <c r="I304" s="2173"/>
      <c r="J304" s="2174"/>
    </row>
    <row r="305" spans="1:26" ht="30" customHeight="1" outlineLevel="1">
      <c r="B305" s="2167"/>
      <c r="C305" s="275"/>
      <c r="D305" s="310" t="s">
        <v>184</v>
      </c>
      <c r="E305" s="272"/>
      <c r="F305" s="2175"/>
      <c r="G305" s="2175"/>
      <c r="H305" s="2176"/>
      <c r="I305" s="2176"/>
      <c r="J305" s="2177"/>
    </row>
    <row r="306" spans="1:26" ht="30" customHeight="1" outlineLevel="1">
      <c r="B306" s="2167"/>
      <c r="C306" s="275"/>
      <c r="D306" s="310" t="s">
        <v>184</v>
      </c>
      <c r="E306" s="272"/>
      <c r="F306" s="2210"/>
      <c r="G306" s="2210"/>
      <c r="H306" s="2211"/>
      <c r="I306" s="2211"/>
      <c r="J306" s="2212"/>
    </row>
    <row r="307" spans="1:26" ht="30" customHeight="1" outlineLevel="1">
      <c r="B307" s="2167"/>
      <c r="C307" s="275"/>
      <c r="D307" s="310" t="s">
        <v>184</v>
      </c>
      <c r="E307" s="272"/>
      <c r="F307" s="2210"/>
      <c r="G307" s="2210"/>
      <c r="H307" s="2211"/>
      <c r="I307" s="2211"/>
      <c r="J307" s="2212"/>
    </row>
    <row r="308" spans="1:26" ht="30" customHeight="1" outlineLevel="1" thickBot="1">
      <c r="B308" s="2168"/>
      <c r="C308" s="279"/>
      <c r="D308" s="312" t="s">
        <v>184</v>
      </c>
      <c r="E308" s="280"/>
      <c r="F308" s="2213"/>
      <c r="G308" s="2213"/>
      <c r="H308" s="2214"/>
      <c r="I308" s="2214"/>
      <c r="J308" s="2215"/>
    </row>
    <row r="309" spans="1:26" s="303" customFormat="1" ht="18.75" customHeight="1" outlineLevel="1" thickBot="1">
      <c r="A309" s="299"/>
      <c r="B309" s="313"/>
      <c r="C309" s="299"/>
      <c r="D309" s="299"/>
      <c r="E309" s="299"/>
      <c r="F309" s="299"/>
      <c r="G309" s="300"/>
      <c r="H309" s="300"/>
      <c r="I309" s="300"/>
      <c r="J309" s="300"/>
      <c r="K309" s="300"/>
      <c r="L309" s="300"/>
      <c r="M309" s="301"/>
      <c r="N309" s="2276"/>
      <c r="O309" s="2276"/>
      <c r="P309" s="2276"/>
      <c r="Q309" s="2276"/>
      <c r="R309" s="302"/>
      <c r="V309" s="301"/>
      <c r="W309" s="301"/>
      <c r="X309" s="301"/>
      <c r="Y309" s="301"/>
      <c r="Z309" s="302"/>
    </row>
    <row r="310" spans="1:26" ht="18.75" customHeight="1" outlineLevel="1">
      <c r="B310" s="2280" t="s">
        <v>193</v>
      </c>
      <c r="C310" s="2282"/>
      <c r="D310" s="2283"/>
      <c r="E310" s="2283"/>
      <c r="F310" s="2283"/>
      <c r="G310" s="2283"/>
      <c r="H310" s="2283"/>
      <c r="I310" s="2283"/>
      <c r="J310" s="2284"/>
    </row>
    <row r="311" spans="1:26" ht="18.75" customHeight="1" outlineLevel="1">
      <c r="B311" s="2196"/>
      <c r="C311" s="2201"/>
      <c r="D311" s="2202"/>
      <c r="E311" s="2202"/>
      <c r="F311" s="2202"/>
      <c r="G311" s="2202"/>
      <c r="H311" s="2202"/>
      <c r="I311" s="2202"/>
      <c r="J311" s="2203"/>
    </row>
    <row r="312" spans="1:26" ht="18.75" customHeight="1" outlineLevel="1">
      <c r="B312" s="2281"/>
      <c r="C312" s="2285"/>
      <c r="D312" s="2286"/>
      <c r="E312" s="2286"/>
      <c r="F312" s="2286"/>
      <c r="G312" s="2286"/>
      <c r="H312" s="2286"/>
      <c r="I312" s="2286"/>
      <c r="J312" s="2287"/>
    </row>
    <row r="313" spans="1:26" ht="18.75" customHeight="1" outlineLevel="1">
      <c r="B313" s="2195" t="s">
        <v>192</v>
      </c>
      <c r="C313" s="2198"/>
      <c r="D313" s="2199"/>
      <c r="E313" s="2199"/>
      <c r="F313" s="2199"/>
      <c r="G313" s="2199"/>
      <c r="H313" s="2199"/>
      <c r="I313" s="2199"/>
      <c r="J313" s="2200"/>
    </row>
    <row r="314" spans="1:26" ht="18.75" customHeight="1" outlineLevel="1">
      <c r="B314" s="2196"/>
      <c r="C314" s="2201"/>
      <c r="D314" s="2202"/>
      <c r="E314" s="2202"/>
      <c r="F314" s="2202"/>
      <c r="G314" s="2202"/>
      <c r="H314" s="2202"/>
      <c r="I314" s="2202"/>
      <c r="J314" s="2203"/>
    </row>
    <row r="315" spans="1:26" ht="18.75" customHeight="1" outlineLevel="1" thickBot="1">
      <c r="B315" s="2197"/>
      <c r="C315" s="2204"/>
      <c r="D315" s="2205"/>
      <c r="E315" s="2205"/>
      <c r="F315" s="2205"/>
      <c r="G315" s="2205"/>
      <c r="H315" s="2205"/>
      <c r="I315" s="2205"/>
      <c r="J315" s="2206"/>
    </row>
    <row r="316" spans="1:26" ht="18.75" customHeight="1" outlineLevel="1" thickBot="1">
      <c r="B316" s="314"/>
      <c r="C316" s="315"/>
      <c r="D316" s="315"/>
      <c r="E316" s="315"/>
      <c r="F316" s="315"/>
      <c r="G316" s="315"/>
      <c r="H316" s="315"/>
      <c r="I316" s="315"/>
      <c r="J316" s="315"/>
    </row>
    <row r="317" spans="1:26" ht="18.75" customHeight="1" outlineLevel="1">
      <c r="B317" s="316" t="s">
        <v>191</v>
      </c>
      <c r="C317" s="317"/>
      <c r="D317" s="317"/>
      <c r="E317" s="317"/>
      <c r="F317" s="318"/>
      <c r="G317" s="318"/>
      <c r="H317" s="318"/>
      <c r="I317" s="318"/>
      <c r="J317" s="319"/>
    </row>
    <row r="318" spans="1:26" ht="18.75" customHeight="1" outlineLevel="1">
      <c r="B318" s="2154"/>
      <c r="C318" s="2155"/>
      <c r="D318" s="2155"/>
      <c r="E318" s="2155"/>
      <c r="F318" s="2155"/>
      <c r="G318" s="2155"/>
      <c r="H318" s="2155"/>
      <c r="I318" s="2155"/>
      <c r="J318" s="2156"/>
    </row>
    <row r="319" spans="1:26" ht="12" customHeight="1" outlineLevel="1" thickBot="1">
      <c r="B319" s="359"/>
      <c r="C319" s="320"/>
      <c r="D319" s="320"/>
      <c r="E319" s="320"/>
      <c r="F319" s="320"/>
      <c r="G319" s="320"/>
      <c r="H319" s="320"/>
      <c r="I319" s="320"/>
      <c r="J319" s="321"/>
    </row>
    <row r="322" spans="2:10" ht="33.75" customHeight="1">
      <c r="B322" s="323" t="s">
        <v>199</v>
      </c>
      <c r="C322" s="2160">
        <f>個票ｰ2001!B249</f>
        <v>0</v>
      </c>
      <c r="D322" s="2161"/>
      <c r="E322" s="2161"/>
      <c r="F322" s="2162"/>
      <c r="G322" s="324" t="s">
        <v>656</v>
      </c>
      <c r="H322" s="2157">
        <v>17</v>
      </c>
      <c r="I322" s="2158"/>
      <c r="J322" s="2159"/>
    </row>
    <row r="323" spans="2:10" ht="30" customHeight="1" outlineLevel="1">
      <c r="B323" s="360" t="s">
        <v>214</v>
      </c>
      <c r="C323" s="2163"/>
      <c r="D323" s="2164"/>
      <c r="E323" s="2164"/>
      <c r="F323" s="2164"/>
      <c r="G323" s="2164"/>
      <c r="H323" s="2164"/>
      <c r="I323" s="2164"/>
      <c r="J323" s="2165"/>
    </row>
    <row r="324" spans="2:10" ht="30" customHeight="1" outlineLevel="1">
      <c r="B324" s="361" t="s">
        <v>198</v>
      </c>
      <c r="C324" s="2223"/>
      <c r="D324" s="2224"/>
      <c r="E324" s="2224"/>
      <c r="F324" s="2224"/>
      <c r="G324" s="2224"/>
      <c r="H324" s="2224"/>
      <c r="I324" s="2224"/>
      <c r="J324" s="2225"/>
    </row>
    <row r="325" spans="2:10" ht="30" customHeight="1" outlineLevel="1">
      <c r="B325" s="357" t="s">
        <v>197</v>
      </c>
      <c r="C325" s="2207"/>
      <c r="D325" s="2207"/>
      <c r="E325" s="2207"/>
      <c r="F325" s="2207"/>
      <c r="G325" s="2207"/>
      <c r="H325" s="2208"/>
      <c r="I325" s="2208"/>
      <c r="J325" s="2209"/>
    </row>
    <row r="326" spans="2:10" ht="14.25" customHeight="1" outlineLevel="1">
      <c r="B326" s="2226" t="s">
        <v>635</v>
      </c>
      <c r="C326" s="2189" t="s">
        <v>195</v>
      </c>
      <c r="D326" s="2189"/>
      <c r="E326" s="2189"/>
      <c r="F326" s="2189" t="s">
        <v>196</v>
      </c>
      <c r="G326" s="2189"/>
      <c r="H326" s="2190"/>
      <c r="I326" s="2190"/>
      <c r="J326" s="2191"/>
    </row>
    <row r="327" spans="2:10" ht="34.5" customHeight="1" outlineLevel="1">
      <c r="B327" s="2226"/>
      <c r="C327" s="272"/>
      <c r="D327" s="306" t="s">
        <v>185</v>
      </c>
      <c r="E327" s="272"/>
      <c r="F327" s="2192"/>
      <c r="G327" s="2192"/>
      <c r="H327" s="2193"/>
      <c r="I327" s="2193"/>
      <c r="J327" s="2194"/>
    </row>
    <row r="328" spans="2:10" ht="34.5" customHeight="1" outlineLevel="1">
      <c r="B328" s="2226"/>
      <c r="C328" s="272"/>
      <c r="D328" s="307" t="s">
        <v>185</v>
      </c>
      <c r="E328" s="272"/>
      <c r="F328" s="2181"/>
      <c r="G328" s="2181"/>
      <c r="H328" s="2182"/>
      <c r="I328" s="2182"/>
      <c r="J328" s="2183"/>
    </row>
    <row r="329" spans="2:10" ht="34.5" customHeight="1" outlineLevel="1">
      <c r="B329" s="2226"/>
      <c r="C329" s="272"/>
      <c r="D329" s="307" t="s">
        <v>185</v>
      </c>
      <c r="E329" s="272"/>
      <c r="F329" s="2181"/>
      <c r="G329" s="2181"/>
      <c r="H329" s="2182"/>
      <c r="I329" s="2182"/>
      <c r="J329" s="2183"/>
    </row>
    <row r="330" spans="2:10" ht="34.5" customHeight="1" outlineLevel="1">
      <c r="B330" s="2226"/>
      <c r="C330" s="272"/>
      <c r="D330" s="307" t="s">
        <v>185</v>
      </c>
      <c r="E330" s="272"/>
      <c r="F330" s="2181"/>
      <c r="G330" s="2181"/>
      <c r="H330" s="2182"/>
      <c r="I330" s="2182"/>
      <c r="J330" s="2183"/>
    </row>
    <row r="331" spans="2:10" ht="34.5" customHeight="1" outlineLevel="1">
      <c r="B331" s="2226"/>
      <c r="C331" s="272"/>
      <c r="D331" s="308" t="s">
        <v>185</v>
      </c>
      <c r="E331" s="272"/>
      <c r="F331" s="2219"/>
      <c r="G331" s="2220"/>
      <c r="H331" s="2221"/>
      <c r="I331" s="2221"/>
      <c r="J331" s="2222"/>
    </row>
    <row r="332" spans="2:10" ht="15" customHeight="1" outlineLevel="1">
      <c r="B332" s="2187" t="s">
        <v>251</v>
      </c>
      <c r="C332" s="2189" t="s">
        <v>195</v>
      </c>
      <c r="D332" s="2189"/>
      <c r="E332" s="2189"/>
      <c r="F332" s="2189" t="s">
        <v>194</v>
      </c>
      <c r="G332" s="2189"/>
      <c r="H332" s="2190"/>
      <c r="I332" s="2190"/>
      <c r="J332" s="2191"/>
    </row>
    <row r="333" spans="2:10" ht="31.5" customHeight="1" outlineLevel="1">
      <c r="B333" s="2167"/>
      <c r="C333" s="273"/>
      <c r="D333" s="309" t="s">
        <v>184</v>
      </c>
      <c r="E333" s="274"/>
      <c r="F333" s="2192"/>
      <c r="G333" s="2192"/>
      <c r="H333" s="2193"/>
      <c r="I333" s="2193"/>
      <c r="J333" s="2194"/>
    </row>
    <row r="334" spans="2:10" ht="31.5" customHeight="1" outlineLevel="1">
      <c r="B334" s="2167"/>
      <c r="C334" s="275"/>
      <c r="D334" s="310" t="s">
        <v>184</v>
      </c>
      <c r="E334" s="276"/>
      <c r="F334" s="2181"/>
      <c r="G334" s="2181"/>
      <c r="H334" s="2182"/>
      <c r="I334" s="2182"/>
      <c r="J334" s="2183"/>
    </row>
    <row r="335" spans="2:10" ht="31.5" customHeight="1" outlineLevel="1">
      <c r="B335" s="2167"/>
      <c r="C335" s="275"/>
      <c r="D335" s="310" t="s">
        <v>184</v>
      </c>
      <c r="E335" s="276"/>
      <c r="F335" s="2181"/>
      <c r="G335" s="2181"/>
      <c r="H335" s="2182"/>
      <c r="I335" s="2182"/>
      <c r="J335" s="2183"/>
    </row>
    <row r="336" spans="2:10" ht="31.5" customHeight="1" outlineLevel="1">
      <c r="B336" s="2167"/>
      <c r="C336" s="275"/>
      <c r="D336" s="310" t="s">
        <v>184</v>
      </c>
      <c r="E336" s="276"/>
      <c r="F336" s="2181"/>
      <c r="G336" s="2181"/>
      <c r="H336" s="2182"/>
      <c r="I336" s="2182"/>
      <c r="J336" s="2183"/>
    </row>
    <row r="337" spans="1:26" ht="31.5" customHeight="1" outlineLevel="1">
      <c r="B337" s="2188"/>
      <c r="C337" s="277"/>
      <c r="D337" s="311" t="s">
        <v>184</v>
      </c>
      <c r="E337" s="278"/>
      <c r="F337" s="2216"/>
      <c r="G337" s="2216"/>
      <c r="H337" s="2217"/>
      <c r="I337" s="2217"/>
      <c r="J337" s="2218"/>
    </row>
    <row r="338" spans="1:26" ht="15" customHeight="1" outlineLevel="1">
      <c r="B338" s="2166" t="s">
        <v>634</v>
      </c>
      <c r="C338" s="2169" t="s">
        <v>207</v>
      </c>
      <c r="D338" s="2170"/>
      <c r="E338" s="2171"/>
      <c r="F338" s="2172" t="s">
        <v>208</v>
      </c>
      <c r="G338" s="2173"/>
      <c r="H338" s="2173"/>
      <c r="I338" s="2173"/>
      <c r="J338" s="2174"/>
    </row>
    <row r="339" spans="1:26" ht="30" customHeight="1" outlineLevel="1">
      <c r="B339" s="2167"/>
      <c r="C339" s="275"/>
      <c r="D339" s="310" t="s">
        <v>184</v>
      </c>
      <c r="E339" s="272"/>
      <c r="F339" s="2175"/>
      <c r="G339" s="2175"/>
      <c r="H339" s="2176"/>
      <c r="I339" s="2176"/>
      <c r="J339" s="2177"/>
    </row>
    <row r="340" spans="1:26" ht="30" customHeight="1" outlineLevel="1">
      <c r="B340" s="2167"/>
      <c r="C340" s="275"/>
      <c r="D340" s="310" t="s">
        <v>184</v>
      </c>
      <c r="E340" s="272"/>
      <c r="F340" s="2210"/>
      <c r="G340" s="2210"/>
      <c r="H340" s="2211"/>
      <c r="I340" s="2211"/>
      <c r="J340" s="2212"/>
    </row>
    <row r="341" spans="1:26" ht="30" customHeight="1" outlineLevel="1">
      <c r="B341" s="2167"/>
      <c r="C341" s="275"/>
      <c r="D341" s="310" t="s">
        <v>184</v>
      </c>
      <c r="E341" s="272"/>
      <c r="F341" s="2210"/>
      <c r="G341" s="2210"/>
      <c r="H341" s="2211"/>
      <c r="I341" s="2211"/>
      <c r="J341" s="2212"/>
    </row>
    <row r="342" spans="1:26" ht="30" customHeight="1" outlineLevel="1" thickBot="1">
      <c r="B342" s="2168"/>
      <c r="C342" s="279"/>
      <c r="D342" s="312" t="s">
        <v>184</v>
      </c>
      <c r="E342" s="280"/>
      <c r="F342" s="2213"/>
      <c r="G342" s="2213"/>
      <c r="H342" s="2214"/>
      <c r="I342" s="2214"/>
      <c r="J342" s="2215"/>
    </row>
    <row r="343" spans="1:26" s="303" customFormat="1" ht="18.75" customHeight="1" outlineLevel="1" thickBot="1">
      <c r="A343" s="299"/>
      <c r="B343" s="313"/>
      <c r="C343" s="299"/>
      <c r="D343" s="299"/>
      <c r="E343" s="299"/>
      <c r="F343" s="299"/>
      <c r="G343" s="300"/>
      <c r="H343" s="300"/>
      <c r="I343" s="300"/>
      <c r="J343" s="300"/>
      <c r="K343" s="300"/>
      <c r="L343" s="300"/>
      <c r="M343" s="301"/>
      <c r="N343" s="2276"/>
      <c r="O343" s="2276"/>
      <c r="P343" s="2276"/>
      <c r="Q343" s="2276"/>
      <c r="R343" s="302"/>
      <c r="V343" s="301"/>
      <c r="W343" s="301"/>
      <c r="X343" s="301"/>
      <c r="Y343" s="301"/>
      <c r="Z343" s="302"/>
    </row>
    <row r="344" spans="1:26" ht="18.75" customHeight="1" outlineLevel="1">
      <c r="B344" s="2280" t="s">
        <v>193</v>
      </c>
      <c r="C344" s="2282"/>
      <c r="D344" s="2283"/>
      <c r="E344" s="2283"/>
      <c r="F344" s="2283"/>
      <c r="G344" s="2283"/>
      <c r="H344" s="2283"/>
      <c r="I344" s="2283"/>
      <c r="J344" s="2284"/>
    </row>
    <row r="345" spans="1:26" ht="18.75" customHeight="1" outlineLevel="1">
      <c r="B345" s="2196"/>
      <c r="C345" s="2201"/>
      <c r="D345" s="2202"/>
      <c r="E345" s="2202"/>
      <c r="F345" s="2202"/>
      <c r="G345" s="2202"/>
      <c r="H345" s="2202"/>
      <c r="I345" s="2202"/>
      <c r="J345" s="2203"/>
    </row>
    <row r="346" spans="1:26" ht="18.75" customHeight="1" outlineLevel="1">
      <c r="B346" s="2281"/>
      <c r="C346" s="2285"/>
      <c r="D346" s="2286"/>
      <c r="E346" s="2286"/>
      <c r="F346" s="2286"/>
      <c r="G346" s="2286"/>
      <c r="H346" s="2286"/>
      <c r="I346" s="2286"/>
      <c r="J346" s="2287"/>
    </row>
    <row r="347" spans="1:26" ht="18.75" customHeight="1" outlineLevel="1">
      <c r="B347" s="2195" t="s">
        <v>192</v>
      </c>
      <c r="C347" s="2198"/>
      <c r="D347" s="2199"/>
      <c r="E347" s="2199"/>
      <c r="F347" s="2199"/>
      <c r="G347" s="2199"/>
      <c r="H347" s="2199"/>
      <c r="I347" s="2199"/>
      <c r="J347" s="2200"/>
    </row>
    <row r="348" spans="1:26" ht="18.75" customHeight="1" outlineLevel="1">
      <c r="B348" s="2196"/>
      <c r="C348" s="2201"/>
      <c r="D348" s="2202"/>
      <c r="E348" s="2202"/>
      <c r="F348" s="2202"/>
      <c r="G348" s="2202"/>
      <c r="H348" s="2202"/>
      <c r="I348" s="2202"/>
      <c r="J348" s="2203"/>
    </row>
    <row r="349" spans="1:26" ht="18.75" customHeight="1" outlineLevel="1" thickBot="1">
      <c r="B349" s="2197"/>
      <c r="C349" s="2204"/>
      <c r="D349" s="2205"/>
      <c r="E349" s="2205"/>
      <c r="F349" s="2205"/>
      <c r="G349" s="2205"/>
      <c r="H349" s="2205"/>
      <c r="I349" s="2205"/>
      <c r="J349" s="2206"/>
    </row>
    <row r="350" spans="1:26" ht="18.75" customHeight="1" outlineLevel="1" thickBot="1">
      <c r="B350" s="314"/>
      <c r="C350" s="315"/>
      <c r="D350" s="315"/>
      <c r="E350" s="315"/>
      <c r="F350" s="315"/>
      <c r="G350" s="315"/>
      <c r="H350" s="315"/>
      <c r="I350" s="315"/>
      <c r="J350" s="315"/>
    </row>
    <row r="351" spans="1:26" ht="18.75" customHeight="1" outlineLevel="1">
      <c r="B351" s="316" t="s">
        <v>191</v>
      </c>
      <c r="C351" s="317"/>
      <c r="D351" s="317"/>
      <c r="E351" s="317"/>
      <c r="F351" s="318"/>
      <c r="G351" s="318"/>
      <c r="H351" s="318"/>
      <c r="I351" s="318"/>
      <c r="J351" s="319"/>
    </row>
    <row r="352" spans="1:26" ht="18.75" customHeight="1" outlineLevel="1">
      <c r="B352" s="2154"/>
      <c r="C352" s="2155"/>
      <c r="D352" s="2155"/>
      <c r="E352" s="2155"/>
      <c r="F352" s="2155"/>
      <c r="G352" s="2155"/>
      <c r="H352" s="2155"/>
      <c r="I352" s="2155"/>
      <c r="J352" s="2156"/>
    </row>
    <row r="353" spans="2:11" ht="12" customHeight="1" outlineLevel="1" thickBot="1">
      <c r="B353" s="359"/>
      <c r="C353" s="320"/>
      <c r="D353" s="320"/>
      <c r="E353" s="320"/>
      <c r="F353" s="320"/>
      <c r="G353" s="320"/>
      <c r="H353" s="320"/>
      <c r="I353" s="320"/>
      <c r="J353" s="321"/>
    </row>
    <row r="356" spans="2:11" ht="17.25" customHeight="1">
      <c r="B356" s="322"/>
      <c r="C356" s="322"/>
      <c r="D356" s="322"/>
      <c r="E356" s="322"/>
      <c r="F356" s="322"/>
      <c r="G356" s="322"/>
      <c r="H356" s="322"/>
      <c r="I356" s="322"/>
      <c r="J356" s="322"/>
      <c r="K356" s="322"/>
    </row>
    <row r="357" spans="2:11" ht="33.75" customHeight="1">
      <c r="B357" s="323" t="s">
        <v>199</v>
      </c>
      <c r="C357" s="2160">
        <f>個票ｰ2001!B250</f>
        <v>0</v>
      </c>
      <c r="D357" s="2161"/>
      <c r="E357" s="2161"/>
      <c r="F357" s="2162"/>
      <c r="G357" s="324" t="s">
        <v>656</v>
      </c>
      <c r="H357" s="2157">
        <v>18</v>
      </c>
      <c r="I357" s="2158"/>
      <c r="J357" s="2159"/>
    </row>
    <row r="358" spans="2:11" ht="30" customHeight="1" outlineLevel="1">
      <c r="B358" s="360" t="s">
        <v>214</v>
      </c>
      <c r="C358" s="2163"/>
      <c r="D358" s="2164"/>
      <c r="E358" s="2164"/>
      <c r="F358" s="2164"/>
      <c r="G358" s="2164"/>
      <c r="H358" s="2164"/>
      <c r="I358" s="2164"/>
      <c r="J358" s="2165"/>
    </row>
    <row r="359" spans="2:11" ht="30" customHeight="1" outlineLevel="1">
      <c r="B359" s="361" t="s">
        <v>198</v>
      </c>
      <c r="C359" s="2223"/>
      <c r="D359" s="2224"/>
      <c r="E359" s="2224"/>
      <c r="F359" s="2224"/>
      <c r="G359" s="2224"/>
      <c r="H359" s="2224"/>
      <c r="I359" s="2224"/>
      <c r="J359" s="2225"/>
    </row>
    <row r="360" spans="2:11" ht="30" customHeight="1" outlineLevel="1">
      <c r="B360" s="357" t="s">
        <v>197</v>
      </c>
      <c r="C360" s="2207"/>
      <c r="D360" s="2207"/>
      <c r="E360" s="2207"/>
      <c r="F360" s="2207"/>
      <c r="G360" s="2207"/>
      <c r="H360" s="2208"/>
      <c r="I360" s="2208"/>
      <c r="J360" s="2209"/>
    </row>
    <row r="361" spans="2:11" ht="14.25" customHeight="1" outlineLevel="1">
      <c r="B361" s="2226" t="s">
        <v>635</v>
      </c>
      <c r="C361" s="2189" t="s">
        <v>195</v>
      </c>
      <c r="D361" s="2189"/>
      <c r="E361" s="2189"/>
      <c r="F361" s="2189" t="s">
        <v>196</v>
      </c>
      <c r="G361" s="2189"/>
      <c r="H361" s="2190"/>
      <c r="I361" s="2190"/>
      <c r="J361" s="2191"/>
    </row>
    <row r="362" spans="2:11" ht="34.5" customHeight="1" outlineLevel="1">
      <c r="B362" s="2226"/>
      <c r="C362" s="272"/>
      <c r="D362" s="306" t="s">
        <v>185</v>
      </c>
      <c r="E362" s="272"/>
      <c r="F362" s="2192"/>
      <c r="G362" s="2192"/>
      <c r="H362" s="2193"/>
      <c r="I362" s="2193"/>
      <c r="J362" s="2194"/>
    </row>
    <row r="363" spans="2:11" ht="34.5" customHeight="1" outlineLevel="1">
      <c r="B363" s="2226"/>
      <c r="C363" s="272"/>
      <c r="D363" s="307" t="s">
        <v>185</v>
      </c>
      <c r="E363" s="272"/>
      <c r="F363" s="2181"/>
      <c r="G363" s="2181"/>
      <c r="H363" s="2182"/>
      <c r="I363" s="2182"/>
      <c r="J363" s="2183"/>
    </row>
    <row r="364" spans="2:11" ht="34.5" customHeight="1" outlineLevel="1">
      <c r="B364" s="2226"/>
      <c r="C364" s="272"/>
      <c r="D364" s="307" t="s">
        <v>185</v>
      </c>
      <c r="E364" s="272"/>
      <c r="F364" s="2181"/>
      <c r="G364" s="2181"/>
      <c r="H364" s="2182"/>
      <c r="I364" s="2182"/>
      <c r="J364" s="2183"/>
    </row>
    <row r="365" spans="2:11" ht="34.5" customHeight="1" outlineLevel="1">
      <c r="B365" s="2226"/>
      <c r="C365" s="272"/>
      <c r="D365" s="307" t="s">
        <v>185</v>
      </c>
      <c r="E365" s="272"/>
      <c r="F365" s="2181"/>
      <c r="G365" s="2181"/>
      <c r="H365" s="2182"/>
      <c r="I365" s="2182"/>
      <c r="J365" s="2183"/>
    </row>
    <row r="366" spans="2:11" ht="34.5" customHeight="1" outlineLevel="1">
      <c r="B366" s="2226"/>
      <c r="C366" s="272"/>
      <c r="D366" s="308" t="s">
        <v>185</v>
      </c>
      <c r="E366" s="272"/>
      <c r="F366" s="2219"/>
      <c r="G366" s="2220"/>
      <c r="H366" s="2221"/>
      <c r="I366" s="2221"/>
      <c r="J366" s="2222"/>
    </row>
    <row r="367" spans="2:11" ht="15" customHeight="1" outlineLevel="1">
      <c r="B367" s="2187" t="s">
        <v>251</v>
      </c>
      <c r="C367" s="2189" t="s">
        <v>195</v>
      </c>
      <c r="D367" s="2189"/>
      <c r="E367" s="2189"/>
      <c r="F367" s="2189" t="s">
        <v>194</v>
      </c>
      <c r="G367" s="2189"/>
      <c r="H367" s="2190"/>
      <c r="I367" s="2190"/>
      <c r="J367" s="2191"/>
    </row>
    <row r="368" spans="2:11" ht="31.5" customHeight="1" outlineLevel="1">
      <c r="B368" s="2167"/>
      <c r="C368" s="273"/>
      <c r="D368" s="309" t="s">
        <v>184</v>
      </c>
      <c r="E368" s="274"/>
      <c r="F368" s="2192"/>
      <c r="G368" s="2192"/>
      <c r="H368" s="2193"/>
      <c r="I368" s="2193"/>
      <c r="J368" s="2194"/>
    </row>
    <row r="369" spans="1:26" ht="31.5" customHeight="1" outlineLevel="1">
      <c r="B369" s="2167"/>
      <c r="C369" s="275"/>
      <c r="D369" s="310" t="s">
        <v>184</v>
      </c>
      <c r="E369" s="276"/>
      <c r="F369" s="2181"/>
      <c r="G369" s="2181"/>
      <c r="H369" s="2182"/>
      <c r="I369" s="2182"/>
      <c r="J369" s="2183"/>
    </row>
    <row r="370" spans="1:26" ht="31.5" customHeight="1" outlineLevel="1">
      <c r="B370" s="2167"/>
      <c r="C370" s="275"/>
      <c r="D370" s="310" t="s">
        <v>184</v>
      </c>
      <c r="E370" s="276"/>
      <c r="F370" s="2181"/>
      <c r="G370" s="2181"/>
      <c r="H370" s="2182"/>
      <c r="I370" s="2182"/>
      <c r="J370" s="2183"/>
    </row>
    <row r="371" spans="1:26" ht="31.5" customHeight="1" outlineLevel="1">
      <c r="B371" s="2167"/>
      <c r="C371" s="275"/>
      <c r="D371" s="310" t="s">
        <v>184</v>
      </c>
      <c r="E371" s="276"/>
      <c r="F371" s="2181"/>
      <c r="G371" s="2181"/>
      <c r="H371" s="2182"/>
      <c r="I371" s="2182"/>
      <c r="J371" s="2183"/>
    </row>
    <row r="372" spans="1:26" ht="31.5" customHeight="1" outlineLevel="1">
      <c r="B372" s="2188"/>
      <c r="C372" s="277"/>
      <c r="D372" s="311" t="s">
        <v>184</v>
      </c>
      <c r="E372" s="278"/>
      <c r="F372" s="2216"/>
      <c r="G372" s="2216"/>
      <c r="H372" s="2217"/>
      <c r="I372" s="2217"/>
      <c r="J372" s="2218"/>
    </row>
    <row r="373" spans="1:26" ht="15" customHeight="1" outlineLevel="1">
      <c r="B373" s="2166" t="s">
        <v>634</v>
      </c>
      <c r="C373" s="2169" t="s">
        <v>207</v>
      </c>
      <c r="D373" s="2170"/>
      <c r="E373" s="2171"/>
      <c r="F373" s="2172" t="s">
        <v>208</v>
      </c>
      <c r="G373" s="2173"/>
      <c r="H373" s="2173"/>
      <c r="I373" s="2173"/>
      <c r="J373" s="2174"/>
    </row>
    <row r="374" spans="1:26" ht="30" customHeight="1" outlineLevel="1">
      <c r="B374" s="2167"/>
      <c r="C374" s="275"/>
      <c r="D374" s="310" t="s">
        <v>184</v>
      </c>
      <c r="E374" s="272"/>
      <c r="F374" s="2178"/>
      <c r="G374" s="2178"/>
      <c r="H374" s="2179"/>
      <c r="I374" s="2179"/>
      <c r="J374" s="2180"/>
    </row>
    <row r="375" spans="1:26" ht="30" customHeight="1" outlineLevel="1">
      <c r="B375" s="2167"/>
      <c r="C375" s="275"/>
      <c r="D375" s="310" t="s">
        <v>184</v>
      </c>
      <c r="E375" s="272"/>
      <c r="F375" s="2181"/>
      <c r="G375" s="2181"/>
      <c r="H375" s="2182"/>
      <c r="I375" s="2182"/>
      <c r="J375" s="2183"/>
    </row>
    <row r="376" spans="1:26" ht="30" customHeight="1" outlineLevel="1">
      <c r="B376" s="2167"/>
      <c r="C376" s="275"/>
      <c r="D376" s="310" t="s">
        <v>184</v>
      </c>
      <c r="E376" s="272"/>
      <c r="F376" s="2181"/>
      <c r="G376" s="2181"/>
      <c r="H376" s="2182"/>
      <c r="I376" s="2182"/>
      <c r="J376" s="2183"/>
    </row>
    <row r="377" spans="1:26" ht="30" customHeight="1" outlineLevel="1" thickBot="1">
      <c r="B377" s="2168"/>
      <c r="C377" s="279"/>
      <c r="D377" s="312" t="s">
        <v>184</v>
      </c>
      <c r="E377" s="280"/>
      <c r="F377" s="2184"/>
      <c r="G377" s="2184"/>
      <c r="H377" s="2185"/>
      <c r="I377" s="2185"/>
      <c r="J377" s="2186"/>
    </row>
    <row r="378" spans="1:26" s="303" customFormat="1" ht="18.75" customHeight="1" outlineLevel="1" thickBot="1">
      <c r="A378" s="299"/>
      <c r="B378" s="313"/>
      <c r="C378" s="299"/>
      <c r="D378" s="299"/>
      <c r="E378" s="299"/>
      <c r="F378" s="299"/>
      <c r="G378" s="300"/>
      <c r="H378" s="300"/>
      <c r="I378" s="300"/>
      <c r="J378" s="300"/>
      <c r="K378" s="300"/>
      <c r="L378" s="300"/>
      <c r="M378" s="301"/>
      <c r="N378" s="2276"/>
      <c r="O378" s="2276"/>
      <c r="P378" s="2276"/>
      <c r="Q378" s="2276"/>
      <c r="R378" s="302"/>
      <c r="V378" s="301"/>
      <c r="W378" s="301"/>
      <c r="X378" s="301"/>
      <c r="Y378" s="301"/>
      <c r="Z378" s="302"/>
    </row>
    <row r="379" spans="1:26" ht="18.75" customHeight="1" outlineLevel="1">
      <c r="B379" s="2280" t="s">
        <v>193</v>
      </c>
      <c r="C379" s="2282"/>
      <c r="D379" s="2283"/>
      <c r="E379" s="2283"/>
      <c r="F379" s="2283"/>
      <c r="G379" s="2283"/>
      <c r="H379" s="2283"/>
      <c r="I379" s="2283"/>
      <c r="J379" s="2284"/>
    </row>
    <row r="380" spans="1:26" ht="18.75" customHeight="1" outlineLevel="1">
      <c r="B380" s="2196"/>
      <c r="C380" s="2201"/>
      <c r="D380" s="2202"/>
      <c r="E380" s="2202"/>
      <c r="F380" s="2202"/>
      <c r="G380" s="2202"/>
      <c r="H380" s="2202"/>
      <c r="I380" s="2202"/>
      <c r="J380" s="2203"/>
    </row>
    <row r="381" spans="1:26" ht="18.75" customHeight="1" outlineLevel="1">
      <c r="B381" s="2281"/>
      <c r="C381" s="2285"/>
      <c r="D381" s="2286"/>
      <c r="E381" s="2286"/>
      <c r="F381" s="2286"/>
      <c r="G381" s="2286"/>
      <c r="H381" s="2286"/>
      <c r="I381" s="2286"/>
      <c r="J381" s="2287"/>
    </row>
    <row r="382" spans="1:26" ht="18.75" customHeight="1" outlineLevel="1">
      <c r="B382" s="2195" t="s">
        <v>192</v>
      </c>
      <c r="C382" s="2198"/>
      <c r="D382" s="2199"/>
      <c r="E382" s="2199"/>
      <c r="F382" s="2199"/>
      <c r="G382" s="2199"/>
      <c r="H382" s="2199"/>
      <c r="I382" s="2199"/>
      <c r="J382" s="2200"/>
    </row>
    <row r="383" spans="1:26" ht="18.75" customHeight="1" outlineLevel="1">
      <c r="B383" s="2196"/>
      <c r="C383" s="2201"/>
      <c r="D383" s="2202"/>
      <c r="E383" s="2202"/>
      <c r="F383" s="2202"/>
      <c r="G383" s="2202"/>
      <c r="H383" s="2202"/>
      <c r="I383" s="2202"/>
      <c r="J383" s="2203"/>
    </row>
    <row r="384" spans="1:26" ht="18.75" customHeight="1" outlineLevel="1" thickBot="1">
      <c r="B384" s="2197"/>
      <c r="C384" s="2204"/>
      <c r="D384" s="2205"/>
      <c r="E384" s="2205"/>
      <c r="F384" s="2205"/>
      <c r="G384" s="2205"/>
      <c r="H384" s="2205"/>
      <c r="I384" s="2205"/>
      <c r="J384" s="2206"/>
    </row>
    <row r="385" spans="2:10" ht="18.75" customHeight="1" outlineLevel="1" thickBot="1">
      <c r="B385" s="314"/>
      <c r="C385" s="315"/>
      <c r="D385" s="315"/>
      <c r="E385" s="315"/>
      <c r="F385" s="315"/>
      <c r="G385" s="315"/>
      <c r="H385" s="315"/>
      <c r="I385" s="315"/>
      <c r="J385" s="315"/>
    </row>
    <row r="386" spans="2:10" ht="18.75" customHeight="1" outlineLevel="1">
      <c r="B386" s="316" t="s">
        <v>191</v>
      </c>
      <c r="C386" s="317"/>
      <c r="D386" s="317"/>
      <c r="E386" s="317"/>
      <c r="F386" s="318"/>
      <c r="G386" s="318"/>
      <c r="H386" s="318"/>
      <c r="I386" s="318"/>
      <c r="J386" s="319"/>
    </row>
    <row r="387" spans="2:10" ht="18.75" customHeight="1" outlineLevel="1">
      <c r="B387" s="2154"/>
      <c r="C387" s="2155"/>
      <c r="D387" s="2155"/>
      <c r="E387" s="2155"/>
      <c r="F387" s="2155"/>
      <c r="G387" s="2155"/>
      <c r="H387" s="2155"/>
      <c r="I387" s="2155"/>
      <c r="J387" s="2156"/>
    </row>
    <row r="388" spans="2:10" ht="12" customHeight="1" outlineLevel="1" thickBot="1">
      <c r="B388" s="359"/>
      <c r="C388" s="320"/>
      <c r="D388" s="320"/>
      <c r="E388" s="320"/>
      <c r="F388" s="320"/>
      <c r="G388" s="320"/>
      <c r="H388" s="320"/>
      <c r="I388" s="320"/>
      <c r="J388" s="321"/>
    </row>
    <row r="389" spans="2:10" ht="17.25" customHeight="1"/>
    <row r="391" spans="2:10" ht="33.75" customHeight="1">
      <c r="B391" s="323" t="s">
        <v>199</v>
      </c>
      <c r="C391" s="2160">
        <f>個票ｰ2001!B251</f>
        <v>0</v>
      </c>
      <c r="D391" s="2161"/>
      <c r="E391" s="2161"/>
      <c r="F391" s="2162"/>
      <c r="G391" s="324" t="s">
        <v>656</v>
      </c>
      <c r="H391" s="2157">
        <v>19</v>
      </c>
      <c r="I391" s="2158"/>
      <c r="J391" s="2159"/>
    </row>
    <row r="392" spans="2:10" ht="30" customHeight="1" outlineLevel="1">
      <c r="B392" s="360" t="s">
        <v>214</v>
      </c>
      <c r="C392" s="2163"/>
      <c r="D392" s="2164"/>
      <c r="E392" s="2164"/>
      <c r="F392" s="2164"/>
      <c r="G392" s="2164"/>
      <c r="H392" s="2164"/>
      <c r="I392" s="2164"/>
      <c r="J392" s="2165"/>
    </row>
    <row r="393" spans="2:10" ht="30" customHeight="1" outlineLevel="1">
      <c r="B393" s="361" t="s">
        <v>198</v>
      </c>
      <c r="C393" s="2223"/>
      <c r="D393" s="2224"/>
      <c r="E393" s="2224"/>
      <c r="F393" s="2224"/>
      <c r="G393" s="2224"/>
      <c r="H393" s="2224"/>
      <c r="I393" s="2224"/>
      <c r="J393" s="2225"/>
    </row>
    <row r="394" spans="2:10" ht="30" customHeight="1" outlineLevel="1">
      <c r="B394" s="357" t="s">
        <v>197</v>
      </c>
      <c r="C394" s="2207"/>
      <c r="D394" s="2207"/>
      <c r="E394" s="2207"/>
      <c r="F394" s="2207"/>
      <c r="G394" s="2207"/>
      <c r="H394" s="2208"/>
      <c r="I394" s="2208"/>
      <c r="J394" s="2209"/>
    </row>
    <row r="395" spans="2:10" ht="14.25" customHeight="1" outlineLevel="1">
      <c r="B395" s="2226" t="s">
        <v>635</v>
      </c>
      <c r="C395" s="2189" t="s">
        <v>195</v>
      </c>
      <c r="D395" s="2189"/>
      <c r="E395" s="2189"/>
      <c r="F395" s="2189" t="s">
        <v>196</v>
      </c>
      <c r="G395" s="2189"/>
      <c r="H395" s="2190"/>
      <c r="I395" s="2190"/>
      <c r="J395" s="2191"/>
    </row>
    <row r="396" spans="2:10" ht="34.5" customHeight="1" outlineLevel="1">
      <c r="B396" s="2226"/>
      <c r="C396" s="272"/>
      <c r="D396" s="306" t="s">
        <v>185</v>
      </c>
      <c r="E396" s="272"/>
      <c r="F396" s="2192"/>
      <c r="G396" s="2192"/>
      <c r="H396" s="2193"/>
      <c r="I396" s="2193"/>
      <c r="J396" s="2194"/>
    </row>
    <row r="397" spans="2:10" ht="34.5" customHeight="1" outlineLevel="1">
      <c r="B397" s="2226"/>
      <c r="C397" s="272"/>
      <c r="D397" s="307" t="s">
        <v>185</v>
      </c>
      <c r="E397" s="272"/>
      <c r="F397" s="2181"/>
      <c r="G397" s="2181"/>
      <c r="H397" s="2182"/>
      <c r="I397" s="2182"/>
      <c r="J397" s="2183"/>
    </row>
    <row r="398" spans="2:10" ht="34.5" customHeight="1" outlineLevel="1">
      <c r="B398" s="2226"/>
      <c r="C398" s="272"/>
      <c r="D398" s="307" t="s">
        <v>185</v>
      </c>
      <c r="E398" s="272"/>
      <c r="F398" s="2181"/>
      <c r="G398" s="2181"/>
      <c r="H398" s="2182"/>
      <c r="I398" s="2182"/>
      <c r="J398" s="2183"/>
    </row>
    <row r="399" spans="2:10" ht="34.5" customHeight="1" outlineLevel="1">
      <c r="B399" s="2226"/>
      <c r="C399" s="272"/>
      <c r="D399" s="307" t="s">
        <v>185</v>
      </c>
      <c r="E399" s="272"/>
      <c r="F399" s="2181"/>
      <c r="G399" s="2181"/>
      <c r="H399" s="2182"/>
      <c r="I399" s="2182"/>
      <c r="J399" s="2183"/>
    </row>
    <row r="400" spans="2:10" ht="34.5" customHeight="1" outlineLevel="1">
      <c r="B400" s="2226"/>
      <c r="C400" s="272"/>
      <c r="D400" s="308" t="s">
        <v>185</v>
      </c>
      <c r="E400" s="272"/>
      <c r="F400" s="2219"/>
      <c r="G400" s="2220"/>
      <c r="H400" s="2221"/>
      <c r="I400" s="2221"/>
      <c r="J400" s="2222"/>
    </row>
    <row r="401" spans="1:26" ht="15" customHeight="1" outlineLevel="1">
      <c r="B401" s="2187" t="s">
        <v>251</v>
      </c>
      <c r="C401" s="2189" t="s">
        <v>195</v>
      </c>
      <c r="D401" s="2189"/>
      <c r="E401" s="2189"/>
      <c r="F401" s="2189" t="s">
        <v>194</v>
      </c>
      <c r="G401" s="2189"/>
      <c r="H401" s="2190"/>
      <c r="I401" s="2190"/>
      <c r="J401" s="2191"/>
    </row>
    <row r="402" spans="1:26" ht="31.5" customHeight="1" outlineLevel="1">
      <c r="B402" s="2167"/>
      <c r="C402" s="273"/>
      <c r="D402" s="309" t="s">
        <v>184</v>
      </c>
      <c r="E402" s="274"/>
      <c r="F402" s="2192"/>
      <c r="G402" s="2192"/>
      <c r="H402" s="2193"/>
      <c r="I402" s="2193"/>
      <c r="J402" s="2194"/>
    </row>
    <row r="403" spans="1:26" ht="31.5" customHeight="1" outlineLevel="1">
      <c r="B403" s="2167"/>
      <c r="C403" s="275"/>
      <c r="D403" s="310" t="s">
        <v>184</v>
      </c>
      <c r="E403" s="276"/>
      <c r="F403" s="2181"/>
      <c r="G403" s="2181"/>
      <c r="H403" s="2182"/>
      <c r="I403" s="2182"/>
      <c r="J403" s="2183"/>
    </row>
    <row r="404" spans="1:26" ht="31.5" customHeight="1" outlineLevel="1">
      <c r="B404" s="2167"/>
      <c r="C404" s="275"/>
      <c r="D404" s="310" t="s">
        <v>184</v>
      </c>
      <c r="E404" s="276"/>
      <c r="F404" s="2181"/>
      <c r="G404" s="2181"/>
      <c r="H404" s="2182"/>
      <c r="I404" s="2182"/>
      <c r="J404" s="2183"/>
    </row>
    <row r="405" spans="1:26" ht="31.5" customHeight="1" outlineLevel="1">
      <c r="B405" s="2167"/>
      <c r="C405" s="275"/>
      <c r="D405" s="310" t="s">
        <v>184</v>
      </c>
      <c r="E405" s="276"/>
      <c r="F405" s="2181"/>
      <c r="G405" s="2181"/>
      <c r="H405" s="2182"/>
      <c r="I405" s="2182"/>
      <c r="J405" s="2183"/>
    </row>
    <row r="406" spans="1:26" ht="31.5" customHeight="1" outlineLevel="1">
      <c r="B406" s="2188"/>
      <c r="C406" s="277"/>
      <c r="D406" s="311" t="s">
        <v>184</v>
      </c>
      <c r="E406" s="278"/>
      <c r="F406" s="2216"/>
      <c r="G406" s="2216"/>
      <c r="H406" s="2217"/>
      <c r="I406" s="2217"/>
      <c r="J406" s="2218"/>
    </row>
    <row r="407" spans="1:26" ht="15" customHeight="1" outlineLevel="1">
      <c r="B407" s="2166" t="s">
        <v>634</v>
      </c>
      <c r="C407" s="2169" t="s">
        <v>207</v>
      </c>
      <c r="D407" s="2170"/>
      <c r="E407" s="2171"/>
      <c r="F407" s="2172" t="s">
        <v>208</v>
      </c>
      <c r="G407" s="2173"/>
      <c r="H407" s="2173"/>
      <c r="I407" s="2173"/>
      <c r="J407" s="2174"/>
    </row>
    <row r="408" spans="1:26" ht="30" customHeight="1" outlineLevel="1">
      <c r="B408" s="2167"/>
      <c r="C408" s="275"/>
      <c r="D408" s="310" t="s">
        <v>184</v>
      </c>
      <c r="E408" s="272"/>
      <c r="F408" s="2178"/>
      <c r="G408" s="2178"/>
      <c r="H408" s="2179"/>
      <c r="I408" s="2179"/>
      <c r="J408" s="2180"/>
    </row>
    <row r="409" spans="1:26" ht="30" customHeight="1" outlineLevel="1">
      <c r="B409" s="2167"/>
      <c r="C409" s="275"/>
      <c r="D409" s="310" t="s">
        <v>184</v>
      </c>
      <c r="E409" s="272"/>
      <c r="F409" s="2181"/>
      <c r="G409" s="2181"/>
      <c r="H409" s="2182"/>
      <c r="I409" s="2182"/>
      <c r="J409" s="2183"/>
    </row>
    <row r="410" spans="1:26" ht="30" customHeight="1" outlineLevel="1">
      <c r="B410" s="2167"/>
      <c r="C410" s="275"/>
      <c r="D410" s="310" t="s">
        <v>184</v>
      </c>
      <c r="E410" s="272"/>
      <c r="F410" s="2181"/>
      <c r="G410" s="2181"/>
      <c r="H410" s="2182"/>
      <c r="I410" s="2182"/>
      <c r="J410" s="2183"/>
    </row>
    <row r="411" spans="1:26" ht="30" customHeight="1" outlineLevel="1" thickBot="1">
      <c r="B411" s="2168"/>
      <c r="C411" s="279"/>
      <c r="D411" s="312" t="s">
        <v>184</v>
      </c>
      <c r="E411" s="280"/>
      <c r="F411" s="2184"/>
      <c r="G411" s="2184"/>
      <c r="H411" s="2185"/>
      <c r="I411" s="2185"/>
      <c r="J411" s="2186"/>
    </row>
    <row r="412" spans="1:26" s="303" customFormat="1" ht="18.75" customHeight="1" outlineLevel="1" thickBot="1">
      <c r="A412" s="299"/>
      <c r="B412" s="313"/>
      <c r="C412" s="299"/>
      <c r="D412" s="299"/>
      <c r="E412" s="299"/>
      <c r="F412" s="299"/>
      <c r="G412" s="300"/>
      <c r="H412" s="300"/>
      <c r="I412" s="300"/>
      <c r="J412" s="300"/>
      <c r="K412" s="300"/>
      <c r="L412" s="300"/>
      <c r="M412" s="301"/>
      <c r="N412" s="2276"/>
      <c r="O412" s="2276"/>
      <c r="P412" s="2276"/>
      <c r="Q412" s="2276"/>
      <c r="R412" s="302"/>
      <c r="V412" s="301"/>
      <c r="W412" s="301"/>
      <c r="X412" s="301"/>
      <c r="Y412" s="301"/>
      <c r="Z412" s="302"/>
    </row>
    <row r="413" spans="1:26" ht="18.75" customHeight="1" outlineLevel="1">
      <c r="B413" s="2280" t="s">
        <v>193</v>
      </c>
      <c r="C413" s="2282"/>
      <c r="D413" s="2283"/>
      <c r="E413" s="2283"/>
      <c r="F413" s="2283"/>
      <c r="G413" s="2283"/>
      <c r="H413" s="2283"/>
      <c r="I413" s="2283"/>
      <c r="J413" s="2284"/>
    </row>
    <row r="414" spans="1:26" ht="18.75" customHeight="1" outlineLevel="1">
      <c r="B414" s="2196"/>
      <c r="C414" s="2201"/>
      <c r="D414" s="2202"/>
      <c r="E414" s="2202"/>
      <c r="F414" s="2202"/>
      <c r="G414" s="2202"/>
      <c r="H414" s="2202"/>
      <c r="I414" s="2202"/>
      <c r="J414" s="2203"/>
    </row>
    <row r="415" spans="1:26" ht="18.75" customHeight="1" outlineLevel="1">
      <c r="B415" s="2281"/>
      <c r="C415" s="2285"/>
      <c r="D415" s="2286"/>
      <c r="E415" s="2286"/>
      <c r="F415" s="2286"/>
      <c r="G415" s="2286"/>
      <c r="H415" s="2286"/>
      <c r="I415" s="2286"/>
      <c r="J415" s="2287"/>
    </row>
    <row r="416" spans="1:26" ht="18.75" customHeight="1" outlineLevel="1">
      <c r="B416" s="2195" t="s">
        <v>192</v>
      </c>
      <c r="C416" s="2198"/>
      <c r="D416" s="2199"/>
      <c r="E416" s="2199"/>
      <c r="F416" s="2199"/>
      <c r="G416" s="2199"/>
      <c r="H416" s="2199"/>
      <c r="I416" s="2199"/>
      <c r="J416" s="2200"/>
    </row>
    <row r="417" spans="2:10" ht="18.75" customHeight="1" outlineLevel="1">
      <c r="B417" s="2196"/>
      <c r="C417" s="2201"/>
      <c r="D417" s="2202"/>
      <c r="E417" s="2202"/>
      <c r="F417" s="2202"/>
      <c r="G417" s="2202"/>
      <c r="H417" s="2202"/>
      <c r="I417" s="2202"/>
      <c r="J417" s="2203"/>
    </row>
    <row r="418" spans="2:10" ht="18.75" customHeight="1" outlineLevel="1" thickBot="1">
      <c r="B418" s="2197"/>
      <c r="C418" s="2204"/>
      <c r="D418" s="2205"/>
      <c r="E418" s="2205"/>
      <c r="F418" s="2205"/>
      <c r="G418" s="2205"/>
      <c r="H418" s="2205"/>
      <c r="I418" s="2205"/>
      <c r="J418" s="2206"/>
    </row>
    <row r="419" spans="2:10" ht="18.75" customHeight="1" outlineLevel="1" thickBot="1">
      <c r="B419" s="314"/>
      <c r="C419" s="315"/>
      <c r="D419" s="315"/>
      <c r="E419" s="315"/>
      <c r="F419" s="315"/>
      <c r="G419" s="315"/>
      <c r="H419" s="315"/>
      <c r="I419" s="315"/>
      <c r="J419" s="315"/>
    </row>
    <row r="420" spans="2:10" ht="18.75" customHeight="1" outlineLevel="1">
      <c r="B420" s="316" t="s">
        <v>191</v>
      </c>
      <c r="C420" s="317"/>
      <c r="D420" s="317"/>
      <c r="E420" s="317"/>
      <c r="F420" s="318"/>
      <c r="G420" s="318"/>
      <c r="H420" s="318"/>
      <c r="I420" s="318"/>
      <c r="J420" s="319"/>
    </row>
    <row r="421" spans="2:10" ht="18.75" customHeight="1" outlineLevel="1">
      <c r="B421" s="2154"/>
      <c r="C421" s="2155"/>
      <c r="D421" s="2155"/>
      <c r="E421" s="2155"/>
      <c r="F421" s="2155"/>
      <c r="G421" s="2155"/>
      <c r="H421" s="2155"/>
      <c r="I421" s="2155"/>
      <c r="J421" s="2156"/>
    </row>
    <row r="422" spans="2:10" ht="12" customHeight="1" outlineLevel="1" thickBot="1">
      <c r="B422" s="359"/>
      <c r="C422" s="320"/>
      <c r="D422" s="320"/>
      <c r="E422" s="320"/>
      <c r="F422" s="320"/>
      <c r="G422" s="320"/>
      <c r="H422" s="320"/>
      <c r="I422" s="320"/>
      <c r="J422" s="321"/>
    </row>
    <row r="425" spans="2:10" ht="33" customHeight="1">
      <c r="B425" s="323" t="s">
        <v>199</v>
      </c>
      <c r="C425" s="2160">
        <f>個票ｰ2001!B252</f>
        <v>0</v>
      </c>
      <c r="D425" s="2161"/>
      <c r="E425" s="2161"/>
      <c r="F425" s="2162"/>
      <c r="G425" s="324" t="s">
        <v>656</v>
      </c>
      <c r="H425" s="2157">
        <v>20</v>
      </c>
      <c r="I425" s="2158"/>
      <c r="J425" s="2159"/>
    </row>
    <row r="426" spans="2:10" ht="30" customHeight="1" outlineLevel="1">
      <c r="B426" s="360" t="s">
        <v>214</v>
      </c>
      <c r="C426" s="2163"/>
      <c r="D426" s="2164"/>
      <c r="E426" s="2164"/>
      <c r="F426" s="2164"/>
      <c r="G426" s="2164"/>
      <c r="H426" s="2164"/>
      <c r="I426" s="2164"/>
      <c r="J426" s="2165"/>
    </row>
    <row r="427" spans="2:10" ht="30" customHeight="1" outlineLevel="1">
      <c r="B427" s="361" t="s">
        <v>198</v>
      </c>
      <c r="C427" s="2223"/>
      <c r="D427" s="2224"/>
      <c r="E427" s="2224"/>
      <c r="F427" s="2224"/>
      <c r="G427" s="2224"/>
      <c r="H427" s="2224"/>
      <c r="I427" s="2224"/>
      <c r="J427" s="2225"/>
    </row>
    <row r="428" spans="2:10" ht="30" customHeight="1" outlineLevel="1">
      <c r="B428" s="357" t="s">
        <v>197</v>
      </c>
      <c r="C428" s="2207"/>
      <c r="D428" s="2207"/>
      <c r="E428" s="2207"/>
      <c r="F428" s="2207"/>
      <c r="G428" s="2207"/>
      <c r="H428" s="2208"/>
      <c r="I428" s="2208"/>
      <c r="J428" s="2209"/>
    </row>
    <row r="429" spans="2:10" ht="14.25" customHeight="1" outlineLevel="1">
      <c r="B429" s="2226" t="s">
        <v>635</v>
      </c>
      <c r="C429" s="2189" t="s">
        <v>195</v>
      </c>
      <c r="D429" s="2189"/>
      <c r="E429" s="2189"/>
      <c r="F429" s="2189" t="s">
        <v>196</v>
      </c>
      <c r="G429" s="2189"/>
      <c r="H429" s="2190"/>
      <c r="I429" s="2190"/>
      <c r="J429" s="2191"/>
    </row>
    <row r="430" spans="2:10" ht="34.5" customHeight="1" outlineLevel="1">
      <c r="B430" s="2226"/>
      <c r="C430" s="272"/>
      <c r="D430" s="306" t="s">
        <v>185</v>
      </c>
      <c r="E430" s="272"/>
      <c r="F430" s="2192"/>
      <c r="G430" s="2192"/>
      <c r="H430" s="2193"/>
      <c r="I430" s="2193"/>
      <c r="J430" s="2194"/>
    </row>
    <row r="431" spans="2:10" ht="34.5" customHeight="1" outlineLevel="1">
      <c r="B431" s="2226"/>
      <c r="C431" s="272"/>
      <c r="D431" s="307" t="s">
        <v>185</v>
      </c>
      <c r="E431" s="272"/>
      <c r="F431" s="2181"/>
      <c r="G431" s="2181"/>
      <c r="H431" s="2182"/>
      <c r="I431" s="2182"/>
      <c r="J431" s="2183"/>
    </row>
    <row r="432" spans="2:10" ht="34.5" customHeight="1" outlineLevel="1">
      <c r="B432" s="2226"/>
      <c r="C432" s="272"/>
      <c r="D432" s="307" t="s">
        <v>185</v>
      </c>
      <c r="E432" s="272"/>
      <c r="F432" s="2181"/>
      <c r="G432" s="2181"/>
      <c r="H432" s="2182"/>
      <c r="I432" s="2182"/>
      <c r="J432" s="2183"/>
    </row>
    <row r="433" spans="1:26" ht="34.5" customHeight="1" outlineLevel="1">
      <c r="B433" s="2226"/>
      <c r="C433" s="272"/>
      <c r="D433" s="307" t="s">
        <v>185</v>
      </c>
      <c r="E433" s="272"/>
      <c r="F433" s="2181"/>
      <c r="G433" s="2181"/>
      <c r="H433" s="2182"/>
      <c r="I433" s="2182"/>
      <c r="J433" s="2183"/>
    </row>
    <row r="434" spans="1:26" ht="34.5" customHeight="1" outlineLevel="1">
      <c r="B434" s="2226"/>
      <c r="C434" s="272"/>
      <c r="D434" s="308" t="s">
        <v>185</v>
      </c>
      <c r="E434" s="272"/>
      <c r="F434" s="2219"/>
      <c r="G434" s="2220"/>
      <c r="H434" s="2221"/>
      <c r="I434" s="2221"/>
      <c r="J434" s="2222"/>
    </row>
    <row r="435" spans="1:26" ht="15" customHeight="1" outlineLevel="1">
      <c r="B435" s="2187" t="s">
        <v>251</v>
      </c>
      <c r="C435" s="2189" t="s">
        <v>195</v>
      </c>
      <c r="D435" s="2189"/>
      <c r="E435" s="2189"/>
      <c r="F435" s="2189" t="s">
        <v>194</v>
      </c>
      <c r="G435" s="2189"/>
      <c r="H435" s="2190"/>
      <c r="I435" s="2190"/>
      <c r="J435" s="2191"/>
    </row>
    <row r="436" spans="1:26" ht="31.5" customHeight="1" outlineLevel="1">
      <c r="B436" s="2167"/>
      <c r="C436" s="273"/>
      <c r="D436" s="309" t="s">
        <v>184</v>
      </c>
      <c r="E436" s="274"/>
      <c r="F436" s="2192"/>
      <c r="G436" s="2192"/>
      <c r="H436" s="2193"/>
      <c r="I436" s="2193"/>
      <c r="J436" s="2194"/>
    </row>
    <row r="437" spans="1:26" ht="31.5" customHeight="1" outlineLevel="1">
      <c r="B437" s="2167"/>
      <c r="C437" s="275"/>
      <c r="D437" s="310" t="s">
        <v>184</v>
      </c>
      <c r="E437" s="276"/>
      <c r="F437" s="2181"/>
      <c r="G437" s="2181"/>
      <c r="H437" s="2182"/>
      <c r="I437" s="2182"/>
      <c r="J437" s="2183"/>
    </row>
    <row r="438" spans="1:26" ht="31.5" customHeight="1" outlineLevel="1">
      <c r="B438" s="2167"/>
      <c r="C438" s="275"/>
      <c r="D438" s="310" t="s">
        <v>184</v>
      </c>
      <c r="E438" s="276"/>
      <c r="F438" s="2181"/>
      <c r="G438" s="2181"/>
      <c r="H438" s="2182"/>
      <c r="I438" s="2182"/>
      <c r="J438" s="2183"/>
    </row>
    <row r="439" spans="1:26" ht="31.5" customHeight="1" outlineLevel="1">
      <c r="B439" s="2167"/>
      <c r="C439" s="275"/>
      <c r="D439" s="310" t="s">
        <v>184</v>
      </c>
      <c r="E439" s="276"/>
      <c r="F439" s="2181"/>
      <c r="G439" s="2181"/>
      <c r="H439" s="2182"/>
      <c r="I439" s="2182"/>
      <c r="J439" s="2183"/>
    </row>
    <row r="440" spans="1:26" ht="31.5" customHeight="1" outlineLevel="1">
      <c r="B440" s="2188"/>
      <c r="C440" s="277"/>
      <c r="D440" s="311" t="s">
        <v>184</v>
      </c>
      <c r="E440" s="278"/>
      <c r="F440" s="2216"/>
      <c r="G440" s="2216"/>
      <c r="H440" s="2217"/>
      <c r="I440" s="2217"/>
      <c r="J440" s="2218"/>
    </row>
    <row r="441" spans="1:26" ht="15" customHeight="1" outlineLevel="1">
      <c r="B441" s="2302" t="s">
        <v>634</v>
      </c>
      <c r="C441" s="2169" t="s">
        <v>207</v>
      </c>
      <c r="D441" s="2170"/>
      <c r="E441" s="2171"/>
      <c r="F441" s="2303" t="s">
        <v>208</v>
      </c>
      <c r="G441" s="2304"/>
      <c r="H441" s="2304"/>
      <c r="I441" s="2304"/>
      <c r="J441" s="2305"/>
    </row>
    <row r="442" spans="1:26" ht="30" customHeight="1" outlineLevel="1">
      <c r="B442" s="2167"/>
      <c r="C442" s="275"/>
      <c r="D442" s="310" t="s">
        <v>184</v>
      </c>
      <c r="E442" s="272"/>
      <c r="F442" s="2306"/>
      <c r="G442" s="2306"/>
      <c r="H442" s="2307"/>
      <c r="I442" s="2307"/>
      <c r="J442" s="2308"/>
    </row>
    <row r="443" spans="1:26" ht="30" customHeight="1" outlineLevel="1">
      <c r="B443" s="2167"/>
      <c r="C443" s="275"/>
      <c r="D443" s="310" t="s">
        <v>184</v>
      </c>
      <c r="E443" s="272"/>
      <c r="F443" s="2181"/>
      <c r="G443" s="2181"/>
      <c r="H443" s="2182"/>
      <c r="I443" s="2182"/>
      <c r="J443" s="2183"/>
    </row>
    <row r="444" spans="1:26" ht="30" customHeight="1" outlineLevel="1">
      <c r="B444" s="2167"/>
      <c r="C444" s="275"/>
      <c r="D444" s="310" t="s">
        <v>184</v>
      </c>
      <c r="E444" s="272"/>
      <c r="F444" s="2181"/>
      <c r="G444" s="2181"/>
      <c r="H444" s="2182"/>
      <c r="I444" s="2182"/>
      <c r="J444" s="2183"/>
    </row>
    <row r="445" spans="1:26" ht="30" customHeight="1" outlineLevel="1" thickBot="1">
      <c r="B445" s="2168"/>
      <c r="C445" s="279"/>
      <c r="D445" s="312" t="s">
        <v>184</v>
      </c>
      <c r="E445" s="280"/>
      <c r="F445" s="2184"/>
      <c r="G445" s="2184"/>
      <c r="H445" s="2185"/>
      <c r="I445" s="2185"/>
      <c r="J445" s="2186"/>
    </row>
    <row r="446" spans="1:26" s="303" customFormat="1" ht="18.75" customHeight="1" outlineLevel="1" thickBot="1">
      <c r="A446" s="299"/>
      <c r="B446" s="313"/>
      <c r="C446" s="299"/>
      <c r="D446" s="299"/>
      <c r="E446" s="299"/>
      <c r="F446" s="299"/>
      <c r="G446" s="300"/>
      <c r="H446" s="300"/>
      <c r="I446" s="300"/>
      <c r="J446" s="300"/>
      <c r="K446" s="300"/>
      <c r="L446" s="300"/>
      <c r="M446" s="301"/>
      <c r="N446" s="2276"/>
      <c r="O446" s="2276"/>
      <c r="P446" s="2276"/>
      <c r="Q446" s="2276"/>
      <c r="R446" s="302"/>
      <c r="V446" s="301"/>
      <c r="W446" s="301"/>
      <c r="X446" s="301"/>
      <c r="Y446" s="301"/>
      <c r="Z446" s="302"/>
    </row>
    <row r="447" spans="1:26" ht="18.75" customHeight="1" outlineLevel="1">
      <c r="B447" s="2280" t="s">
        <v>193</v>
      </c>
      <c r="C447" s="2282"/>
      <c r="D447" s="2283"/>
      <c r="E447" s="2283"/>
      <c r="F447" s="2283"/>
      <c r="G447" s="2283"/>
      <c r="H447" s="2283"/>
      <c r="I447" s="2283"/>
      <c r="J447" s="2284"/>
    </row>
    <row r="448" spans="1:26" ht="18.75" customHeight="1" outlineLevel="1">
      <c r="B448" s="2196"/>
      <c r="C448" s="2201"/>
      <c r="D448" s="2202"/>
      <c r="E448" s="2202"/>
      <c r="F448" s="2202"/>
      <c r="G448" s="2202"/>
      <c r="H448" s="2202"/>
      <c r="I448" s="2202"/>
      <c r="J448" s="2203"/>
    </row>
    <row r="449" spans="2:10" ht="18.75" customHeight="1" outlineLevel="1">
      <c r="B449" s="2281"/>
      <c r="C449" s="2285"/>
      <c r="D449" s="2286"/>
      <c r="E449" s="2286"/>
      <c r="F449" s="2286"/>
      <c r="G449" s="2286"/>
      <c r="H449" s="2286"/>
      <c r="I449" s="2286"/>
      <c r="J449" s="2287"/>
    </row>
    <row r="450" spans="2:10" ht="18.75" customHeight="1" outlineLevel="1">
      <c r="B450" s="2298" t="s">
        <v>192</v>
      </c>
      <c r="C450" s="2299"/>
      <c r="D450" s="2300"/>
      <c r="E450" s="2300"/>
      <c r="F450" s="2300"/>
      <c r="G450" s="2300"/>
      <c r="H450" s="2300"/>
      <c r="I450" s="2300"/>
      <c r="J450" s="2301"/>
    </row>
    <row r="451" spans="2:10" ht="18.75" customHeight="1" outlineLevel="1">
      <c r="B451" s="2196"/>
      <c r="C451" s="2201"/>
      <c r="D451" s="2202"/>
      <c r="E451" s="2202"/>
      <c r="F451" s="2202"/>
      <c r="G451" s="2202"/>
      <c r="H451" s="2202"/>
      <c r="I451" s="2202"/>
      <c r="J451" s="2203"/>
    </row>
    <row r="452" spans="2:10" ht="18.75" customHeight="1" outlineLevel="1" thickBot="1">
      <c r="B452" s="2197"/>
      <c r="C452" s="2204"/>
      <c r="D452" s="2205"/>
      <c r="E452" s="2205"/>
      <c r="F452" s="2205"/>
      <c r="G452" s="2205"/>
      <c r="H452" s="2205"/>
      <c r="I452" s="2205"/>
      <c r="J452" s="2206"/>
    </row>
    <row r="453" spans="2:10" ht="18.75" customHeight="1" outlineLevel="1" thickBot="1">
      <c r="B453" s="314"/>
      <c r="C453" s="315"/>
      <c r="D453" s="315"/>
      <c r="E453" s="315"/>
      <c r="F453" s="315"/>
      <c r="G453" s="315"/>
      <c r="H453" s="315"/>
      <c r="I453" s="315"/>
      <c r="J453" s="315"/>
    </row>
    <row r="454" spans="2:10" ht="18.75" customHeight="1" outlineLevel="1">
      <c r="B454" s="316" t="s">
        <v>191</v>
      </c>
      <c r="C454" s="317"/>
      <c r="D454" s="317"/>
      <c r="E454" s="317"/>
      <c r="F454" s="318"/>
      <c r="G454" s="318"/>
      <c r="H454" s="318"/>
      <c r="I454" s="318"/>
      <c r="J454" s="319"/>
    </row>
    <row r="455" spans="2:10" ht="18.75" customHeight="1" outlineLevel="1">
      <c r="B455" s="2154"/>
      <c r="C455" s="2155"/>
      <c r="D455" s="2155"/>
      <c r="E455" s="2155"/>
      <c r="F455" s="2155"/>
      <c r="G455" s="2155"/>
      <c r="H455" s="2155"/>
      <c r="I455" s="2155"/>
      <c r="J455" s="2156"/>
    </row>
    <row r="456" spans="2:10" ht="12" customHeight="1" outlineLevel="1" thickBot="1">
      <c r="B456" s="359"/>
      <c r="C456" s="320"/>
      <c r="D456" s="320"/>
      <c r="E456" s="320"/>
      <c r="F456" s="320"/>
      <c r="G456" s="320"/>
      <c r="H456" s="320"/>
      <c r="I456" s="320"/>
      <c r="J456" s="321"/>
    </row>
  </sheetData>
  <sheetProtection formatRows="0" selectLockedCells="1"/>
  <mergeCells count="458">
    <mergeCell ref="N36:Q36"/>
    <mergeCell ref="J36:L36"/>
    <mergeCell ref="H1:K1"/>
    <mergeCell ref="H3:K3"/>
    <mergeCell ref="C7:J7"/>
    <mergeCell ref="B18:D18"/>
    <mergeCell ref="H8:J8"/>
    <mergeCell ref="G15:J15"/>
    <mergeCell ref="G13:J13"/>
    <mergeCell ref="H2:K2"/>
    <mergeCell ref="M21:U21"/>
    <mergeCell ref="E21:J21"/>
    <mergeCell ref="B21:D21"/>
    <mergeCell ref="B16:D16"/>
    <mergeCell ref="B23:D28"/>
    <mergeCell ref="E23:G23"/>
    <mergeCell ref="H23:J23"/>
    <mergeCell ref="E24:J24"/>
    <mergeCell ref="F25:J25"/>
    <mergeCell ref="F26:J26"/>
    <mergeCell ref="F27:J27"/>
    <mergeCell ref="F28:J28"/>
    <mergeCell ref="F430:J430"/>
    <mergeCell ref="F431:J431"/>
    <mergeCell ref="F443:J443"/>
    <mergeCell ref="F444:J444"/>
    <mergeCell ref="F445:J445"/>
    <mergeCell ref="C428:J428"/>
    <mergeCell ref="B429:B434"/>
    <mergeCell ref="B38:B39"/>
    <mergeCell ref="C38:F39"/>
    <mergeCell ref="H38:J38"/>
    <mergeCell ref="H39:J39"/>
    <mergeCell ref="C393:J393"/>
    <mergeCell ref="C429:E429"/>
    <mergeCell ref="F429:J429"/>
    <mergeCell ref="F408:J408"/>
    <mergeCell ref="F409:J409"/>
    <mergeCell ref="F410:J410"/>
    <mergeCell ref="F363:J363"/>
    <mergeCell ref="C324:J324"/>
    <mergeCell ref="F337:J337"/>
    <mergeCell ref="F340:J340"/>
    <mergeCell ref="F341:J341"/>
    <mergeCell ref="F342:J342"/>
    <mergeCell ref="C325:J325"/>
    <mergeCell ref="N446:Q446"/>
    <mergeCell ref="B435:B440"/>
    <mergeCell ref="C435:E435"/>
    <mergeCell ref="F435:J435"/>
    <mergeCell ref="F436:J436"/>
    <mergeCell ref="F437:J437"/>
    <mergeCell ref="F438:J438"/>
    <mergeCell ref="F439:J439"/>
    <mergeCell ref="F440:J440"/>
    <mergeCell ref="F406:J406"/>
    <mergeCell ref="B34:J34"/>
    <mergeCell ref="C37:J37"/>
    <mergeCell ref="B22:D22"/>
    <mergeCell ref="E22:J22"/>
    <mergeCell ref="F371:J371"/>
    <mergeCell ref="F372:J372"/>
    <mergeCell ref="B352:J352"/>
    <mergeCell ref="F365:J365"/>
    <mergeCell ref="B326:B331"/>
    <mergeCell ref="C326:E326"/>
    <mergeCell ref="F326:J326"/>
    <mergeCell ref="F327:J327"/>
    <mergeCell ref="F328:J328"/>
    <mergeCell ref="F329:J329"/>
    <mergeCell ref="F330:J330"/>
    <mergeCell ref="F331:J331"/>
    <mergeCell ref="C359:J359"/>
    <mergeCell ref="H357:J357"/>
    <mergeCell ref="B332:B337"/>
    <mergeCell ref="H31:K31"/>
    <mergeCell ref="H32:K32"/>
    <mergeCell ref="C332:E332"/>
    <mergeCell ref="F332:J332"/>
    <mergeCell ref="B450:B452"/>
    <mergeCell ref="C450:J452"/>
    <mergeCell ref="B441:B445"/>
    <mergeCell ref="C441:E441"/>
    <mergeCell ref="F441:J441"/>
    <mergeCell ref="F442:J442"/>
    <mergeCell ref="F399:J399"/>
    <mergeCell ref="F400:J400"/>
    <mergeCell ref="B421:J421"/>
    <mergeCell ref="C427:J427"/>
    <mergeCell ref="B447:B449"/>
    <mergeCell ref="C447:J449"/>
    <mergeCell ref="F432:J432"/>
    <mergeCell ref="F433:J433"/>
    <mergeCell ref="F434:J434"/>
    <mergeCell ref="C425:F425"/>
    <mergeCell ref="C426:J426"/>
    <mergeCell ref="B401:B406"/>
    <mergeCell ref="C401:E401"/>
    <mergeCell ref="F401:J401"/>
    <mergeCell ref="F402:J402"/>
    <mergeCell ref="F403:J403"/>
    <mergeCell ref="F404:J404"/>
    <mergeCell ref="F405:J405"/>
    <mergeCell ref="N343:Q343"/>
    <mergeCell ref="B344:B346"/>
    <mergeCell ref="C344:J346"/>
    <mergeCell ref="N412:Q412"/>
    <mergeCell ref="B413:B415"/>
    <mergeCell ref="C413:J415"/>
    <mergeCell ref="B416:B418"/>
    <mergeCell ref="C416:J418"/>
    <mergeCell ref="B407:B411"/>
    <mergeCell ref="C407:E407"/>
    <mergeCell ref="F407:J407"/>
    <mergeCell ref="F366:J366"/>
    <mergeCell ref="F411:J411"/>
    <mergeCell ref="C394:J394"/>
    <mergeCell ref="B395:B400"/>
    <mergeCell ref="C395:E395"/>
    <mergeCell ref="F395:J395"/>
    <mergeCell ref="F396:J396"/>
    <mergeCell ref="F397:J397"/>
    <mergeCell ref="F398:J398"/>
    <mergeCell ref="C391:F391"/>
    <mergeCell ref="C392:J392"/>
    <mergeCell ref="H391:J391"/>
    <mergeCell ref="B361:B366"/>
    <mergeCell ref="N378:Q378"/>
    <mergeCell ref="B387:J387"/>
    <mergeCell ref="B379:B381"/>
    <mergeCell ref="C379:J381"/>
    <mergeCell ref="B382:B384"/>
    <mergeCell ref="C382:J384"/>
    <mergeCell ref="C361:E361"/>
    <mergeCell ref="F361:J361"/>
    <mergeCell ref="F362:J362"/>
    <mergeCell ref="F364:J364"/>
    <mergeCell ref="F333:J333"/>
    <mergeCell ref="F334:J334"/>
    <mergeCell ref="F335:J335"/>
    <mergeCell ref="F336:J336"/>
    <mergeCell ref="N309:Q309"/>
    <mergeCell ref="B310:B312"/>
    <mergeCell ref="C310:J312"/>
    <mergeCell ref="B313:B315"/>
    <mergeCell ref="C313:J315"/>
    <mergeCell ref="B318:J318"/>
    <mergeCell ref="C322:F322"/>
    <mergeCell ref="C323:J323"/>
    <mergeCell ref="H322:J322"/>
    <mergeCell ref="F305:J305"/>
    <mergeCell ref="F306:J306"/>
    <mergeCell ref="F307:J307"/>
    <mergeCell ref="F308:J308"/>
    <mergeCell ref="B304:B308"/>
    <mergeCell ref="C304:E304"/>
    <mergeCell ref="F304:J304"/>
    <mergeCell ref="N240:Q240"/>
    <mergeCell ref="B241:B243"/>
    <mergeCell ref="C241:J243"/>
    <mergeCell ref="B244:B246"/>
    <mergeCell ref="C244:J246"/>
    <mergeCell ref="C257:J257"/>
    <mergeCell ref="C256:J256"/>
    <mergeCell ref="H254:J254"/>
    <mergeCell ref="F293:J293"/>
    <mergeCell ref="C290:J290"/>
    <mergeCell ref="N275:Q275"/>
    <mergeCell ref="B284:J284"/>
    <mergeCell ref="H288:J288"/>
    <mergeCell ref="B276:B278"/>
    <mergeCell ref="C276:J278"/>
    <mergeCell ref="B279:B281"/>
    <mergeCell ref="C279:J281"/>
    <mergeCell ref="C288:F288"/>
    <mergeCell ref="C289:J289"/>
    <mergeCell ref="C291:J291"/>
    <mergeCell ref="B292:B297"/>
    <mergeCell ref="C292:E292"/>
    <mergeCell ref="F292:J292"/>
    <mergeCell ref="F294:J294"/>
    <mergeCell ref="B235:B239"/>
    <mergeCell ref="C235:E235"/>
    <mergeCell ref="F235:J235"/>
    <mergeCell ref="F236:J236"/>
    <mergeCell ref="F237:J237"/>
    <mergeCell ref="F238:J238"/>
    <mergeCell ref="F239:J239"/>
    <mergeCell ref="B258:B263"/>
    <mergeCell ref="C258:E258"/>
    <mergeCell ref="F258:J258"/>
    <mergeCell ref="F259:J259"/>
    <mergeCell ref="F260:J260"/>
    <mergeCell ref="F261:J261"/>
    <mergeCell ref="F262:J262"/>
    <mergeCell ref="F263:J263"/>
    <mergeCell ref="F295:J295"/>
    <mergeCell ref="F296:J296"/>
    <mergeCell ref="B223:B228"/>
    <mergeCell ref="C223:E223"/>
    <mergeCell ref="F223:J223"/>
    <mergeCell ref="F224:J224"/>
    <mergeCell ref="F225:J225"/>
    <mergeCell ref="F226:J226"/>
    <mergeCell ref="F227:J227"/>
    <mergeCell ref="F228:J228"/>
    <mergeCell ref="B229:B234"/>
    <mergeCell ref="C229:E229"/>
    <mergeCell ref="F229:J229"/>
    <mergeCell ref="F230:J230"/>
    <mergeCell ref="F231:J231"/>
    <mergeCell ref="F232:J232"/>
    <mergeCell ref="F233:J233"/>
    <mergeCell ref="F234:J234"/>
    <mergeCell ref="C219:F219"/>
    <mergeCell ref="C220:J220"/>
    <mergeCell ref="C222:J222"/>
    <mergeCell ref="C186:J186"/>
    <mergeCell ref="N206:Q206"/>
    <mergeCell ref="B207:B209"/>
    <mergeCell ref="C207:J209"/>
    <mergeCell ref="B210:B212"/>
    <mergeCell ref="C210:J212"/>
    <mergeCell ref="C188:J188"/>
    <mergeCell ref="B189:B194"/>
    <mergeCell ref="C189:E189"/>
    <mergeCell ref="F189:J189"/>
    <mergeCell ref="F190:J190"/>
    <mergeCell ref="F191:J191"/>
    <mergeCell ref="F192:J192"/>
    <mergeCell ref="F193:J193"/>
    <mergeCell ref="F194:J194"/>
    <mergeCell ref="B195:B200"/>
    <mergeCell ref="C195:E195"/>
    <mergeCell ref="F195:J195"/>
    <mergeCell ref="F196:J196"/>
    <mergeCell ref="F197:J197"/>
    <mergeCell ref="F198:J198"/>
    <mergeCell ref="F199:J199"/>
    <mergeCell ref="F200:J200"/>
    <mergeCell ref="B201:B205"/>
    <mergeCell ref="B173:B175"/>
    <mergeCell ref="C173:J175"/>
    <mergeCell ref="B176:B178"/>
    <mergeCell ref="C176:J178"/>
    <mergeCell ref="B181:J181"/>
    <mergeCell ref="H185:J185"/>
    <mergeCell ref="C187:J187"/>
    <mergeCell ref="C185:F185"/>
    <mergeCell ref="F201:J201"/>
    <mergeCell ref="F202:J202"/>
    <mergeCell ref="F203:J203"/>
    <mergeCell ref="F204:J204"/>
    <mergeCell ref="F205:J205"/>
    <mergeCell ref="C201:E201"/>
    <mergeCell ref="F161:J161"/>
    <mergeCell ref="F162:J162"/>
    <mergeCell ref="F163:J163"/>
    <mergeCell ref="F164:J164"/>
    <mergeCell ref="F165:J165"/>
    <mergeCell ref="F166:J166"/>
    <mergeCell ref="C154:J154"/>
    <mergeCell ref="C155:E155"/>
    <mergeCell ref="F155:J155"/>
    <mergeCell ref="F156:J156"/>
    <mergeCell ref="F157:J157"/>
    <mergeCell ref="F158:J158"/>
    <mergeCell ref="F159:J159"/>
    <mergeCell ref="F160:J160"/>
    <mergeCell ref="C153:J153"/>
    <mergeCell ref="N172:Q172"/>
    <mergeCell ref="N137:Q137"/>
    <mergeCell ref="B138:B140"/>
    <mergeCell ref="C138:J140"/>
    <mergeCell ref="B141:B143"/>
    <mergeCell ref="C141:J143"/>
    <mergeCell ref="H151:J151"/>
    <mergeCell ref="B132:B136"/>
    <mergeCell ref="F133:J133"/>
    <mergeCell ref="F134:J134"/>
    <mergeCell ref="F135:J135"/>
    <mergeCell ref="F136:J136"/>
    <mergeCell ref="C151:F151"/>
    <mergeCell ref="B146:J146"/>
    <mergeCell ref="B167:B171"/>
    <mergeCell ref="C167:E167"/>
    <mergeCell ref="F167:J167"/>
    <mergeCell ref="F168:J168"/>
    <mergeCell ref="F169:J169"/>
    <mergeCell ref="F170:J170"/>
    <mergeCell ref="F171:J171"/>
    <mergeCell ref="B155:B160"/>
    <mergeCell ref="C161:E161"/>
    <mergeCell ref="C126:E126"/>
    <mergeCell ref="F126:J126"/>
    <mergeCell ref="F127:J127"/>
    <mergeCell ref="F128:J128"/>
    <mergeCell ref="F129:J129"/>
    <mergeCell ref="F130:J130"/>
    <mergeCell ref="F131:J131"/>
    <mergeCell ref="C132:E132"/>
    <mergeCell ref="F132:J132"/>
    <mergeCell ref="N99:Q99"/>
    <mergeCell ref="B100:B102"/>
    <mergeCell ref="C100:J102"/>
    <mergeCell ref="B103:B105"/>
    <mergeCell ref="C103:J105"/>
    <mergeCell ref="B115:R115"/>
    <mergeCell ref="F123:J123"/>
    <mergeCell ref="F124:J124"/>
    <mergeCell ref="F97:J97"/>
    <mergeCell ref="F98:J98"/>
    <mergeCell ref="B108:J108"/>
    <mergeCell ref="C117:J117"/>
    <mergeCell ref="C116:F116"/>
    <mergeCell ref="H116:J116"/>
    <mergeCell ref="C118:J118"/>
    <mergeCell ref="C69:J71"/>
    <mergeCell ref="B66:B68"/>
    <mergeCell ref="B60:B64"/>
    <mergeCell ref="F60:J60"/>
    <mergeCell ref="F91:J91"/>
    <mergeCell ref="F92:J92"/>
    <mergeCell ref="H78:J78"/>
    <mergeCell ref="C66:J68"/>
    <mergeCell ref="B74:J74"/>
    <mergeCell ref="B69:B71"/>
    <mergeCell ref="C88:E88"/>
    <mergeCell ref="F88:J88"/>
    <mergeCell ref="F89:J89"/>
    <mergeCell ref="F90:J90"/>
    <mergeCell ref="F84:J84"/>
    <mergeCell ref="F85:J85"/>
    <mergeCell ref="F86:J86"/>
    <mergeCell ref="F87:J87"/>
    <mergeCell ref="B88:B93"/>
    <mergeCell ref="F93:J93"/>
    <mergeCell ref="C78:F78"/>
    <mergeCell ref="C79:J79"/>
    <mergeCell ref="C80:J80"/>
    <mergeCell ref="B54:B59"/>
    <mergeCell ref="C54:E54"/>
    <mergeCell ref="F54:J54"/>
    <mergeCell ref="F57:J57"/>
    <mergeCell ref="F64:J64"/>
    <mergeCell ref="F63:J63"/>
    <mergeCell ref="C47:J47"/>
    <mergeCell ref="C46:J46"/>
    <mergeCell ref="N65:Q65"/>
    <mergeCell ref="F58:J58"/>
    <mergeCell ref="F62:J62"/>
    <mergeCell ref="F53:J53"/>
    <mergeCell ref="F55:J55"/>
    <mergeCell ref="C60:E60"/>
    <mergeCell ref="F61:J61"/>
    <mergeCell ref="F56:J56"/>
    <mergeCell ref="F59:J59"/>
    <mergeCell ref="C45:J45"/>
    <mergeCell ref="F49:J49"/>
    <mergeCell ref="C44:F44"/>
    <mergeCell ref="B48:B53"/>
    <mergeCell ref="C48:E48"/>
    <mergeCell ref="F48:J48"/>
    <mergeCell ref="F50:J50"/>
    <mergeCell ref="F52:J52"/>
    <mergeCell ref="F51:J51"/>
    <mergeCell ref="H44:J44"/>
    <mergeCell ref="A18:A19"/>
    <mergeCell ref="M19:U19"/>
    <mergeCell ref="B20:D20"/>
    <mergeCell ref="A5:K5"/>
    <mergeCell ref="C8:F9"/>
    <mergeCell ref="A7:B7"/>
    <mergeCell ref="A8:B9"/>
    <mergeCell ref="H9:J9"/>
    <mergeCell ref="E18:J18"/>
    <mergeCell ref="B19:D19"/>
    <mergeCell ref="B17:D17"/>
    <mergeCell ref="E17:J17"/>
    <mergeCell ref="E19:J19"/>
    <mergeCell ref="E20:J20"/>
    <mergeCell ref="G14:J14"/>
    <mergeCell ref="E16:J16"/>
    <mergeCell ref="B13:D15"/>
    <mergeCell ref="B215:J215"/>
    <mergeCell ref="C221:J221"/>
    <mergeCell ref="B249:J249"/>
    <mergeCell ref="H219:J219"/>
    <mergeCell ref="C81:J81"/>
    <mergeCell ref="B82:B87"/>
    <mergeCell ref="C82:E82"/>
    <mergeCell ref="F82:J82"/>
    <mergeCell ref="F83:J83"/>
    <mergeCell ref="C119:J119"/>
    <mergeCell ref="B120:B125"/>
    <mergeCell ref="C120:E120"/>
    <mergeCell ref="F120:J120"/>
    <mergeCell ref="F121:J121"/>
    <mergeCell ref="F122:J122"/>
    <mergeCell ref="B94:B98"/>
    <mergeCell ref="C94:E94"/>
    <mergeCell ref="F94:J94"/>
    <mergeCell ref="F95:J95"/>
    <mergeCell ref="F96:J96"/>
    <mergeCell ref="F125:J125"/>
    <mergeCell ref="C152:J152"/>
    <mergeCell ref="B161:B166"/>
    <mergeCell ref="B126:B131"/>
    <mergeCell ref="F297:J297"/>
    <mergeCell ref="F302:J302"/>
    <mergeCell ref="F303:J303"/>
    <mergeCell ref="B298:B303"/>
    <mergeCell ref="C298:E298"/>
    <mergeCell ref="F298:J298"/>
    <mergeCell ref="F299:J299"/>
    <mergeCell ref="F300:J300"/>
    <mergeCell ref="F301:J301"/>
    <mergeCell ref="C264:E264"/>
    <mergeCell ref="F264:J264"/>
    <mergeCell ref="F265:J265"/>
    <mergeCell ref="F266:J266"/>
    <mergeCell ref="F267:J267"/>
    <mergeCell ref="F268:J268"/>
    <mergeCell ref="C254:F254"/>
    <mergeCell ref="C255:J255"/>
    <mergeCell ref="B270:B274"/>
    <mergeCell ref="C270:E270"/>
    <mergeCell ref="F270:J270"/>
    <mergeCell ref="F271:J271"/>
    <mergeCell ref="F272:J272"/>
    <mergeCell ref="F273:J273"/>
    <mergeCell ref="F274:J274"/>
    <mergeCell ref="B264:B269"/>
    <mergeCell ref="F269:J269"/>
    <mergeCell ref="B455:J455"/>
    <mergeCell ref="H425:J425"/>
    <mergeCell ref="C357:F357"/>
    <mergeCell ref="C358:J358"/>
    <mergeCell ref="B373:B377"/>
    <mergeCell ref="C373:E373"/>
    <mergeCell ref="F373:J373"/>
    <mergeCell ref="C338:E338"/>
    <mergeCell ref="F338:J338"/>
    <mergeCell ref="F339:J339"/>
    <mergeCell ref="F374:J374"/>
    <mergeCell ref="F375:J375"/>
    <mergeCell ref="F376:J376"/>
    <mergeCell ref="F377:J377"/>
    <mergeCell ref="B367:B372"/>
    <mergeCell ref="C367:E367"/>
    <mergeCell ref="F367:J367"/>
    <mergeCell ref="F368:J368"/>
    <mergeCell ref="F369:J369"/>
    <mergeCell ref="F370:J370"/>
    <mergeCell ref="B338:B342"/>
    <mergeCell ref="B347:B349"/>
    <mergeCell ref="C347:J349"/>
    <mergeCell ref="C360:J360"/>
  </mergeCells>
  <phoneticPr fontId="20"/>
  <conditionalFormatting sqref="C7:J9 C37:J39 C44:F44 C78:F78 C116:F116 C151:F151 C185:F185 C219:F219 C254:F254 C288:F288 C322:F322 C357:F357 C391:F391 C425:F425">
    <cfRule type="cellIs" dxfId="301" priority="7" operator="equal">
      <formula>0</formula>
    </cfRule>
  </conditionalFormatting>
  <conditionalFormatting sqref="H3:K3">
    <cfRule type="cellIs" dxfId="300" priority="6" operator="equal">
      <formula>0</formula>
    </cfRule>
  </conditionalFormatting>
  <conditionalFormatting sqref="H32:K32">
    <cfRule type="cellIs" dxfId="299" priority="5" operator="equal">
      <formula>0</formula>
    </cfRule>
  </conditionalFormatting>
  <conditionalFormatting sqref="F28:J28">
    <cfRule type="expression" dxfId="298" priority="2">
      <formula>$E$27="○"</formula>
    </cfRule>
  </conditionalFormatting>
  <conditionalFormatting sqref="E25:J27">
    <cfRule type="expression" dxfId="297" priority="1">
      <formula>$H$23="含んでいない"</formula>
    </cfRule>
  </conditionalFormatting>
  <dataValidations count="11">
    <dataValidation allowBlank="1" showInputMessage="1" showErrorMessage="1" prompt="これまでの講師歴について、所属だけでなく「担当分野」まで記載。" sqref="F89:J93 F127:J131 F162:J166" xr:uid="{00000000-0002-0000-0700-000000000000}"/>
    <dataValidation allowBlank="1" showInputMessage="1" showErrorMessage="1" prompt="直近の職歴について、所属だけではなく「担当分野」も記載。" sqref="F61:J64 F95:J98 F133:J136 F168:J171" xr:uid="{00000000-0002-0000-0700-000001000000}"/>
    <dataValidation allowBlank="1" showInputMessage="1" showErrorMessage="1" prompt="当該教育訓練の内容に関係する実務経験を具体的に記載。" sqref="F49:J53 F55:J59 F83:J87 F121:J125 F156:J160" xr:uid="{00000000-0002-0000-0700-000002000000}"/>
    <dataValidation type="list" allowBlank="1" showInputMessage="1" showErrorMessage="1" sqref="C358:J358 C289:J289 C392:J392 C152:J152 C186:J186 C426:J426 C220:J220 C255:J255 C323:J323 C117:J117" xr:uid="{00000000-0002-0000-0700-000003000000}">
      <formula1>"主担当講師,担当講師"</formula1>
    </dataValidation>
    <dataValidation type="list" allowBlank="1" showInputMessage="1" showErrorMessage="1" sqref="E16:J16 C46:J46 C80:J80 C118:J118 C153:J153 C187:J187 C221:J221 C256:J256 C290:J290 C324:J324 C359:J359 C393:J393 C427:J427" xr:uid="{00000000-0002-0000-0700-000004000000}">
      <formula1>"直接雇用（常勤）,直接雇用（非常勤）,委託・派遣等"</formula1>
    </dataValidation>
    <dataValidation type="list" allowBlank="1" showInputMessage="1" showErrorMessage="1" sqref="E17:J17" xr:uid="{00000000-0002-0000-0700-000005000000}">
      <formula1>"全員の評価を行っている,一部の評価を行っている,評価を行っていない"</formula1>
    </dataValidation>
    <dataValidation type="list" allowBlank="1" showInputMessage="1" showErrorMessage="1" sqref="E19:J19" xr:uid="{00000000-0002-0000-0700-000006000000}">
      <formula1>"全員に伝えている,一部に伝えている,伝えていない"</formula1>
    </dataValidation>
    <dataValidation type="list" allowBlank="1" showInputMessage="1" showErrorMessage="1" sqref="E21:J21" xr:uid="{00000000-0002-0000-0700-000007000000}">
      <formula1>"全員に支援を行っている,一部に支援を行っている,支援を行っていない"</formula1>
    </dataValidation>
    <dataValidation type="list" allowBlank="1" showInputMessage="1" showErrorMessage="1" sqref="B74:J74 B108:J108 B146:J146 B181:J181 B215:J215 B249:J249 B284:J284 B318:J318 B352:J352 B387:J387 B421:J421 B455:J455" xr:uid="{00000000-0002-0000-0700-000008000000}">
      <formula1>"はい（いずれにも該当しない）,いいえ（いずれかに該当する）"</formula1>
    </dataValidation>
    <dataValidation type="list" allowBlank="1" showInputMessage="1" showErrorMessage="1" sqref="H23:J23" xr:uid="{E5ADE834-9CE1-4C41-929A-F27DC59C6A16}">
      <formula1>"含んでいる,含んでいない"</formula1>
    </dataValidation>
    <dataValidation type="list" allowBlank="1" showInputMessage="1" showErrorMessage="1" sqref="E25:E27" xr:uid="{955F0C99-61BC-4FCF-9828-60B0A96379ED}">
      <formula1>"○"</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A95BC-4F25-452A-A82B-2250C62E1959}">
  <sheetPr>
    <pageSetUpPr fitToPage="1"/>
  </sheetPr>
  <dimension ref="A1:XFD362"/>
  <sheetViews>
    <sheetView showGridLines="0" view="pageBreakPreview" zoomScaleNormal="100" zoomScaleSheetLayoutView="100" workbookViewId="0">
      <selection activeCell="L9" sqref="L9:R9"/>
    </sheetView>
  </sheetViews>
  <sheetFormatPr defaultColWidth="9" defaultRowHeight="12" outlineLevelRow="1"/>
  <cols>
    <col min="1" max="3" width="6.625" style="512" customWidth="1"/>
    <col min="4" max="4" width="7.125" style="512" customWidth="1"/>
    <col min="5" max="11" width="6.625" style="512" customWidth="1"/>
    <col min="12" max="16" width="6.625" style="207" customWidth="1"/>
    <col min="17" max="17" width="7.375" style="207" customWidth="1"/>
    <col min="18" max="18" width="8" style="512" customWidth="1"/>
    <col min="19" max="20" width="9.125" style="512" customWidth="1"/>
    <col min="21" max="21" width="26.5" style="512" customWidth="1"/>
    <col min="22" max="23" width="3.125" style="512" customWidth="1"/>
    <col min="24" max="48" width="9" style="512"/>
    <col min="49" max="49" width="9" style="512" customWidth="1"/>
    <col min="50" max="16384" width="9" style="512"/>
  </cols>
  <sheetData>
    <row r="1" spans="1:33" ht="15" customHeight="1">
      <c r="A1" s="515"/>
      <c r="B1" s="515"/>
      <c r="C1" s="199"/>
      <c r="L1" s="200"/>
      <c r="M1" s="200"/>
      <c r="N1" s="200"/>
      <c r="O1" s="1852" t="s">
        <v>694</v>
      </c>
      <c r="P1" s="1852"/>
      <c r="Q1" s="1852"/>
      <c r="R1" s="1852"/>
      <c r="AE1" s="373" t="s">
        <v>552</v>
      </c>
      <c r="AF1" s="374" t="s">
        <v>553</v>
      </c>
      <c r="AG1" s="374"/>
    </row>
    <row r="2" spans="1:33" ht="15" customHeight="1">
      <c r="A2" s="515"/>
      <c r="B2" s="515"/>
      <c r="C2" s="199"/>
      <c r="L2" s="200"/>
      <c r="M2" s="200"/>
      <c r="N2" s="200"/>
      <c r="O2" s="1852" t="s">
        <v>882</v>
      </c>
      <c r="P2" s="1852"/>
      <c r="Q2" s="1852"/>
      <c r="R2" s="1852"/>
      <c r="AE2" s="373"/>
      <c r="AF2" s="374"/>
      <c r="AG2" s="374"/>
    </row>
    <row r="3" spans="1:33" ht="15" customHeight="1">
      <c r="A3" s="515"/>
      <c r="B3" s="201"/>
      <c r="C3" s="202"/>
      <c r="D3" s="203"/>
      <c r="F3" s="204"/>
      <c r="L3" s="200"/>
      <c r="M3" s="200"/>
      <c r="N3" s="200"/>
      <c r="O3" s="1853">
        <f>'申請書・総括票（共通）'!L3</f>
        <v>0</v>
      </c>
      <c r="P3" s="1853"/>
      <c r="Q3" s="1853"/>
      <c r="R3" s="1853"/>
      <c r="AE3" s="373" t="s">
        <v>563</v>
      </c>
      <c r="AF3" s="374" t="s">
        <v>553</v>
      </c>
      <c r="AG3" s="373"/>
    </row>
    <row r="4" spans="1:33" ht="6.75" customHeight="1">
      <c r="A4" s="515"/>
      <c r="B4" s="201"/>
      <c r="C4" s="202"/>
      <c r="D4" s="203"/>
      <c r="L4" s="205"/>
      <c r="M4" s="205"/>
      <c r="N4" s="205"/>
      <c r="O4" s="205"/>
      <c r="P4" s="205"/>
      <c r="Q4" s="205"/>
      <c r="R4" s="205"/>
      <c r="AE4" s="373" t="s">
        <v>564</v>
      </c>
      <c r="AF4" s="374" t="s">
        <v>568</v>
      </c>
      <c r="AG4" s="373"/>
    </row>
    <row r="5" spans="1:33" ht="24" customHeight="1">
      <c r="A5" s="1813" t="s">
        <v>1114</v>
      </c>
      <c r="B5" s="1813"/>
      <c r="C5" s="1813"/>
      <c r="D5" s="1813"/>
      <c r="E5" s="1813"/>
      <c r="F5" s="1813"/>
      <c r="G5" s="1813"/>
      <c r="H5" s="1813"/>
      <c r="I5" s="1813"/>
      <c r="J5" s="1813"/>
      <c r="K5" s="1813"/>
      <c r="L5" s="1813"/>
      <c r="M5" s="1813"/>
      <c r="N5" s="1813"/>
      <c r="O5" s="1813"/>
      <c r="P5" s="1813"/>
      <c r="Q5" s="1813"/>
      <c r="R5" s="1813"/>
      <c r="AE5" s="373" t="s">
        <v>240</v>
      </c>
      <c r="AF5" s="374" t="s">
        <v>554</v>
      </c>
      <c r="AG5" s="373"/>
    </row>
    <row r="6" spans="1:33" ht="8.25" customHeight="1">
      <c r="A6" s="519"/>
      <c r="B6" s="519"/>
      <c r="C6" s="519"/>
      <c r="D6" s="519"/>
      <c r="E6" s="519"/>
      <c r="F6" s="519"/>
      <c r="G6" s="519"/>
      <c r="H6" s="519"/>
      <c r="I6" s="519"/>
      <c r="J6" s="519"/>
      <c r="K6" s="519"/>
      <c r="L6" s="519"/>
      <c r="M6" s="519"/>
      <c r="N6" s="519"/>
      <c r="O6" s="519"/>
      <c r="P6" s="519"/>
      <c r="Q6" s="519"/>
      <c r="R6" s="519"/>
      <c r="AE6" s="373" t="s">
        <v>565</v>
      </c>
      <c r="AF6" s="374"/>
      <c r="AG6" s="373"/>
    </row>
    <row r="7" spans="1:33" ht="45" customHeight="1">
      <c r="A7" s="1814" t="s">
        <v>86</v>
      </c>
      <c r="B7" s="1815"/>
      <c r="C7" s="1816">
        <f>'申請書・総括票（共通）'!C19</f>
        <v>0</v>
      </c>
      <c r="D7" s="1816"/>
      <c r="E7" s="1816"/>
      <c r="F7" s="1816"/>
      <c r="G7" s="1816"/>
      <c r="H7" s="1816"/>
      <c r="I7" s="1816"/>
      <c r="J7" s="1816"/>
      <c r="K7" s="1816"/>
      <c r="L7" s="1816"/>
      <c r="M7" s="1816"/>
      <c r="N7" s="1816"/>
      <c r="O7" s="1816"/>
      <c r="P7" s="1816"/>
      <c r="Q7" s="1816"/>
      <c r="R7" s="1816"/>
      <c r="AE7" s="373" t="s">
        <v>566</v>
      </c>
      <c r="AF7" s="374"/>
      <c r="AG7" s="373"/>
    </row>
    <row r="8" spans="1:33" ht="44.25" customHeight="1">
      <c r="A8" s="1815" t="s">
        <v>87</v>
      </c>
      <c r="B8" s="1815"/>
      <c r="C8" s="1816">
        <f>'申請書・総括票（共通）'!D233</f>
        <v>0</v>
      </c>
      <c r="D8" s="1816"/>
      <c r="E8" s="1816"/>
      <c r="F8" s="1816"/>
      <c r="G8" s="1816"/>
      <c r="H8" s="1816"/>
      <c r="I8" s="1816"/>
      <c r="J8" s="1816"/>
      <c r="K8" s="1816"/>
      <c r="L8" s="1816"/>
      <c r="M8" s="1816"/>
      <c r="N8" s="1814" t="s">
        <v>88</v>
      </c>
      <c r="O8" s="1814"/>
      <c r="P8" s="1817">
        <f>'申請書・総括票（共通）'!A233</f>
        <v>2002</v>
      </c>
      <c r="Q8" s="1817"/>
      <c r="R8" s="1817"/>
    </row>
    <row r="9" spans="1:33" ht="36.75" customHeight="1">
      <c r="A9" s="1827" t="s">
        <v>581</v>
      </c>
      <c r="B9" s="1785"/>
      <c r="C9" s="1828">
        <f>'申請書・総括票（共通）'!B233</f>
        <v>0</v>
      </c>
      <c r="D9" s="1829"/>
      <c r="E9" s="1829"/>
      <c r="F9" s="1829"/>
      <c r="G9" s="1829"/>
      <c r="H9" s="1829"/>
      <c r="I9" s="1830"/>
      <c r="J9" s="1827" t="s">
        <v>582</v>
      </c>
      <c r="K9" s="1785"/>
      <c r="L9" s="1831"/>
      <c r="M9" s="1832"/>
      <c r="N9" s="1832"/>
      <c r="O9" s="1832"/>
      <c r="P9" s="1832"/>
      <c r="Q9" s="1832"/>
      <c r="R9" s="1833"/>
    </row>
    <row r="10" spans="1:33" ht="28.5" customHeight="1">
      <c r="A10" s="1848" t="s">
        <v>890</v>
      </c>
      <c r="B10" s="1848"/>
      <c r="C10" s="1849"/>
      <c r="D10" s="1849"/>
      <c r="E10" s="1848" t="s">
        <v>892</v>
      </c>
      <c r="F10" s="1848"/>
      <c r="G10" s="1850"/>
      <c r="H10" s="1850"/>
      <c r="I10" s="1850"/>
      <c r="J10" s="1850"/>
      <c r="K10" s="1850"/>
      <c r="L10" s="1850"/>
      <c r="M10" s="1850"/>
      <c r="N10" s="1848" t="s">
        <v>896</v>
      </c>
      <c r="O10" s="1848"/>
      <c r="P10" s="1848"/>
      <c r="Q10" s="1849"/>
      <c r="R10" s="1849"/>
    </row>
    <row r="11" spans="1:33" ht="51.75" customHeight="1">
      <c r="A11" s="1848" t="s">
        <v>891</v>
      </c>
      <c r="B11" s="1848"/>
      <c r="C11" s="1848"/>
      <c r="D11" s="1851"/>
      <c r="E11" s="1851"/>
      <c r="F11" s="1851"/>
      <c r="G11" s="1851"/>
      <c r="H11" s="1851"/>
      <c r="I11" s="1851"/>
      <c r="J11" s="1851"/>
      <c r="K11" s="1851"/>
      <c r="L11" s="1851"/>
      <c r="M11" s="1851"/>
      <c r="N11" s="1851"/>
      <c r="O11" s="1851"/>
      <c r="P11" s="1851"/>
      <c r="Q11" s="1851"/>
      <c r="R11" s="1851"/>
    </row>
    <row r="12" spans="1:33" ht="27" customHeight="1">
      <c r="A12" s="1854" t="s">
        <v>893</v>
      </c>
      <c r="B12" s="1854"/>
      <c r="C12" s="1854"/>
      <c r="D12" s="1854"/>
      <c r="E12" s="1854"/>
      <c r="F12" s="1854"/>
      <c r="G12" s="1854"/>
      <c r="H12" s="1854"/>
      <c r="I12" s="1854"/>
      <c r="J12" s="1854"/>
      <c r="K12" s="1854"/>
      <c r="L12" s="1854"/>
      <c r="M12" s="419" t="s">
        <v>889</v>
      </c>
      <c r="O12" s="206"/>
      <c r="P12" s="206"/>
      <c r="Q12" s="206"/>
      <c r="R12" s="206"/>
    </row>
    <row r="13" spans="1:33" ht="23.25" customHeight="1">
      <c r="A13" s="1847" t="s">
        <v>964</v>
      </c>
      <c r="B13" s="1847"/>
      <c r="C13" s="1847"/>
      <c r="D13" s="1847"/>
      <c r="E13" s="1847"/>
      <c r="F13" s="1847"/>
      <c r="G13" s="1847"/>
      <c r="H13" s="1847"/>
      <c r="I13" s="1847"/>
      <c r="J13" s="1847"/>
      <c r="K13" s="1847"/>
      <c r="L13" s="1847"/>
      <c r="M13" s="1847"/>
      <c r="N13" s="1847"/>
      <c r="O13" s="1847"/>
      <c r="P13" s="1847"/>
      <c r="Q13" s="1847"/>
      <c r="R13" s="1847"/>
    </row>
    <row r="14" spans="1:33" ht="9" customHeight="1">
      <c r="R14" s="207"/>
    </row>
    <row r="15" spans="1:33" ht="18.75" customHeight="1">
      <c r="A15" s="208" t="s">
        <v>90</v>
      </c>
    </row>
    <row r="16" spans="1:33" ht="3.75" customHeight="1">
      <c r="A16" s="208"/>
    </row>
    <row r="17" spans="1:21 16384:16384" ht="47.25" customHeight="1">
      <c r="A17" s="1617" t="s">
        <v>567</v>
      </c>
      <c r="B17" s="1617"/>
      <c r="C17" s="1617"/>
      <c r="D17" s="1617"/>
      <c r="E17" s="1834"/>
      <c r="F17" s="1834"/>
      <c r="G17" s="1834"/>
      <c r="H17" s="1834"/>
      <c r="I17" s="1834"/>
      <c r="J17" s="1834"/>
      <c r="K17" s="1834"/>
      <c r="L17" s="1834"/>
      <c r="M17" s="1834"/>
      <c r="N17" s="1834"/>
      <c r="O17" s="1834"/>
      <c r="P17" s="1834"/>
      <c r="Q17" s="1834"/>
      <c r="R17" s="1834"/>
    </row>
    <row r="18" spans="1:21 16384:16384" ht="26.25" customHeight="1">
      <c r="A18" s="1789" t="s">
        <v>216</v>
      </c>
      <c r="B18" s="1790"/>
      <c r="C18" s="1790"/>
      <c r="D18" s="1791"/>
      <c r="E18" s="5"/>
      <c r="F18" s="209" t="s">
        <v>135</v>
      </c>
      <c r="G18" s="6"/>
      <c r="H18" s="210" t="s">
        <v>136</v>
      </c>
      <c r="I18" s="1792" t="s">
        <v>630</v>
      </c>
      <c r="J18" s="1790"/>
      <c r="K18" s="1790"/>
      <c r="L18" s="1793"/>
      <c r="M18" s="1818"/>
      <c r="N18" s="1819"/>
      <c r="O18" s="209" t="s">
        <v>212</v>
      </c>
      <c r="P18" s="1820"/>
      <c r="Q18" s="1820"/>
      <c r="R18" s="1821"/>
    </row>
    <row r="19" spans="1:21 16384:16384" ht="26.25" customHeight="1">
      <c r="A19" s="1822" t="s">
        <v>217</v>
      </c>
      <c r="B19" s="1823"/>
      <c r="C19" s="1823"/>
      <c r="D19" s="1824"/>
      <c r="E19" s="1825"/>
      <c r="F19" s="1826"/>
      <c r="G19" s="1826"/>
      <c r="H19" s="211" t="s">
        <v>91</v>
      </c>
      <c r="I19" s="1799" t="s">
        <v>218</v>
      </c>
      <c r="J19" s="1797"/>
      <c r="K19" s="1797"/>
      <c r="L19" s="1798"/>
      <c r="M19" s="1800"/>
      <c r="N19" s="1801"/>
      <c r="O19" s="1801"/>
      <c r="P19" s="1801"/>
      <c r="Q19" s="1801"/>
      <c r="R19" s="1802"/>
    </row>
    <row r="20" spans="1:21 16384:16384" ht="13.35" customHeight="1">
      <c r="A20" s="1808" t="s">
        <v>562</v>
      </c>
      <c r="B20" s="1809"/>
      <c r="C20" s="1809"/>
      <c r="D20" s="1810"/>
      <c r="E20" s="511" t="s">
        <v>561</v>
      </c>
      <c r="F20" s="1838" t="s">
        <v>579</v>
      </c>
      <c r="G20" s="1839"/>
      <c r="H20" s="1840"/>
      <c r="I20" s="1841" t="s">
        <v>414</v>
      </c>
      <c r="J20" s="1809"/>
      <c r="K20" s="1809"/>
      <c r="L20" s="1810"/>
      <c r="M20" s="212" t="s">
        <v>351</v>
      </c>
      <c r="N20" s="212" t="s">
        <v>352</v>
      </c>
      <c r="O20" s="212" t="s">
        <v>353</v>
      </c>
      <c r="P20" s="212" t="s">
        <v>354</v>
      </c>
      <c r="Q20" s="212" t="s">
        <v>355</v>
      </c>
      <c r="R20" s="212" t="s">
        <v>356</v>
      </c>
    </row>
    <row r="21" spans="1:21 16384:16384" ht="18" customHeight="1">
      <c r="A21" s="1835"/>
      <c r="B21" s="1836"/>
      <c r="C21" s="1836"/>
      <c r="D21" s="1837"/>
      <c r="E21" s="1779"/>
      <c r="F21" s="1781"/>
      <c r="G21" s="1782"/>
      <c r="H21" s="1783"/>
      <c r="I21" s="1842"/>
      <c r="J21" s="1836"/>
      <c r="K21" s="1836"/>
      <c r="L21" s="1837"/>
      <c r="M21" s="7"/>
      <c r="N21" s="7"/>
      <c r="O21" s="7"/>
      <c r="P21" s="7"/>
      <c r="Q21" s="7"/>
      <c r="R21" s="7"/>
    </row>
    <row r="22" spans="1:21 16384:16384" ht="13.35" customHeight="1">
      <c r="A22" s="1835"/>
      <c r="B22" s="1836"/>
      <c r="C22" s="1836"/>
      <c r="D22" s="1837"/>
      <c r="E22" s="1779"/>
      <c r="F22" s="1784" t="s">
        <v>580</v>
      </c>
      <c r="G22" s="1490"/>
      <c r="H22" s="1785"/>
      <c r="I22" s="1842"/>
      <c r="J22" s="1836"/>
      <c r="K22" s="1836"/>
      <c r="L22" s="1837"/>
      <c r="M22" s="213" t="s">
        <v>357</v>
      </c>
      <c r="N22" s="213" t="s">
        <v>358</v>
      </c>
      <c r="O22" s="213" t="s">
        <v>359</v>
      </c>
      <c r="P22" s="213" t="s">
        <v>360</v>
      </c>
      <c r="Q22" s="213" t="s">
        <v>361</v>
      </c>
      <c r="R22" s="213" t="s">
        <v>362</v>
      </c>
    </row>
    <row r="23" spans="1:21 16384:16384" ht="13.5" customHeight="1">
      <c r="A23" s="1789"/>
      <c r="B23" s="1790"/>
      <c r="C23" s="1790"/>
      <c r="D23" s="1793"/>
      <c r="E23" s="1780"/>
      <c r="F23" s="1786"/>
      <c r="G23" s="1787"/>
      <c r="H23" s="1788"/>
      <c r="I23" s="1792"/>
      <c r="J23" s="1790"/>
      <c r="K23" s="1790"/>
      <c r="L23" s="1793"/>
      <c r="M23" s="7"/>
      <c r="N23" s="7"/>
      <c r="O23" s="7"/>
      <c r="P23" s="7"/>
      <c r="Q23" s="7"/>
      <c r="R23" s="7"/>
    </row>
    <row r="24" spans="1:21 16384:16384" ht="26.25" customHeight="1">
      <c r="A24" s="1796" t="s">
        <v>415</v>
      </c>
      <c r="B24" s="1797"/>
      <c r="C24" s="1797"/>
      <c r="D24" s="1798"/>
      <c r="E24" s="1322"/>
      <c r="F24" s="1537"/>
      <c r="G24" s="1543"/>
      <c r="H24" s="1324"/>
      <c r="I24" s="1799" t="s">
        <v>219</v>
      </c>
      <c r="J24" s="1797"/>
      <c r="K24" s="1797"/>
      <c r="L24" s="1798"/>
      <c r="M24" s="1800"/>
      <c r="N24" s="1801"/>
      <c r="O24" s="1801"/>
      <c r="P24" s="1801"/>
      <c r="Q24" s="1801"/>
      <c r="R24" s="1802"/>
    </row>
    <row r="25" spans="1:21 16384:16384" ht="26.25" customHeight="1">
      <c r="A25" s="1803" t="s">
        <v>601</v>
      </c>
      <c r="B25" s="1804"/>
      <c r="C25" s="1804"/>
      <c r="D25" s="1805"/>
      <c r="E25" s="1806"/>
      <c r="F25" s="1807"/>
      <c r="G25" s="1807"/>
      <c r="H25" s="214" t="s">
        <v>92</v>
      </c>
      <c r="I25" s="1808" t="s">
        <v>220</v>
      </c>
      <c r="J25" s="1809"/>
      <c r="K25" s="1809"/>
      <c r="L25" s="1810"/>
      <c r="M25" s="1811"/>
      <c r="N25" s="1812"/>
      <c r="O25" s="1499" t="s">
        <v>91</v>
      </c>
      <c r="P25" s="1499"/>
      <c r="Q25" s="1499"/>
      <c r="R25" s="1500"/>
    </row>
    <row r="26" spans="1:21 16384:16384" ht="9.9499999999999993" customHeight="1">
      <c r="A26" s="1755" t="s">
        <v>243</v>
      </c>
      <c r="B26" s="1756"/>
      <c r="C26" s="1756"/>
      <c r="D26" s="1757"/>
      <c r="E26" s="215" t="s">
        <v>93</v>
      </c>
      <c r="F26" s="1764"/>
      <c r="G26" s="1765"/>
      <c r="H26" s="214" t="s">
        <v>92</v>
      </c>
      <c r="I26" s="1766" t="s">
        <v>244</v>
      </c>
      <c r="J26" s="1756"/>
      <c r="K26" s="1756"/>
      <c r="L26" s="1757"/>
      <c r="M26" s="215" t="s">
        <v>93</v>
      </c>
      <c r="N26" s="1771"/>
      <c r="O26" s="1772"/>
      <c r="P26" s="1505" t="s">
        <v>91</v>
      </c>
      <c r="Q26" s="1505"/>
      <c r="R26" s="1506"/>
    </row>
    <row r="27" spans="1:21 16384:16384" ht="9.9499999999999993" customHeight="1">
      <c r="A27" s="1758"/>
      <c r="B27" s="1759"/>
      <c r="C27" s="1759"/>
      <c r="D27" s="1760"/>
      <c r="E27" s="216" t="s">
        <v>94</v>
      </c>
      <c r="F27" s="1773"/>
      <c r="G27" s="1774"/>
      <c r="H27" s="217" t="s">
        <v>92</v>
      </c>
      <c r="I27" s="1767"/>
      <c r="J27" s="1759"/>
      <c r="K27" s="1759"/>
      <c r="L27" s="1760"/>
      <c r="M27" s="216" t="s">
        <v>94</v>
      </c>
      <c r="N27" s="1775"/>
      <c r="O27" s="1776"/>
      <c r="P27" s="1465" t="s">
        <v>91</v>
      </c>
      <c r="Q27" s="1465"/>
      <c r="R27" s="1466"/>
    </row>
    <row r="28" spans="1:21 16384:16384" ht="9.9499999999999993" customHeight="1">
      <c r="A28" s="1761"/>
      <c r="B28" s="1762"/>
      <c r="C28" s="1762"/>
      <c r="D28" s="1763"/>
      <c r="E28" s="218" t="s">
        <v>95</v>
      </c>
      <c r="F28" s="1777"/>
      <c r="G28" s="1778"/>
      <c r="H28" s="219" t="s">
        <v>92</v>
      </c>
      <c r="I28" s="1768"/>
      <c r="J28" s="1769"/>
      <c r="K28" s="1769"/>
      <c r="L28" s="1770"/>
      <c r="M28" s="218" t="s">
        <v>95</v>
      </c>
      <c r="N28" s="1794"/>
      <c r="O28" s="1795"/>
      <c r="P28" s="1742" t="s">
        <v>91</v>
      </c>
      <c r="Q28" s="1742"/>
      <c r="R28" s="1743"/>
    </row>
    <row r="29" spans="1:21 16384:16384" ht="30.95" customHeight="1">
      <c r="A29" s="1729" t="s">
        <v>602</v>
      </c>
      <c r="B29" s="1730"/>
      <c r="C29" s="1730"/>
      <c r="D29" s="1744"/>
      <c r="E29" s="1745" t="s">
        <v>363</v>
      </c>
      <c r="F29" s="1746"/>
      <c r="G29" s="1746"/>
      <c r="H29" s="1746"/>
      <c r="I29" s="1746"/>
      <c r="J29" s="1747" t="s">
        <v>364</v>
      </c>
      <c r="K29" s="1748"/>
      <c r="L29" s="1748"/>
      <c r="M29" s="1748"/>
      <c r="N29" s="1749"/>
      <c r="O29" s="1746" t="s">
        <v>365</v>
      </c>
      <c r="P29" s="1748"/>
      <c r="Q29" s="1748"/>
      <c r="R29" s="1749"/>
    </row>
    <row r="30" spans="1:21 16384:16384" ht="14.85" customHeight="1">
      <c r="A30" s="1731"/>
      <c r="B30" s="1732"/>
      <c r="C30" s="1732"/>
      <c r="D30" s="1733"/>
      <c r="E30" s="1750"/>
      <c r="F30" s="1751"/>
      <c r="G30" s="1751"/>
      <c r="H30" s="1751"/>
      <c r="I30" s="1751"/>
      <c r="J30" s="1750"/>
      <c r="K30" s="1751"/>
      <c r="L30" s="1751"/>
      <c r="M30" s="1751"/>
      <c r="N30" s="1752"/>
      <c r="O30" s="1753"/>
      <c r="P30" s="1753"/>
      <c r="Q30" s="1753"/>
      <c r="R30" s="1754"/>
    </row>
    <row r="31" spans="1:21 16384:16384" ht="28.5" customHeight="1">
      <c r="A31" s="1729" t="s">
        <v>245</v>
      </c>
      <c r="B31" s="1730"/>
      <c r="C31" s="1730"/>
      <c r="D31" s="1730"/>
      <c r="E31" s="1734" t="s">
        <v>96</v>
      </c>
      <c r="F31" s="1735"/>
      <c r="G31" s="1735"/>
      <c r="H31" s="1735"/>
      <c r="I31" s="1736"/>
      <c r="J31" s="1734" t="s">
        <v>97</v>
      </c>
      <c r="K31" s="1735"/>
      <c r="L31" s="1735"/>
      <c r="M31" s="1735"/>
      <c r="N31" s="1736"/>
      <c r="O31" s="1734" t="s">
        <v>242</v>
      </c>
      <c r="P31" s="1735"/>
      <c r="Q31" s="1735"/>
      <c r="R31" s="1736"/>
    </row>
    <row r="32" spans="1:21 16384:16384" ht="12" customHeight="1">
      <c r="A32" s="1731"/>
      <c r="B32" s="1732"/>
      <c r="C32" s="1732"/>
      <c r="D32" s="1733"/>
      <c r="E32" s="1737"/>
      <c r="F32" s="1738"/>
      <c r="G32" s="1738"/>
      <c r="H32" s="1738"/>
      <c r="I32" s="1738"/>
      <c r="J32" s="1737"/>
      <c r="K32" s="1738"/>
      <c r="L32" s="1738"/>
      <c r="M32" s="1738"/>
      <c r="N32" s="1739"/>
      <c r="O32" s="1740"/>
      <c r="P32" s="1740"/>
      <c r="Q32" s="1740"/>
      <c r="R32" s="1741"/>
      <c r="U32" s="376"/>
      <c r="XFD32" s="376"/>
    </row>
    <row r="33" spans="1:19" ht="43.5" customHeight="1">
      <c r="A33" s="1698" t="s">
        <v>604</v>
      </c>
      <c r="B33" s="1699"/>
      <c r="C33" s="1699"/>
      <c r="D33" s="1699"/>
      <c r="E33" s="1700"/>
      <c r="F33" s="1701"/>
      <c r="G33" s="1701"/>
      <c r="H33" s="1701"/>
      <c r="I33" s="1701"/>
      <c r="J33" s="1701"/>
      <c r="K33" s="1701"/>
      <c r="L33" s="1701"/>
      <c r="M33" s="1701"/>
      <c r="N33" s="1701"/>
      <c r="O33" s="1701"/>
      <c r="P33" s="1701"/>
      <c r="Q33" s="1701"/>
      <c r="R33" s="1702"/>
    </row>
    <row r="34" spans="1:19" s="220" customFormat="1" ht="11.25" customHeight="1">
      <c r="A34" s="1703" t="s">
        <v>221</v>
      </c>
      <c r="B34" s="1704"/>
      <c r="C34" s="1704"/>
      <c r="D34" s="1705"/>
      <c r="E34" s="1712" t="s">
        <v>367</v>
      </c>
      <c r="F34" s="1713"/>
      <c r="G34" s="1713"/>
      <c r="H34" s="1714" t="s">
        <v>368</v>
      </c>
      <c r="I34" s="1714"/>
      <c r="J34" s="1714"/>
      <c r="K34" s="1714" t="s">
        <v>369</v>
      </c>
      <c r="L34" s="1714"/>
      <c r="M34" s="1714"/>
      <c r="N34" s="1714" t="s">
        <v>370</v>
      </c>
      <c r="O34" s="1714"/>
      <c r="P34" s="1714"/>
      <c r="Q34" s="1715"/>
      <c r="R34" s="1716"/>
    </row>
    <row r="35" spans="1:19" s="220" customFormat="1" ht="11.25" customHeight="1">
      <c r="A35" s="1706"/>
      <c r="B35" s="1707"/>
      <c r="C35" s="1707"/>
      <c r="D35" s="1708"/>
      <c r="E35" s="1721"/>
      <c r="F35" s="1722"/>
      <c r="G35" s="1723"/>
      <c r="H35" s="1721"/>
      <c r="I35" s="1722"/>
      <c r="J35" s="1723"/>
      <c r="K35" s="1721"/>
      <c r="L35" s="1722"/>
      <c r="M35" s="1723"/>
      <c r="N35" s="1721"/>
      <c r="O35" s="1722"/>
      <c r="P35" s="1723"/>
      <c r="Q35" s="1717"/>
      <c r="R35" s="1718"/>
    </row>
    <row r="36" spans="1:19" s="220" customFormat="1" ht="11.25" customHeight="1">
      <c r="A36" s="1706"/>
      <c r="B36" s="1707"/>
      <c r="C36" s="1707"/>
      <c r="D36" s="1708"/>
      <c r="E36" s="1726" t="s">
        <v>1113</v>
      </c>
      <c r="F36" s="1726"/>
      <c r="G36" s="1726"/>
      <c r="H36" s="1726"/>
      <c r="I36" s="1714" t="s">
        <v>1115</v>
      </c>
      <c r="J36" s="1714"/>
      <c r="K36" s="1714"/>
      <c r="L36" s="1714"/>
      <c r="M36" s="1714" t="s">
        <v>1110</v>
      </c>
      <c r="N36" s="1714"/>
      <c r="O36" s="1714"/>
      <c r="P36" s="1714"/>
      <c r="Q36" s="1717"/>
      <c r="R36" s="1718"/>
    </row>
    <row r="37" spans="1:19" s="220" customFormat="1" ht="11.25" customHeight="1">
      <c r="A37" s="1706"/>
      <c r="B37" s="1707"/>
      <c r="C37" s="1707"/>
      <c r="D37" s="1708"/>
      <c r="E37" s="1725"/>
      <c r="F37" s="1725"/>
      <c r="G37" s="1725"/>
      <c r="H37" s="1727"/>
      <c r="I37" s="1728"/>
      <c r="J37" s="1728"/>
      <c r="K37" s="1728"/>
      <c r="L37" s="1728"/>
      <c r="M37" s="1728"/>
      <c r="N37" s="1728"/>
      <c r="O37" s="1728"/>
      <c r="P37" s="1728"/>
      <c r="Q37" s="1717"/>
      <c r="R37" s="1718"/>
    </row>
    <row r="38" spans="1:19" s="220" customFormat="1" ht="11.25" customHeight="1">
      <c r="A38" s="1706"/>
      <c r="B38" s="1707"/>
      <c r="C38" s="1707"/>
      <c r="D38" s="1708"/>
      <c r="E38" s="1714" t="s">
        <v>1111</v>
      </c>
      <c r="F38" s="1714"/>
      <c r="G38" s="1714"/>
      <c r="H38" s="1714"/>
      <c r="I38" s="1724" t="s">
        <v>1112</v>
      </c>
      <c r="J38" s="1724"/>
      <c r="K38" s="1724"/>
      <c r="L38" s="1724"/>
      <c r="M38" s="1724" t="s">
        <v>371</v>
      </c>
      <c r="N38" s="1724"/>
      <c r="O38" s="1724"/>
      <c r="P38" s="1724"/>
      <c r="Q38" s="1717"/>
      <c r="R38" s="1718"/>
    </row>
    <row r="39" spans="1:19" s="220" customFormat="1" ht="11.25" customHeight="1">
      <c r="A39" s="1709"/>
      <c r="B39" s="1710"/>
      <c r="C39" s="1710"/>
      <c r="D39" s="1711"/>
      <c r="E39" s="1725"/>
      <c r="F39" s="1725"/>
      <c r="G39" s="1725"/>
      <c r="H39" s="1725"/>
      <c r="I39" s="1725"/>
      <c r="J39" s="1725"/>
      <c r="K39" s="1725"/>
      <c r="L39" s="1725"/>
      <c r="M39" s="1725"/>
      <c r="N39" s="1725"/>
      <c r="O39" s="1725"/>
      <c r="P39" s="1725"/>
      <c r="Q39" s="1719"/>
      <c r="R39" s="1720"/>
    </row>
    <row r="40" spans="1:19" s="220" customFormat="1" ht="57" customHeight="1">
      <c r="A40" s="1487" t="s">
        <v>246</v>
      </c>
      <c r="B40" s="1488"/>
      <c r="C40" s="1488"/>
      <c r="D40" s="1488"/>
      <c r="E40" s="1672"/>
      <c r="F40" s="1673"/>
      <c r="G40" s="1673"/>
      <c r="H40" s="1673"/>
      <c r="I40" s="1673"/>
      <c r="J40" s="1673"/>
      <c r="K40" s="1673"/>
      <c r="L40" s="1673"/>
      <c r="M40" s="1673"/>
      <c r="N40" s="1673"/>
      <c r="O40" s="1673"/>
      <c r="P40" s="1673"/>
      <c r="Q40" s="1673"/>
      <c r="R40" s="1674"/>
    </row>
    <row r="41" spans="1:19" s="220" customFormat="1" ht="19.5" customHeight="1">
      <c r="A41" s="1675" t="s">
        <v>616</v>
      </c>
      <c r="B41" s="1675"/>
      <c r="C41" s="1675"/>
      <c r="D41" s="1675"/>
      <c r="E41" s="1675"/>
      <c r="F41" s="1675"/>
      <c r="G41" s="1675"/>
      <c r="H41" s="1675"/>
      <c r="I41" s="1675"/>
      <c r="J41" s="1675"/>
      <c r="K41" s="1675"/>
      <c r="L41" s="1675"/>
      <c r="M41" s="1675"/>
      <c r="N41" s="1675"/>
      <c r="O41" s="1675"/>
      <c r="P41" s="1675"/>
      <c r="Q41" s="1675"/>
      <c r="R41" s="1675"/>
    </row>
    <row r="42" spans="1:19" s="220" customFormat="1" ht="28.5" customHeight="1">
      <c r="A42" s="1675"/>
      <c r="B42" s="1675"/>
      <c r="C42" s="1675"/>
      <c r="D42" s="1675"/>
      <c r="E42" s="1675"/>
      <c r="F42" s="1675"/>
      <c r="G42" s="1675"/>
      <c r="H42" s="1675"/>
      <c r="I42" s="1675"/>
      <c r="J42" s="1675"/>
      <c r="K42" s="1675"/>
      <c r="L42" s="1675"/>
      <c r="M42" s="1675"/>
      <c r="N42" s="1675"/>
      <c r="O42" s="1675"/>
      <c r="P42" s="1675"/>
      <c r="Q42" s="1675"/>
      <c r="R42" s="1675"/>
    </row>
    <row r="43" spans="1:19" s="220" customFormat="1" ht="11.25">
      <c r="A43" s="1675" t="s">
        <v>1104</v>
      </c>
      <c r="B43" s="1675"/>
      <c r="C43" s="1675"/>
      <c r="D43" s="1675"/>
      <c r="E43" s="1675"/>
      <c r="F43" s="1675"/>
      <c r="G43" s="1675"/>
      <c r="H43" s="1675"/>
      <c r="I43" s="1675"/>
      <c r="J43" s="1675"/>
      <c r="K43" s="1675"/>
      <c r="L43" s="1675"/>
      <c r="M43" s="1675"/>
      <c r="N43" s="1675"/>
      <c r="O43" s="1675"/>
      <c r="P43" s="1675"/>
      <c r="Q43" s="1675"/>
      <c r="R43" s="1675"/>
    </row>
    <row r="44" spans="1:19" s="220" customFormat="1" ht="11.25">
      <c r="A44" s="1675"/>
      <c r="B44" s="1675"/>
      <c r="C44" s="1675"/>
      <c r="D44" s="1675"/>
      <c r="E44" s="1675"/>
      <c r="F44" s="1675"/>
      <c r="G44" s="1675"/>
      <c r="H44" s="1675"/>
      <c r="I44" s="1675"/>
      <c r="J44" s="1675"/>
      <c r="K44" s="1675"/>
      <c r="L44" s="1675"/>
      <c r="M44" s="1675"/>
      <c r="N44" s="1675"/>
      <c r="O44" s="1675"/>
      <c r="P44" s="1675"/>
      <c r="Q44" s="1675"/>
      <c r="R44" s="1675"/>
    </row>
    <row r="45" spans="1:19" s="220" customFormat="1" ht="30.75" customHeight="1">
      <c r="A45" s="1675"/>
      <c r="B45" s="1675"/>
      <c r="C45" s="1675"/>
      <c r="D45" s="1675"/>
      <c r="E45" s="1675"/>
      <c r="F45" s="1675"/>
      <c r="G45" s="1675"/>
      <c r="H45" s="1675"/>
      <c r="I45" s="1675"/>
      <c r="J45" s="1675"/>
      <c r="K45" s="1675"/>
      <c r="L45" s="1675"/>
      <c r="M45" s="1675"/>
      <c r="N45" s="1675"/>
      <c r="O45" s="1675"/>
      <c r="P45" s="1675"/>
      <c r="Q45" s="1675"/>
      <c r="R45" s="1675"/>
    </row>
    <row r="46" spans="1:19" s="220" customFormat="1">
      <c r="A46" s="1675" t="s">
        <v>1105</v>
      </c>
      <c r="B46" s="1675"/>
      <c r="C46" s="1675"/>
      <c r="D46" s="1675"/>
      <c r="E46" s="1675"/>
      <c r="F46" s="1675"/>
      <c r="G46" s="1675"/>
      <c r="H46" s="1675"/>
      <c r="I46" s="1675"/>
      <c r="J46" s="1675"/>
      <c r="K46" s="1675"/>
      <c r="L46" s="1675"/>
      <c r="M46" s="1675"/>
      <c r="N46" s="1675"/>
      <c r="O46" s="1675"/>
      <c r="P46" s="1675"/>
      <c r="Q46" s="1675"/>
      <c r="R46" s="1675"/>
    </row>
    <row r="47" spans="1:19" s="220" customFormat="1" ht="11.25">
      <c r="A47" s="221" t="s">
        <v>603</v>
      </c>
      <c r="B47" s="516"/>
      <c r="C47" s="516"/>
      <c r="D47" s="516"/>
      <c r="E47" s="516"/>
      <c r="F47" s="516"/>
      <c r="G47" s="221"/>
      <c r="H47" s="516"/>
      <c r="I47" s="516"/>
      <c r="J47" s="516"/>
      <c r="K47" s="516"/>
      <c r="L47" s="516"/>
      <c r="M47" s="516"/>
      <c r="N47" s="516"/>
      <c r="O47" s="516"/>
      <c r="P47" s="516"/>
      <c r="Q47" s="516"/>
      <c r="R47" s="516"/>
    </row>
    <row r="48" spans="1:19" s="220" customFormat="1">
      <c r="A48" s="1590" t="s">
        <v>1033</v>
      </c>
      <c r="B48" s="1590"/>
      <c r="C48" s="1590"/>
      <c r="D48" s="1591"/>
      <c r="E48" s="1592"/>
      <c r="F48" s="1592"/>
      <c r="G48" s="1592"/>
      <c r="H48" s="1592"/>
      <c r="I48" s="1592"/>
      <c r="J48" s="1592"/>
      <c r="K48" s="1592"/>
      <c r="L48" s="1592"/>
      <c r="M48" s="1592"/>
      <c r="N48" s="1592"/>
      <c r="O48" s="1592"/>
      <c r="P48" s="1592"/>
      <c r="Q48" s="1592"/>
      <c r="R48" s="1592"/>
      <c r="S48" s="512"/>
    </row>
    <row r="49" spans="1:19" s="220" customFormat="1">
      <c r="A49" s="1590"/>
      <c r="B49" s="1590"/>
      <c r="C49" s="1590"/>
      <c r="D49" s="1592"/>
      <c r="E49" s="1592"/>
      <c r="F49" s="1592"/>
      <c r="G49" s="1592"/>
      <c r="H49" s="1592"/>
      <c r="I49" s="1592"/>
      <c r="J49" s="1592"/>
      <c r="K49" s="1592"/>
      <c r="L49" s="1592"/>
      <c r="M49" s="1592"/>
      <c r="N49" s="1592"/>
      <c r="O49" s="1592"/>
      <c r="P49" s="1592"/>
      <c r="Q49" s="1592"/>
      <c r="R49" s="1592"/>
      <c r="S49" s="512"/>
    </row>
    <row r="50" spans="1:19" s="380" customFormat="1" ht="31.5" customHeight="1">
      <c r="A50" s="1601" t="s">
        <v>1007</v>
      </c>
      <c r="B50" s="1591"/>
      <c r="C50" s="1591"/>
      <c r="D50" s="1591"/>
      <c r="E50" s="1591"/>
      <c r="F50" s="1591"/>
      <c r="G50" s="1591"/>
      <c r="H50" s="1591"/>
      <c r="I50" s="1591"/>
      <c r="J50" s="1591"/>
      <c r="K50" s="1591"/>
      <c r="L50" s="1591"/>
      <c r="M50" s="1591"/>
      <c r="N50" s="1591"/>
      <c r="O50" s="1591"/>
      <c r="P50" s="1591"/>
      <c r="Q50" s="1591"/>
      <c r="R50" s="1591"/>
    </row>
    <row r="51" spans="1:19" s="220" customFormat="1" ht="12" customHeight="1">
      <c r="A51" s="1593" t="s">
        <v>826</v>
      </c>
      <c r="B51" s="1594"/>
      <c r="C51" s="1594"/>
      <c r="D51" s="1595"/>
      <c r="E51" s="1617" t="s">
        <v>962</v>
      </c>
      <c r="F51" s="1617"/>
      <c r="G51" s="1617"/>
      <c r="H51" s="1617"/>
      <c r="I51" s="1617"/>
      <c r="J51" s="1617"/>
      <c r="K51" s="1617"/>
      <c r="L51" s="1617"/>
      <c r="M51" s="1617"/>
      <c r="N51" s="1617"/>
      <c r="O51" s="1617"/>
      <c r="P51" s="1617"/>
      <c r="Q51" s="1617"/>
      <c r="R51" s="1617"/>
      <c r="S51" s="512"/>
    </row>
    <row r="52" spans="1:19" s="220" customFormat="1" ht="30" customHeight="1">
      <c r="A52" s="1495"/>
      <c r="B52" s="1596"/>
      <c r="C52" s="1596"/>
      <c r="D52" s="1533"/>
      <c r="E52" s="1618"/>
      <c r="F52" s="1617"/>
      <c r="G52" s="1617"/>
      <c r="H52" s="1617"/>
      <c r="I52" s="1617"/>
      <c r="J52" s="1617"/>
      <c r="K52" s="1617"/>
      <c r="L52" s="1617"/>
      <c r="M52" s="1617"/>
      <c r="N52" s="1617"/>
      <c r="O52" s="1617"/>
      <c r="P52" s="1617"/>
      <c r="Q52" s="1617"/>
      <c r="R52" s="1617"/>
      <c r="S52" s="512"/>
    </row>
    <row r="53" spans="1:19" s="220" customFormat="1" ht="22.5" customHeight="1">
      <c r="A53" s="1495"/>
      <c r="B53" s="1596"/>
      <c r="C53" s="1596"/>
      <c r="D53" s="1533"/>
      <c r="E53" s="381"/>
      <c r="F53" s="1598" t="s">
        <v>914</v>
      </c>
      <c r="G53" s="1599"/>
      <c r="H53" s="1599"/>
      <c r="I53" s="1599"/>
      <c r="J53" s="1599"/>
      <c r="K53" s="1599"/>
      <c r="L53" s="1599"/>
      <c r="M53" s="1599"/>
      <c r="N53" s="1599"/>
      <c r="O53" s="1599"/>
      <c r="P53" s="1599"/>
      <c r="Q53" s="1599"/>
      <c r="R53" s="1600"/>
      <c r="S53" s="204" t="str">
        <f>IF(COUNTIF(ロール対応表ｰ2002!$D$58:$S$58,F53)=0,"【ERROR正しいロールを選択してください】","")</f>
        <v/>
      </c>
    </row>
    <row r="54" spans="1:19" s="220" customFormat="1" ht="12" customHeight="1">
      <c r="A54" s="1495"/>
      <c r="B54" s="1596"/>
      <c r="C54" s="1596"/>
      <c r="D54" s="1533"/>
      <c r="E54" s="1619" t="s">
        <v>963</v>
      </c>
      <c r="F54" s="1620"/>
      <c r="G54" s="1620"/>
      <c r="H54" s="1620"/>
      <c r="I54" s="1620"/>
      <c r="J54" s="1620"/>
      <c r="K54" s="1620"/>
      <c r="L54" s="1620"/>
      <c r="M54" s="1620"/>
      <c r="N54" s="1620"/>
      <c r="O54" s="1620"/>
      <c r="P54" s="1620"/>
      <c r="Q54" s="1620"/>
      <c r="R54" s="1620"/>
      <c r="S54" s="204"/>
    </row>
    <row r="55" spans="1:19" s="220" customFormat="1" ht="22.5" customHeight="1">
      <c r="A55" s="1597"/>
      <c r="B55" s="1476"/>
      <c r="C55" s="1476"/>
      <c r="D55" s="1477"/>
      <c r="E55" s="382"/>
      <c r="F55" s="1598" t="s">
        <v>915</v>
      </c>
      <c r="G55" s="1599"/>
      <c r="H55" s="1599"/>
      <c r="I55" s="1599"/>
      <c r="J55" s="1599"/>
      <c r="K55" s="1599"/>
      <c r="L55" s="1599"/>
      <c r="M55" s="1599"/>
      <c r="N55" s="1599"/>
      <c r="O55" s="1599"/>
      <c r="P55" s="1599"/>
      <c r="Q55" s="1599"/>
      <c r="R55" s="1600"/>
      <c r="S55" s="204" t="str">
        <f>IF(COUNTIF(ロール対応表ｰ2002!$D$59:$S$59,F55)=0,"【ERROR正しいロールを選択してください】","")</f>
        <v/>
      </c>
    </row>
    <row r="56" spans="1:19" s="2" customFormat="1" ht="30" customHeight="1">
      <c r="A56" s="1318" t="s">
        <v>1039</v>
      </c>
      <c r="B56" s="1318"/>
      <c r="C56" s="1318"/>
      <c r="D56" s="1318"/>
      <c r="E56" s="1319" t="s">
        <v>1040</v>
      </c>
      <c r="F56" s="1320"/>
      <c r="G56" s="1320"/>
      <c r="H56" s="1320"/>
      <c r="I56" s="1320"/>
      <c r="J56" s="1320"/>
      <c r="K56" s="1320"/>
      <c r="L56" s="1320"/>
      <c r="M56" s="1320"/>
      <c r="N56" s="1320"/>
      <c r="O56" s="1321"/>
      <c r="P56" s="1322"/>
      <c r="Q56" s="1323"/>
      <c r="R56" s="1324"/>
      <c r="S56" s="627"/>
    </row>
    <row r="57" spans="1:19" s="2" customFormat="1" ht="48.75" customHeight="1">
      <c r="A57" s="1318"/>
      <c r="B57" s="1318"/>
      <c r="C57" s="1318"/>
      <c r="D57" s="1318"/>
      <c r="E57" s="1325" t="s">
        <v>1041</v>
      </c>
      <c r="F57" s="1326"/>
      <c r="G57" s="1326"/>
      <c r="H57" s="1326"/>
      <c r="I57" s="1326"/>
      <c r="J57" s="1326"/>
      <c r="K57" s="1326"/>
      <c r="L57" s="1326"/>
      <c r="M57" s="1326"/>
      <c r="N57" s="1326"/>
      <c r="O57" s="1326"/>
      <c r="P57" s="1326"/>
      <c r="Q57" s="1326"/>
      <c r="R57" s="1326"/>
      <c r="S57" s="627"/>
    </row>
    <row r="58" spans="1:19" s="2" customFormat="1" ht="23.25" customHeight="1">
      <c r="A58" s="1318"/>
      <c r="B58" s="1318"/>
      <c r="C58" s="1318"/>
      <c r="D58" s="1318"/>
      <c r="E58" s="647"/>
      <c r="F58" s="1327" t="s">
        <v>1042</v>
      </c>
      <c r="G58" s="1328"/>
      <c r="H58" s="1328"/>
      <c r="I58" s="1328"/>
      <c r="J58" s="1328"/>
      <c r="K58" s="1328"/>
      <c r="L58" s="1328"/>
      <c r="M58" s="1328"/>
      <c r="N58" s="1328"/>
      <c r="O58" s="1328"/>
      <c r="P58" s="1328"/>
      <c r="Q58" s="1328"/>
      <c r="R58" s="1329"/>
      <c r="S58" s="627"/>
    </row>
    <row r="59" spans="1:19" s="2" customFormat="1" ht="23.25" customHeight="1">
      <c r="A59" s="1318"/>
      <c r="B59" s="1318"/>
      <c r="C59" s="1318"/>
      <c r="D59" s="1318"/>
      <c r="E59" s="647"/>
      <c r="F59" s="1327" t="s">
        <v>1043</v>
      </c>
      <c r="G59" s="1328"/>
      <c r="H59" s="1328"/>
      <c r="I59" s="1328"/>
      <c r="J59" s="1328"/>
      <c r="K59" s="1328"/>
      <c r="L59" s="1328"/>
      <c r="M59" s="1328"/>
      <c r="N59" s="1328"/>
      <c r="O59" s="1328"/>
      <c r="P59" s="1328"/>
      <c r="Q59" s="1328"/>
      <c r="R59" s="1329"/>
      <c r="S59" s="627"/>
    </row>
    <row r="60" spans="1:19" s="2" customFormat="1" ht="23.25" customHeight="1">
      <c r="A60" s="1318"/>
      <c r="B60" s="1318"/>
      <c r="C60" s="1318"/>
      <c r="D60" s="1318"/>
      <c r="E60" s="647"/>
      <c r="F60" s="1327" t="s">
        <v>1044</v>
      </c>
      <c r="G60" s="1328"/>
      <c r="H60" s="1328"/>
      <c r="I60" s="1328"/>
      <c r="J60" s="1328"/>
      <c r="K60" s="1328"/>
      <c r="L60" s="1328"/>
      <c r="M60" s="1328"/>
      <c r="N60" s="1328"/>
      <c r="O60" s="1328"/>
      <c r="P60" s="1328"/>
      <c r="Q60" s="1328"/>
      <c r="R60" s="1329"/>
      <c r="S60" s="627"/>
    </row>
    <row r="61" spans="1:19" s="2" customFormat="1" ht="23.25" customHeight="1">
      <c r="A61" s="1318"/>
      <c r="B61" s="1318"/>
      <c r="C61" s="1318"/>
      <c r="D61" s="1318"/>
      <c r="E61" s="647"/>
      <c r="F61" s="1327" t="s">
        <v>1045</v>
      </c>
      <c r="G61" s="1328"/>
      <c r="H61" s="1328"/>
      <c r="I61" s="1328"/>
      <c r="J61" s="1328"/>
      <c r="K61" s="1328"/>
      <c r="L61" s="1328"/>
      <c r="M61" s="1328"/>
      <c r="N61" s="1328"/>
      <c r="O61" s="1328"/>
      <c r="P61" s="1328"/>
      <c r="Q61" s="1328"/>
      <c r="R61" s="1329"/>
      <c r="S61" s="627"/>
    </row>
    <row r="62" spans="1:19" s="2" customFormat="1" ht="49.5" customHeight="1">
      <c r="A62" s="1318"/>
      <c r="B62" s="1318"/>
      <c r="C62" s="1318"/>
      <c r="D62" s="1318"/>
      <c r="E62" s="628"/>
      <c r="F62" s="1330"/>
      <c r="G62" s="1331"/>
      <c r="H62" s="1331"/>
      <c r="I62" s="1331"/>
      <c r="J62" s="1331"/>
      <c r="K62" s="1331"/>
      <c r="L62" s="1331"/>
      <c r="M62" s="1331"/>
      <c r="N62" s="1331"/>
      <c r="O62" s="1331"/>
      <c r="P62" s="1331"/>
      <c r="Q62" s="1331"/>
      <c r="R62" s="1332"/>
      <c r="S62" s="627"/>
    </row>
    <row r="63" spans="1:19" s="220" customFormat="1" ht="13.5">
      <c r="A63" s="226"/>
      <c r="B63" s="226"/>
      <c r="C63" s="226"/>
      <c r="D63" s="226"/>
      <c r="E63" s="226"/>
      <c r="F63" s="226"/>
      <c r="G63" s="226"/>
      <c r="H63" s="226"/>
      <c r="I63" s="226"/>
      <c r="J63" s="226"/>
      <c r="K63" s="226"/>
      <c r="L63" s="226"/>
      <c r="M63" s="226"/>
      <c r="N63" s="226"/>
      <c r="O63" s="226"/>
      <c r="P63" s="226"/>
      <c r="Q63" s="226"/>
      <c r="R63" s="226"/>
    </row>
    <row r="64" spans="1:19" s="220" customFormat="1" ht="13.5">
      <c r="A64" s="66" t="s">
        <v>1038</v>
      </c>
      <c r="B64" s="200"/>
      <c r="C64" s="200"/>
      <c r="D64" s="200"/>
      <c r="E64" s="200"/>
      <c r="F64" s="200"/>
      <c r="G64" s="200"/>
      <c r="H64" s="200"/>
      <c r="I64" s="200"/>
      <c r="J64" s="200"/>
      <c r="K64" s="200"/>
      <c r="L64" s="200"/>
      <c r="M64" s="200"/>
      <c r="N64" s="200"/>
      <c r="O64" s="200"/>
      <c r="P64" s="200"/>
      <c r="Q64" s="200"/>
      <c r="R64" s="200"/>
      <c r="S64" s="512"/>
    </row>
    <row r="65" spans="1:26" s="220" customFormat="1">
      <c r="A65" s="1682" t="s">
        <v>888</v>
      </c>
      <c r="B65" s="1482"/>
      <c r="C65" s="1482"/>
      <c r="D65" s="1483"/>
      <c r="E65" s="1683" t="s">
        <v>887</v>
      </c>
      <c r="F65" s="1505"/>
      <c r="G65" s="1505"/>
      <c r="H65" s="1505"/>
      <c r="I65" s="1505"/>
      <c r="J65" s="1505"/>
      <c r="K65" s="1505"/>
      <c r="L65" s="1505"/>
      <c r="M65" s="1505"/>
      <c r="N65" s="1505"/>
      <c r="O65" s="1505"/>
      <c r="P65" s="1505"/>
      <c r="Q65" s="1505"/>
      <c r="R65" s="1506"/>
      <c r="S65" s="512"/>
    </row>
    <row r="66" spans="1:26" s="220" customFormat="1" ht="30" customHeight="1">
      <c r="A66" s="1495"/>
      <c r="B66" s="1532"/>
      <c r="C66" s="1532"/>
      <c r="D66" s="1533"/>
      <c r="E66" s="121"/>
      <c r="F66" s="1684" t="s">
        <v>886</v>
      </c>
      <c r="G66" s="1685"/>
      <c r="H66" s="1685"/>
      <c r="I66" s="1685"/>
      <c r="J66" s="1685"/>
      <c r="K66" s="1685"/>
      <c r="L66" s="1685"/>
      <c r="M66" s="1685"/>
      <c r="N66" s="1685"/>
      <c r="O66" s="1685"/>
      <c r="P66" s="1685"/>
      <c r="Q66" s="1685"/>
      <c r="R66" s="1686"/>
      <c r="S66" s="512"/>
    </row>
    <row r="67" spans="1:26" s="220" customFormat="1">
      <c r="A67" s="1481" t="s">
        <v>827</v>
      </c>
      <c r="B67" s="1482"/>
      <c r="C67" s="1482"/>
      <c r="D67" s="1483"/>
      <c r="E67" s="1504" t="s">
        <v>828</v>
      </c>
      <c r="F67" s="1505"/>
      <c r="G67" s="1505"/>
      <c r="H67" s="1505"/>
      <c r="I67" s="1505"/>
      <c r="J67" s="1505"/>
      <c r="K67" s="1505"/>
      <c r="L67" s="1505"/>
      <c r="M67" s="1505"/>
      <c r="N67" s="1505"/>
      <c r="O67" s="1505"/>
      <c r="P67" s="1505"/>
      <c r="Q67" s="1505"/>
      <c r="R67" s="1506"/>
      <c r="S67" s="512"/>
    </row>
    <row r="68" spans="1:26" s="220" customFormat="1" ht="105.75" customHeight="1">
      <c r="A68" s="1457"/>
      <c r="B68" s="1458"/>
      <c r="C68" s="1458"/>
      <c r="D68" s="1459"/>
      <c r="E68" s="1418"/>
      <c r="F68" s="1419"/>
      <c r="G68" s="1419"/>
      <c r="H68" s="1419"/>
      <c r="I68" s="1419"/>
      <c r="J68" s="1419"/>
      <c r="K68" s="1419"/>
      <c r="L68" s="1419"/>
      <c r="M68" s="1419"/>
      <c r="N68" s="1419"/>
      <c r="O68" s="1419"/>
      <c r="P68" s="1419"/>
      <c r="Q68" s="1419"/>
      <c r="R68" s="1422"/>
      <c r="S68" s="512"/>
    </row>
    <row r="69" spans="1:26" s="220" customFormat="1" ht="83.25" customHeight="1">
      <c r="A69" s="1682" t="s">
        <v>829</v>
      </c>
      <c r="B69" s="1690"/>
      <c r="C69" s="1690"/>
      <c r="D69" s="1691"/>
      <c r="E69" s="1695" t="s">
        <v>1056</v>
      </c>
      <c r="F69" s="1696"/>
      <c r="G69" s="1696"/>
      <c r="H69" s="1696"/>
      <c r="I69" s="1696"/>
      <c r="J69" s="1696"/>
      <c r="K69" s="1696"/>
      <c r="L69" s="1696"/>
      <c r="M69" s="1696"/>
      <c r="N69" s="1696"/>
      <c r="O69" s="1696"/>
      <c r="P69" s="1696"/>
      <c r="Q69" s="1696"/>
      <c r="R69" s="1697"/>
      <c r="S69" s="227"/>
    </row>
    <row r="70" spans="1:26" s="220" customFormat="1" ht="22.5" customHeight="1">
      <c r="A70" s="1692"/>
      <c r="B70" s="1693"/>
      <c r="C70" s="1693"/>
      <c r="D70" s="1694"/>
      <c r="E70" s="1556" t="s">
        <v>830</v>
      </c>
      <c r="F70" s="1557"/>
      <c r="G70" s="1558"/>
      <c r="H70" s="1519" t="str">
        <f>IF(F53=0,"自動で入力されます",F53)</f>
        <v>プルダウンメニューよりロールを選択してください</v>
      </c>
      <c r="I70" s="1557"/>
      <c r="J70" s="1557"/>
      <c r="K70" s="1557"/>
      <c r="L70" s="1557"/>
      <c r="M70" s="1557"/>
      <c r="N70" s="1557"/>
      <c r="O70" s="1557"/>
      <c r="P70" s="1557"/>
      <c r="Q70" s="1557"/>
      <c r="R70" s="1520"/>
      <c r="S70" s="512"/>
    </row>
    <row r="71" spans="1:26" s="220" customFormat="1" ht="105" customHeight="1">
      <c r="A71" s="1692"/>
      <c r="B71" s="1693"/>
      <c r="C71" s="1693"/>
      <c r="D71" s="1694"/>
      <c r="E71" s="1559"/>
      <c r="F71" s="1560"/>
      <c r="G71" s="1560"/>
      <c r="H71" s="1560"/>
      <c r="I71" s="1560"/>
      <c r="J71" s="1560"/>
      <c r="K71" s="1560"/>
      <c r="L71" s="1560"/>
      <c r="M71" s="1560"/>
      <c r="N71" s="1560"/>
      <c r="O71" s="1560"/>
      <c r="P71" s="1560"/>
      <c r="Q71" s="1560"/>
      <c r="R71" s="1561"/>
      <c r="S71" s="512"/>
    </row>
    <row r="72" spans="1:26" s="220" customFormat="1" ht="22.5" customHeight="1">
      <c r="A72" s="1692"/>
      <c r="B72" s="1693"/>
      <c r="C72" s="1693"/>
      <c r="D72" s="1694"/>
      <c r="E72" s="1562" t="s">
        <v>1035</v>
      </c>
      <c r="F72" s="827"/>
      <c r="G72" s="827"/>
      <c r="H72" s="1519" t="str">
        <f>IF(F55=0,"自動で入力されます",F55)</f>
        <v>プルダウンメニューよりロールを選択してください（任意）</v>
      </c>
      <c r="I72" s="1557"/>
      <c r="J72" s="1557"/>
      <c r="K72" s="1557"/>
      <c r="L72" s="1557"/>
      <c r="M72" s="1557"/>
      <c r="N72" s="1557"/>
      <c r="O72" s="1557"/>
      <c r="P72" s="1557"/>
      <c r="Q72" s="1557"/>
      <c r="R72" s="1520"/>
      <c r="S72" s="512"/>
    </row>
    <row r="73" spans="1:26" s="220" customFormat="1" ht="105" customHeight="1">
      <c r="A73" s="1692"/>
      <c r="B73" s="1693"/>
      <c r="C73" s="1693"/>
      <c r="D73" s="1694"/>
      <c r="E73" s="1559"/>
      <c r="F73" s="1560"/>
      <c r="G73" s="1560"/>
      <c r="H73" s="1560"/>
      <c r="I73" s="1560"/>
      <c r="J73" s="1560"/>
      <c r="K73" s="1560"/>
      <c r="L73" s="1560"/>
      <c r="M73" s="1560"/>
      <c r="N73" s="1560"/>
      <c r="O73" s="1560"/>
      <c r="P73" s="1560"/>
      <c r="Q73" s="1560"/>
      <c r="R73" s="1561"/>
      <c r="S73" s="512"/>
    </row>
    <row r="74" spans="1:26" s="220" customFormat="1" ht="22.5" customHeight="1">
      <c r="A74" s="1464" t="s">
        <v>831</v>
      </c>
      <c r="B74" s="1465"/>
      <c r="C74" s="1465"/>
      <c r="D74" s="1465"/>
      <c r="E74" s="1478"/>
      <c r="F74" s="1479"/>
      <c r="G74" s="1479"/>
      <c r="H74" s="1479"/>
      <c r="I74" s="1489" t="s">
        <v>408</v>
      </c>
      <c r="J74" s="1490"/>
      <c r="K74" s="1687"/>
      <c r="L74" s="1688"/>
      <c r="M74" s="1688"/>
      <c r="N74" s="1688"/>
      <c r="O74" s="1688"/>
      <c r="P74" s="1688"/>
      <c r="Q74" s="1688"/>
      <c r="R74" s="1689"/>
      <c r="S74" s="512"/>
    </row>
    <row r="75" spans="1:26" s="220" customFormat="1" ht="11.25">
      <c r="A75" s="221"/>
      <c r="B75" s="516"/>
      <c r="C75" s="516"/>
      <c r="D75" s="516"/>
      <c r="E75" s="516"/>
      <c r="F75" s="516"/>
      <c r="G75" s="221"/>
      <c r="H75" s="516"/>
      <c r="I75" s="516"/>
      <c r="J75" s="516"/>
      <c r="K75" s="516"/>
      <c r="L75" s="516"/>
      <c r="M75" s="516"/>
      <c r="N75" s="516"/>
      <c r="O75" s="516"/>
      <c r="P75" s="516"/>
      <c r="Q75" s="516"/>
      <c r="R75" s="516"/>
    </row>
    <row r="76" spans="1:26" ht="21" customHeight="1">
      <c r="A76" s="622" t="s">
        <v>1036</v>
      </c>
      <c r="B76" s="621"/>
      <c r="C76" s="621"/>
      <c r="D76" s="621"/>
      <c r="E76" s="68"/>
      <c r="F76" s="624"/>
      <c r="G76" s="625"/>
      <c r="H76" s="625"/>
      <c r="I76" s="625"/>
      <c r="J76" s="625"/>
      <c r="K76" s="625"/>
      <c r="L76" s="625"/>
      <c r="M76" s="625"/>
      <c r="N76" s="625"/>
      <c r="O76" s="625"/>
      <c r="P76" s="625"/>
      <c r="Q76" s="625"/>
      <c r="R76" s="625"/>
      <c r="S76" s="68"/>
      <c r="T76" s="623"/>
      <c r="U76" s="623"/>
      <c r="V76" s="623"/>
      <c r="W76" s="626"/>
      <c r="X76" s="623"/>
      <c r="Y76" s="68"/>
      <c r="Z76" s="68"/>
    </row>
    <row r="77" spans="1:26" ht="44.25" customHeight="1">
      <c r="A77" s="1589" t="s">
        <v>1057</v>
      </c>
      <c r="B77" s="1589"/>
      <c r="C77" s="1589"/>
      <c r="D77" s="1589"/>
      <c r="E77" s="1589"/>
      <c r="F77" s="1589"/>
      <c r="G77" s="1589"/>
      <c r="H77" s="1589"/>
      <c r="I77" s="1589"/>
      <c r="J77" s="1589"/>
      <c r="K77" s="1589"/>
      <c r="L77" s="1589"/>
      <c r="M77" s="1589"/>
      <c r="N77" s="1589"/>
      <c r="O77" s="1589"/>
      <c r="P77" s="1589"/>
      <c r="Q77" s="1589"/>
      <c r="R77" s="1589"/>
      <c r="S77" s="1589"/>
      <c r="T77" s="1589"/>
      <c r="U77" s="1589"/>
      <c r="V77" s="1589"/>
      <c r="W77" s="1589"/>
      <c r="X77" s="1589"/>
      <c r="Y77" s="1589"/>
      <c r="Z77" s="1589"/>
    </row>
    <row r="78" spans="1:26" ht="60" customHeight="1">
      <c r="A78" s="1656" t="s">
        <v>100</v>
      </c>
      <c r="B78" s="1658" t="s">
        <v>605</v>
      </c>
      <c r="C78" s="1659"/>
      <c r="D78" s="1659"/>
      <c r="E78" s="1659"/>
      <c r="F78" s="1660"/>
      <c r="G78" s="1664" t="s">
        <v>820</v>
      </c>
      <c r="H78" s="1665"/>
      <c r="I78" s="1665"/>
      <c r="J78" s="1665"/>
      <c r="K78" s="1666"/>
      <c r="L78" s="1658" t="s">
        <v>101</v>
      </c>
      <c r="M78" s="1660"/>
      <c r="N78" s="1670" t="s">
        <v>606</v>
      </c>
      <c r="O78" s="1677" t="s">
        <v>821</v>
      </c>
      <c r="P78" s="1677" t="s">
        <v>822</v>
      </c>
      <c r="Q78" s="1679" t="s">
        <v>961</v>
      </c>
      <c r="R78" s="1680"/>
      <c r="S78" s="1680"/>
      <c r="T78" s="1680"/>
      <c r="U78" s="1681"/>
      <c r="V78" s="1650" t="s">
        <v>879</v>
      </c>
      <c r="W78" s="1651"/>
      <c r="X78" s="1651"/>
      <c r="Y78" s="1651"/>
      <c r="Z78" s="1652"/>
    </row>
    <row r="79" spans="1:26" ht="21.75" customHeight="1">
      <c r="A79" s="1657"/>
      <c r="B79" s="1661"/>
      <c r="C79" s="1662"/>
      <c r="D79" s="1662"/>
      <c r="E79" s="1662"/>
      <c r="F79" s="1663"/>
      <c r="G79" s="1667"/>
      <c r="H79" s="1668"/>
      <c r="I79" s="1668"/>
      <c r="J79" s="1668"/>
      <c r="K79" s="1669"/>
      <c r="L79" s="1661"/>
      <c r="M79" s="1663"/>
      <c r="N79" s="1671"/>
      <c r="O79" s="1678"/>
      <c r="P79" s="1678"/>
      <c r="Q79" s="1648" t="s">
        <v>823</v>
      </c>
      <c r="R79" s="1649"/>
      <c r="S79" s="1648" t="s">
        <v>824</v>
      </c>
      <c r="T79" s="1649"/>
      <c r="U79" s="518" t="s">
        <v>825</v>
      </c>
      <c r="V79" s="1653"/>
      <c r="W79" s="1654"/>
      <c r="X79" s="1654"/>
      <c r="Y79" s="1654"/>
      <c r="Z79" s="1655"/>
    </row>
    <row r="80" spans="1:26" s="376" customFormat="1" ht="15" customHeight="1">
      <c r="A80" s="1613">
        <v>1</v>
      </c>
      <c r="B80" s="1615"/>
      <c r="C80" s="1641"/>
      <c r="D80" s="1641"/>
      <c r="E80" s="1641"/>
      <c r="F80" s="1567"/>
      <c r="G80" s="1565"/>
      <c r="H80" s="1641"/>
      <c r="I80" s="1641"/>
      <c r="J80" s="1641"/>
      <c r="K80" s="1567"/>
      <c r="L80" s="1574"/>
      <c r="M80" s="1575"/>
      <c r="N80" s="1578"/>
      <c r="O80" s="1578"/>
      <c r="P80" s="1578"/>
      <c r="Q80" s="1646" t="str">
        <f>IFERROR(VLOOKUP(U80,リスト!$AW$1:$AY$44,2,0),"")</f>
        <v/>
      </c>
      <c r="R80" s="1647"/>
      <c r="S80" s="1646" t="str">
        <f>IFERROR(VLOOKUP(U80,リスト!$AW$1:$AY$44,3,0),"")</f>
        <v/>
      </c>
      <c r="T80" s="1647"/>
      <c r="U80" s="128"/>
      <c r="V80" s="1602"/>
      <c r="W80" s="1843"/>
      <c r="X80" s="1843"/>
      <c r="Y80" s="1843"/>
      <c r="Z80" s="1604"/>
    </row>
    <row r="81" spans="1:26" s="376" customFormat="1" ht="15" customHeight="1">
      <c r="A81" s="1614"/>
      <c r="B81" s="1616"/>
      <c r="C81" s="1642"/>
      <c r="D81" s="1642"/>
      <c r="E81" s="1642"/>
      <c r="F81" s="1570"/>
      <c r="G81" s="1568"/>
      <c r="H81" s="1642"/>
      <c r="I81" s="1642"/>
      <c r="J81" s="1642"/>
      <c r="K81" s="1570"/>
      <c r="L81" s="1576"/>
      <c r="M81" s="1577"/>
      <c r="N81" s="1579"/>
      <c r="O81" s="1579"/>
      <c r="P81" s="1579"/>
      <c r="Q81" s="1584" t="str">
        <f>IFERROR(VLOOKUP(U81,リスト!$AW$1:$AY$44,2,0),"")</f>
        <v/>
      </c>
      <c r="R81" s="1585"/>
      <c r="S81" s="1581" t="str">
        <f>IFERROR(VLOOKUP(U81,リスト!$AW$1:$AY$44,3,0),"")</f>
        <v/>
      </c>
      <c r="T81" s="1583"/>
      <c r="U81" s="119"/>
      <c r="V81" s="1605"/>
      <c r="W81" s="1606"/>
      <c r="X81" s="1606"/>
      <c r="Y81" s="1606"/>
      <c r="Z81" s="1607"/>
    </row>
    <row r="82" spans="1:26" s="376" customFormat="1" ht="15" customHeight="1">
      <c r="A82" s="1614"/>
      <c r="B82" s="1616"/>
      <c r="C82" s="1642"/>
      <c r="D82" s="1642"/>
      <c r="E82" s="1642"/>
      <c r="F82" s="1570"/>
      <c r="G82" s="1568"/>
      <c r="H82" s="1642"/>
      <c r="I82" s="1642"/>
      <c r="J82" s="1642"/>
      <c r="K82" s="1570"/>
      <c r="L82" s="1576"/>
      <c r="M82" s="1577"/>
      <c r="N82" s="1579"/>
      <c r="O82" s="1579"/>
      <c r="P82" s="1579"/>
      <c r="Q82" s="1584" t="str">
        <f>IFERROR(VLOOKUP(U82,リスト!$AW$1:$AY$44,2,0),"")</f>
        <v/>
      </c>
      <c r="R82" s="1585"/>
      <c r="S82" s="1581" t="str">
        <f>IFERROR(VLOOKUP(U82,リスト!$AW$1:$AY$44,3,0),"")</f>
        <v/>
      </c>
      <c r="T82" s="1583"/>
      <c r="U82" s="119"/>
      <c r="V82" s="1605"/>
      <c r="W82" s="1606"/>
      <c r="X82" s="1606"/>
      <c r="Y82" s="1606"/>
      <c r="Z82" s="1607"/>
    </row>
    <row r="83" spans="1:26" s="376" customFormat="1" ht="15" customHeight="1">
      <c r="A83" s="1614"/>
      <c r="B83" s="1616"/>
      <c r="C83" s="1642"/>
      <c r="D83" s="1642"/>
      <c r="E83" s="1642"/>
      <c r="F83" s="1570"/>
      <c r="G83" s="1568"/>
      <c r="H83" s="1642"/>
      <c r="I83" s="1642"/>
      <c r="J83" s="1642"/>
      <c r="K83" s="1570"/>
      <c r="L83" s="1576"/>
      <c r="M83" s="1577"/>
      <c r="N83" s="1579"/>
      <c r="O83" s="1579"/>
      <c r="P83" s="1579"/>
      <c r="Q83" s="1584" t="str">
        <f>IFERROR(VLOOKUP(U83,リスト!$AW$1:$AY$44,2,0),"")</f>
        <v/>
      </c>
      <c r="R83" s="1585"/>
      <c r="S83" s="1581" t="str">
        <f>IFERROR(VLOOKUP(U83,リスト!$AW$1:$AY$44,3,0),"")</f>
        <v/>
      </c>
      <c r="T83" s="1583"/>
      <c r="U83" s="119"/>
      <c r="V83" s="1605"/>
      <c r="W83" s="1606"/>
      <c r="X83" s="1606"/>
      <c r="Y83" s="1606"/>
      <c r="Z83" s="1607"/>
    </row>
    <row r="84" spans="1:26" s="376" customFormat="1" ht="15" customHeight="1">
      <c r="A84" s="1614"/>
      <c r="B84" s="1616"/>
      <c r="C84" s="1642"/>
      <c r="D84" s="1642"/>
      <c r="E84" s="1642"/>
      <c r="F84" s="1570"/>
      <c r="G84" s="1568"/>
      <c r="H84" s="1642"/>
      <c r="I84" s="1642"/>
      <c r="J84" s="1642"/>
      <c r="K84" s="1570"/>
      <c r="L84" s="1576"/>
      <c r="M84" s="1577"/>
      <c r="N84" s="1579"/>
      <c r="O84" s="1579"/>
      <c r="P84" s="1579"/>
      <c r="Q84" s="1584" t="str">
        <f>IFERROR(VLOOKUP(U84,リスト!$AW$1:$AY$44,2,0),"")</f>
        <v/>
      </c>
      <c r="R84" s="1585"/>
      <c r="S84" s="1581" t="str">
        <f>IFERROR(VLOOKUP(U84,リスト!$AW$1:$AY$44,3,0),"")</f>
        <v/>
      </c>
      <c r="T84" s="1583"/>
      <c r="U84" s="119"/>
      <c r="V84" s="1605"/>
      <c r="W84" s="1606"/>
      <c r="X84" s="1606"/>
      <c r="Y84" s="1606"/>
      <c r="Z84" s="1607"/>
    </row>
    <row r="85" spans="1:26" s="376" customFormat="1" ht="15" customHeight="1">
      <c r="A85" s="1638"/>
      <c r="B85" s="1501"/>
      <c r="C85" s="1502"/>
      <c r="D85" s="1502"/>
      <c r="E85" s="1502"/>
      <c r="F85" s="1643"/>
      <c r="G85" s="1644"/>
      <c r="H85" s="1502"/>
      <c r="I85" s="1502"/>
      <c r="J85" s="1502"/>
      <c r="K85" s="1643"/>
      <c r="L85" s="650"/>
      <c r="M85" s="651" t="s">
        <v>28</v>
      </c>
      <c r="N85" s="1645"/>
      <c r="O85" s="1645"/>
      <c r="P85" s="1645"/>
      <c r="Q85" s="1586" t="str">
        <f>IFERROR(VLOOKUP(U85,リスト!$AW$1:$AY$44,2,0),"")</f>
        <v/>
      </c>
      <c r="R85" s="1640"/>
      <c r="S85" s="1611" t="str">
        <f>IFERROR(VLOOKUP(U85,リスト!$AW$1:$AY$44,3,0),"")</f>
        <v/>
      </c>
      <c r="T85" s="1612"/>
      <c r="U85" s="120"/>
      <c r="V85" s="1844"/>
      <c r="W85" s="1845"/>
      <c r="X85" s="1845"/>
      <c r="Y85" s="1845"/>
      <c r="Z85" s="1846"/>
    </row>
    <row r="86" spans="1:26" s="376" customFormat="1" ht="15" customHeight="1">
      <c r="A86" s="1613">
        <v>2</v>
      </c>
      <c r="B86" s="1615"/>
      <c r="C86" s="1641"/>
      <c r="D86" s="1641"/>
      <c r="E86" s="1641"/>
      <c r="F86" s="1567"/>
      <c r="G86" s="1565"/>
      <c r="H86" s="1641"/>
      <c r="I86" s="1641"/>
      <c r="J86" s="1641"/>
      <c r="K86" s="1567"/>
      <c r="L86" s="1574"/>
      <c r="M86" s="1575"/>
      <c r="N86" s="1578"/>
      <c r="O86" s="1578"/>
      <c r="P86" s="1578"/>
      <c r="Q86" s="1636" t="str">
        <f>IFERROR(VLOOKUP(U86,リスト!$AW$1:$AY$44,2,0),"")</f>
        <v/>
      </c>
      <c r="R86" s="1637"/>
      <c r="S86" s="1646" t="str">
        <f>IFERROR(VLOOKUP(U86,リスト!$AW$1:$AY$44,3,0),"")</f>
        <v/>
      </c>
      <c r="T86" s="1647"/>
      <c r="U86" s="118"/>
      <c r="V86" s="1602"/>
      <c r="W86" s="1603"/>
      <c r="X86" s="1603"/>
      <c r="Y86" s="1603"/>
      <c r="Z86" s="1604"/>
    </row>
    <row r="87" spans="1:26" s="376" customFormat="1" ht="15" customHeight="1">
      <c r="A87" s="1614"/>
      <c r="B87" s="1616"/>
      <c r="C87" s="1642"/>
      <c r="D87" s="1642"/>
      <c r="E87" s="1642"/>
      <c r="F87" s="1570"/>
      <c r="G87" s="1568"/>
      <c r="H87" s="1642"/>
      <c r="I87" s="1642"/>
      <c r="J87" s="1642"/>
      <c r="K87" s="1570"/>
      <c r="L87" s="1576"/>
      <c r="M87" s="1577"/>
      <c r="N87" s="1579"/>
      <c r="O87" s="1579"/>
      <c r="P87" s="1579"/>
      <c r="Q87" s="1584" t="str">
        <f>IFERROR(VLOOKUP(U87,リスト!$AW$1:$AY$44,2,0),"")</f>
        <v/>
      </c>
      <c r="R87" s="1585"/>
      <c r="S87" s="1581" t="str">
        <f>IFERROR(VLOOKUP(U87,リスト!$AW$1:$AY$44,3,0),"")</f>
        <v/>
      </c>
      <c r="T87" s="1583"/>
      <c r="U87" s="119"/>
      <c r="V87" s="1605"/>
      <c r="W87" s="1606"/>
      <c r="X87" s="1606"/>
      <c r="Y87" s="1606"/>
      <c r="Z87" s="1607"/>
    </row>
    <row r="88" spans="1:26" s="376" customFormat="1" ht="15" customHeight="1">
      <c r="A88" s="1614"/>
      <c r="B88" s="1616"/>
      <c r="C88" s="1642"/>
      <c r="D88" s="1642"/>
      <c r="E88" s="1642"/>
      <c r="F88" s="1570"/>
      <c r="G88" s="1568"/>
      <c r="H88" s="1642"/>
      <c r="I88" s="1642"/>
      <c r="J88" s="1642"/>
      <c r="K88" s="1570"/>
      <c r="L88" s="1576"/>
      <c r="M88" s="1577"/>
      <c r="N88" s="1579"/>
      <c r="O88" s="1579"/>
      <c r="P88" s="1579"/>
      <c r="Q88" s="1584" t="str">
        <f>IFERROR(VLOOKUP(U88,リスト!$AW$1:$AY$44,2,0),"")</f>
        <v/>
      </c>
      <c r="R88" s="1585"/>
      <c r="S88" s="1581" t="str">
        <f>IFERROR(VLOOKUP(U88,リスト!$AW$1:$AY$44,3,0),"")</f>
        <v/>
      </c>
      <c r="T88" s="1583"/>
      <c r="U88" s="119"/>
      <c r="V88" s="1605"/>
      <c r="W88" s="1606"/>
      <c r="X88" s="1606"/>
      <c r="Y88" s="1606"/>
      <c r="Z88" s="1607"/>
    </row>
    <row r="89" spans="1:26" s="376" customFormat="1" ht="15" customHeight="1">
      <c r="A89" s="1614"/>
      <c r="B89" s="1616"/>
      <c r="C89" s="1642"/>
      <c r="D89" s="1642"/>
      <c r="E89" s="1642"/>
      <c r="F89" s="1570"/>
      <c r="G89" s="1568"/>
      <c r="H89" s="1642"/>
      <c r="I89" s="1642"/>
      <c r="J89" s="1642"/>
      <c r="K89" s="1570"/>
      <c r="L89" s="1576"/>
      <c r="M89" s="1577"/>
      <c r="N89" s="1579"/>
      <c r="O89" s="1579"/>
      <c r="P89" s="1579"/>
      <c r="Q89" s="1584" t="str">
        <f>IFERROR(VLOOKUP(U89,リスト!$AW$1:$AY$44,2,0),"")</f>
        <v/>
      </c>
      <c r="R89" s="1585"/>
      <c r="S89" s="1581" t="str">
        <f>IFERROR(VLOOKUP(U89,リスト!$AW$1:$AY$44,3,0),"")</f>
        <v/>
      </c>
      <c r="T89" s="1583"/>
      <c r="U89" s="119"/>
      <c r="V89" s="1605"/>
      <c r="W89" s="1606"/>
      <c r="X89" s="1606"/>
      <c r="Y89" s="1606"/>
      <c r="Z89" s="1607"/>
    </row>
    <row r="90" spans="1:26" s="376" customFormat="1" ht="15" customHeight="1">
      <c r="A90" s="1614"/>
      <c r="B90" s="1616"/>
      <c r="C90" s="1642"/>
      <c r="D90" s="1642"/>
      <c r="E90" s="1642"/>
      <c r="F90" s="1570"/>
      <c r="G90" s="1568"/>
      <c r="H90" s="1642"/>
      <c r="I90" s="1642"/>
      <c r="J90" s="1642"/>
      <c r="K90" s="1570"/>
      <c r="L90" s="1576"/>
      <c r="M90" s="1577"/>
      <c r="N90" s="1579"/>
      <c r="O90" s="1579"/>
      <c r="P90" s="1579"/>
      <c r="Q90" s="1584" t="str">
        <f>IFERROR(VLOOKUP(U90,リスト!$AW$1:$AY$44,2,0),"")</f>
        <v/>
      </c>
      <c r="R90" s="1585"/>
      <c r="S90" s="1581" t="str">
        <f>IFERROR(VLOOKUP(U90,リスト!$AW$1:$AY$44,3,0),"")</f>
        <v/>
      </c>
      <c r="T90" s="1583"/>
      <c r="U90" s="119"/>
      <c r="V90" s="1605"/>
      <c r="W90" s="1606"/>
      <c r="X90" s="1606"/>
      <c r="Y90" s="1606"/>
      <c r="Z90" s="1607"/>
    </row>
    <row r="91" spans="1:26" s="376" customFormat="1" ht="15" customHeight="1">
      <c r="A91" s="1638"/>
      <c r="B91" s="1501"/>
      <c r="C91" s="1502"/>
      <c r="D91" s="1502"/>
      <c r="E91" s="1502"/>
      <c r="F91" s="1643"/>
      <c r="G91" s="1644"/>
      <c r="H91" s="1502"/>
      <c r="I91" s="1502"/>
      <c r="J91" s="1502"/>
      <c r="K91" s="1643"/>
      <c r="L91" s="650"/>
      <c r="M91" s="651" t="s">
        <v>28</v>
      </c>
      <c r="N91" s="1645"/>
      <c r="O91" s="1645"/>
      <c r="P91" s="1645"/>
      <c r="Q91" s="1586" t="str">
        <f>IFERROR(VLOOKUP(U91,リスト!$AW$1:$AY$44,2,0),"")</f>
        <v/>
      </c>
      <c r="R91" s="1640"/>
      <c r="S91" s="1611" t="str">
        <f>IFERROR(VLOOKUP(U91,リスト!$AW$1:$AY$44,3,0),"")</f>
        <v/>
      </c>
      <c r="T91" s="1612"/>
      <c r="U91" s="120"/>
      <c r="V91" s="1844"/>
      <c r="W91" s="1845"/>
      <c r="X91" s="1845"/>
      <c r="Y91" s="1845"/>
      <c r="Z91" s="1846"/>
    </row>
    <row r="92" spans="1:26" s="376" customFormat="1" ht="15" customHeight="1">
      <c r="A92" s="1613">
        <v>3</v>
      </c>
      <c r="B92" s="1615"/>
      <c r="C92" s="1641"/>
      <c r="D92" s="1641"/>
      <c r="E92" s="1641"/>
      <c r="F92" s="1567"/>
      <c r="G92" s="1565"/>
      <c r="H92" s="1641"/>
      <c r="I92" s="1641"/>
      <c r="J92" s="1641"/>
      <c r="K92" s="1567"/>
      <c r="L92" s="1574"/>
      <c r="M92" s="1575"/>
      <c r="N92" s="1578"/>
      <c r="O92" s="1578"/>
      <c r="P92" s="1578"/>
      <c r="Q92" s="1636" t="str">
        <f>IFERROR(VLOOKUP(U92,リスト!$AW$1:$AY$44,2,0),"")</f>
        <v/>
      </c>
      <c r="R92" s="1637"/>
      <c r="S92" s="1646" t="str">
        <f>IFERROR(VLOOKUP(U92,リスト!$AW$1:$AY$44,3,0),"")</f>
        <v/>
      </c>
      <c r="T92" s="1647"/>
      <c r="U92" s="118"/>
      <c r="V92" s="1602"/>
      <c r="W92" s="1603"/>
      <c r="X92" s="1603"/>
      <c r="Y92" s="1603"/>
      <c r="Z92" s="1604"/>
    </row>
    <row r="93" spans="1:26" s="376" customFormat="1" ht="15" customHeight="1">
      <c r="A93" s="1614"/>
      <c r="B93" s="1616"/>
      <c r="C93" s="1642"/>
      <c r="D93" s="1642"/>
      <c r="E93" s="1642"/>
      <c r="F93" s="1570"/>
      <c r="G93" s="1568"/>
      <c r="H93" s="1642"/>
      <c r="I93" s="1642"/>
      <c r="J93" s="1642"/>
      <c r="K93" s="1570"/>
      <c r="L93" s="1576"/>
      <c r="M93" s="1577"/>
      <c r="N93" s="1579"/>
      <c r="O93" s="1579"/>
      <c r="P93" s="1579"/>
      <c r="Q93" s="1584" t="str">
        <f>IFERROR(VLOOKUP(U93,リスト!$AW$1:$AY$44,2,0),"")</f>
        <v/>
      </c>
      <c r="R93" s="1585"/>
      <c r="S93" s="1581" t="str">
        <f>IFERROR(VLOOKUP(U93,リスト!$AW$1:$AY$44,3,0),"")</f>
        <v/>
      </c>
      <c r="T93" s="1583"/>
      <c r="U93" s="119"/>
      <c r="V93" s="1605"/>
      <c r="W93" s="1606"/>
      <c r="X93" s="1606"/>
      <c r="Y93" s="1606"/>
      <c r="Z93" s="1607"/>
    </row>
    <row r="94" spans="1:26" s="376" customFormat="1" ht="15" customHeight="1">
      <c r="A94" s="1614"/>
      <c r="B94" s="1616"/>
      <c r="C94" s="1642"/>
      <c r="D94" s="1642"/>
      <c r="E94" s="1642"/>
      <c r="F94" s="1570"/>
      <c r="G94" s="1568"/>
      <c r="H94" s="1642"/>
      <c r="I94" s="1642"/>
      <c r="J94" s="1642"/>
      <c r="K94" s="1570"/>
      <c r="L94" s="1576"/>
      <c r="M94" s="1577"/>
      <c r="N94" s="1579"/>
      <c r="O94" s="1579"/>
      <c r="P94" s="1579"/>
      <c r="Q94" s="1584" t="str">
        <f>IFERROR(VLOOKUP(U94,リスト!$AW$1:$AY$44,2,0),"")</f>
        <v/>
      </c>
      <c r="R94" s="1585"/>
      <c r="S94" s="1581" t="str">
        <f>IFERROR(VLOOKUP(U94,リスト!$AW$1:$AY$44,3,0),"")</f>
        <v/>
      </c>
      <c r="T94" s="1583"/>
      <c r="U94" s="119"/>
      <c r="V94" s="1605"/>
      <c r="W94" s="1606"/>
      <c r="X94" s="1606"/>
      <c r="Y94" s="1606"/>
      <c r="Z94" s="1607"/>
    </row>
    <row r="95" spans="1:26" s="376" customFormat="1" ht="15" customHeight="1">
      <c r="A95" s="1614"/>
      <c r="B95" s="1616"/>
      <c r="C95" s="1642"/>
      <c r="D95" s="1642"/>
      <c r="E95" s="1642"/>
      <c r="F95" s="1570"/>
      <c r="G95" s="1568"/>
      <c r="H95" s="1642"/>
      <c r="I95" s="1642"/>
      <c r="J95" s="1642"/>
      <c r="K95" s="1570"/>
      <c r="L95" s="1576"/>
      <c r="M95" s="1577"/>
      <c r="N95" s="1579"/>
      <c r="O95" s="1579"/>
      <c r="P95" s="1579"/>
      <c r="Q95" s="1584" t="str">
        <f>IFERROR(VLOOKUP(U95,リスト!$AW$1:$AY$44,2,0),"")</f>
        <v/>
      </c>
      <c r="R95" s="1585"/>
      <c r="S95" s="1581" t="str">
        <f>IFERROR(VLOOKUP(U95,リスト!$AW$1:$AY$44,3,0),"")</f>
        <v/>
      </c>
      <c r="T95" s="1583"/>
      <c r="U95" s="119"/>
      <c r="V95" s="1605"/>
      <c r="W95" s="1606"/>
      <c r="X95" s="1606"/>
      <c r="Y95" s="1606"/>
      <c r="Z95" s="1607"/>
    </row>
    <row r="96" spans="1:26" s="376" customFormat="1" ht="15" customHeight="1">
      <c r="A96" s="1614"/>
      <c r="B96" s="1616"/>
      <c r="C96" s="1642"/>
      <c r="D96" s="1642"/>
      <c r="E96" s="1642"/>
      <c r="F96" s="1570"/>
      <c r="G96" s="1568"/>
      <c r="H96" s="1642"/>
      <c r="I96" s="1642"/>
      <c r="J96" s="1642"/>
      <c r="K96" s="1570"/>
      <c r="L96" s="1576"/>
      <c r="M96" s="1577"/>
      <c r="N96" s="1579"/>
      <c r="O96" s="1579"/>
      <c r="P96" s="1579"/>
      <c r="Q96" s="1584" t="str">
        <f>IFERROR(VLOOKUP(U96,リスト!$AW$1:$AY$44,2,0),"")</f>
        <v/>
      </c>
      <c r="R96" s="1585"/>
      <c r="S96" s="1581" t="str">
        <f>IFERROR(VLOOKUP(U96,リスト!$AW$1:$AY$44,3,0),"")</f>
        <v/>
      </c>
      <c r="T96" s="1583"/>
      <c r="U96" s="119"/>
      <c r="V96" s="1605"/>
      <c r="W96" s="1606"/>
      <c r="X96" s="1606"/>
      <c r="Y96" s="1606"/>
      <c r="Z96" s="1607"/>
    </row>
    <row r="97" spans="1:26" s="376" customFormat="1" ht="15" customHeight="1">
      <c r="A97" s="1638"/>
      <c r="B97" s="1501"/>
      <c r="C97" s="1502"/>
      <c r="D97" s="1502"/>
      <c r="E97" s="1502"/>
      <c r="F97" s="1643"/>
      <c r="G97" s="1644"/>
      <c r="H97" s="1502"/>
      <c r="I97" s="1502"/>
      <c r="J97" s="1502"/>
      <c r="K97" s="1643"/>
      <c r="L97" s="650"/>
      <c r="M97" s="651" t="s">
        <v>28</v>
      </c>
      <c r="N97" s="1645"/>
      <c r="O97" s="1645"/>
      <c r="P97" s="1645"/>
      <c r="Q97" s="1586" t="str">
        <f>IFERROR(VLOOKUP(U97,リスト!$AW$1:$AY$44,2,0),"")</f>
        <v/>
      </c>
      <c r="R97" s="1640"/>
      <c r="S97" s="1611" t="str">
        <f>IFERROR(VLOOKUP(U97,リスト!$AW$1:$AY$44,3,0),"")</f>
        <v/>
      </c>
      <c r="T97" s="1612"/>
      <c r="U97" s="120"/>
      <c r="V97" s="1608"/>
      <c r="W97" s="1609"/>
      <c r="X97" s="1609"/>
      <c r="Y97" s="1609"/>
      <c r="Z97" s="1610"/>
    </row>
    <row r="98" spans="1:26" s="376" customFormat="1" ht="15" customHeight="1">
      <c r="A98" s="1613">
        <v>4</v>
      </c>
      <c r="B98" s="1615"/>
      <c r="C98" s="1566"/>
      <c r="D98" s="1566"/>
      <c r="E98" s="1566"/>
      <c r="F98" s="1567"/>
      <c r="G98" s="1565"/>
      <c r="H98" s="1566"/>
      <c r="I98" s="1566"/>
      <c r="J98" s="1566"/>
      <c r="K98" s="1567"/>
      <c r="L98" s="1574"/>
      <c r="M98" s="1575"/>
      <c r="N98" s="1578"/>
      <c r="O98" s="1633"/>
      <c r="P98" s="1633"/>
      <c r="Q98" s="1584" t="str">
        <f>IFERROR(VLOOKUP(U98,リスト!$AW$1:$AY$44,2,0),"")</f>
        <v/>
      </c>
      <c r="R98" s="1588"/>
      <c r="S98" s="1581" t="str">
        <f>IFERROR(VLOOKUP(U98,リスト!$AW$1:$AY$44,3,0),"")</f>
        <v/>
      </c>
      <c r="T98" s="1582"/>
      <c r="U98" s="118"/>
      <c r="V98" s="1602"/>
      <c r="W98" s="1603"/>
      <c r="X98" s="1603"/>
      <c r="Y98" s="1603"/>
      <c r="Z98" s="1604"/>
    </row>
    <row r="99" spans="1:26" s="376" customFormat="1" ht="15" customHeight="1">
      <c r="A99" s="1614"/>
      <c r="B99" s="1616"/>
      <c r="C99" s="1569"/>
      <c r="D99" s="1569"/>
      <c r="E99" s="1569"/>
      <c r="F99" s="1570"/>
      <c r="G99" s="1568"/>
      <c r="H99" s="1569"/>
      <c r="I99" s="1569"/>
      <c r="J99" s="1569"/>
      <c r="K99" s="1570"/>
      <c r="L99" s="1576"/>
      <c r="M99" s="1577"/>
      <c r="N99" s="1579"/>
      <c r="O99" s="1634"/>
      <c r="P99" s="1634"/>
      <c r="Q99" s="1584" t="str">
        <f>IFERROR(VLOOKUP(U99,リスト!$AW$1:$AY$44,2,0),"")</f>
        <v/>
      </c>
      <c r="R99" s="1585"/>
      <c r="S99" s="1581" t="str">
        <f>IFERROR(VLOOKUP(U99,リスト!$AW$1:$AY$44,3,0),"")</f>
        <v/>
      </c>
      <c r="T99" s="1583"/>
      <c r="U99" s="119"/>
      <c r="V99" s="1605"/>
      <c r="W99" s="1606"/>
      <c r="X99" s="1606"/>
      <c r="Y99" s="1606"/>
      <c r="Z99" s="1607"/>
    </row>
    <row r="100" spans="1:26" s="376" customFormat="1" ht="15" customHeight="1">
      <c r="A100" s="1614"/>
      <c r="B100" s="1616"/>
      <c r="C100" s="1569"/>
      <c r="D100" s="1569"/>
      <c r="E100" s="1569"/>
      <c r="F100" s="1570"/>
      <c r="G100" s="1568"/>
      <c r="H100" s="1569"/>
      <c r="I100" s="1569"/>
      <c r="J100" s="1569"/>
      <c r="K100" s="1570"/>
      <c r="L100" s="1576"/>
      <c r="M100" s="1577"/>
      <c r="N100" s="1579"/>
      <c r="O100" s="1634"/>
      <c r="P100" s="1634"/>
      <c r="Q100" s="1584" t="str">
        <f>IFERROR(VLOOKUP(U100,リスト!$AW$1:$AY$44,2,0),"")</f>
        <v/>
      </c>
      <c r="R100" s="1588"/>
      <c r="S100" s="1581" t="str">
        <f>IFERROR(VLOOKUP(U100,リスト!$AW$1:$AY$44,3,0),"")</f>
        <v/>
      </c>
      <c r="T100" s="1582"/>
      <c r="U100" s="119"/>
      <c r="V100" s="1605"/>
      <c r="W100" s="1606"/>
      <c r="X100" s="1606"/>
      <c r="Y100" s="1606"/>
      <c r="Z100" s="1607"/>
    </row>
    <row r="101" spans="1:26" s="376" customFormat="1" ht="15" customHeight="1">
      <c r="A101" s="1614"/>
      <c r="B101" s="1616"/>
      <c r="C101" s="1569"/>
      <c r="D101" s="1569"/>
      <c r="E101" s="1569"/>
      <c r="F101" s="1570"/>
      <c r="G101" s="1568"/>
      <c r="H101" s="1569"/>
      <c r="I101" s="1569"/>
      <c r="J101" s="1569"/>
      <c r="K101" s="1570"/>
      <c r="L101" s="1576"/>
      <c r="M101" s="1577"/>
      <c r="N101" s="1579"/>
      <c r="O101" s="1634"/>
      <c r="P101" s="1634"/>
      <c r="Q101" s="1584" t="str">
        <f>IFERROR(VLOOKUP(U101,リスト!$AW$1:$AY$44,2,0),"")</f>
        <v/>
      </c>
      <c r="R101" s="1588"/>
      <c r="S101" s="1581" t="str">
        <f>IFERROR(VLOOKUP(U101,リスト!$AW$1:$AY$44,3,0),"")</f>
        <v/>
      </c>
      <c r="T101" s="1583"/>
      <c r="U101" s="119"/>
      <c r="V101" s="1605"/>
      <c r="W101" s="1606"/>
      <c r="X101" s="1606"/>
      <c r="Y101" s="1606"/>
      <c r="Z101" s="1607"/>
    </row>
    <row r="102" spans="1:26" s="376" customFormat="1" ht="15" customHeight="1">
      <c r="A102" s="1614"/>
      <c r="B102" s="1616"/>
      <c r="C102" s="1569"/>
      <c r="D102" s="1569"/>
      <c r="E102" s="1569"/>
      <c r="F102" s="1570"/>
      <c r="G102" s="1568"/>
      <c r="H102" s="1569"/>
      <c r="I102" s="1569"/>
      <c r="J102" s="1569"/>
      <c r="K102" s="1570"/>
      <c r="L102" s="1576"/>
      <c r="M102" s="1577"/>
      <c r="N102" s="1579"/>
      <c r="O102" s="1634"/>
      <c r="P102" s="1634"/>
      <c r="Q102" s="1584" t="str">
        <f>IFERROR(VLOOKUP(U102,リスト!$AW$1:$AY$44,2,0),"")</f>
        <v/>
      </c>
      <c r="R102" s="1585"/>
      <c r="S102" s="1581" t="str">
        <f>IFERROR(VLOOKUP(U102,リスト!$AW$1:$AY$44,3,0),"")</f>
        <v/>
      </c>
      <c r="T102" s="1582"/>
      <c r="U102" s="119"/>
      <c r="V102" s="1605"/>
      <c r="W102" s="1606"/>
      <c r="X102" s="1606"/>
      <c r="Y102" s="1606"/>
      <c r="Z102" s="1607"/>
    </row>
    <row r="103" spans="1:26" s="376" customFormat="1" ht="15" customHeight="1">
      <c r="A103" s="1638"/>
      <c r="B103" s="1639"/>
      <c r="C103" s="1572"/>
      <c r="D103" s="1572"/>
      <c r="E103" s="1572"/>
      <c r="F103" s="1573"/>
      <c r="G103" s="1571"/>
      <c r="H103" s="1572"/>
      <c r="I103" s="1572"/>
      <c r="J103" s="1572"/>
      <c r="K103" s="1573"/>
      <c r="L103" s="650"/>
      <c r="M103" s="651" t="s">
        <v>28</v>
      </c>
      <c r="N103" s="1580"/>
      <c r="O103" s="1635"/>
      <c r="P103" s="1635"/>
      <c r="Q103" s="1586" t="str">
        <f>IFERROR(VLOOKUP(U103,リスト!$AW$1:$AY$44,2,0),"")</f>
        <v/>
      </c>
      <c r="R103" s="1587"/>
      <c r="S103" s="1611" t="str">
        <f>IFERROR(VLOOKUP(U103,リスト!$AW$1:$AY$44,3,0),"")</f>
        <v/>
      </c>
      <c r="T103" s="1612"/>
      <c r="U103" s="120"/>
      <c r="V103" s="1608"/>
      <c r="W103" s="1609"/>
      <c r="X103" s="1609"/>
      <c r="Y103" s="1609"/>
      <c r="Z103" s="1610"/>
    </row>
    <row r="104" spans="1:26" s="376" customFormat="1" ht="15" customHeight="1">
      <c r="A104" s="1613">
        <v>5</v>
      </c>
      <c r="B104" s="1615"/>
      <c r="C104" s="1566"/>
      <c r="D104" s="1566"/>
      <c r="E104" s="1566"/>
      <c r="F104" s="1567"/>
      <c r="G104" s="1565"/>
      <c r="H104" s="1566"/>
      <c r="I104" s="1566"/>
      <c r="J104" s="1566"/>
      <c r="K104" s="1567"/>
      <c r="L104" s="1574"/>
      <c r="M104" s="1575"/>
      <c r="N104" s="1578"/>
      <c r="O104" s="1633"/>
      <c r="P104" s="1633"/>
      <c r="Q104" s="1584" t="str">
        <f>IFERROR(VLOOKUP(U104,リスト!$AW$1:$AY$44,2,0),"")</f>
        <v/>
      </c>
      <c r="R104" s="1588"/>
      <c r="S104" s="1581" t="str">
        <f>IFERROR(VLOOKUP(U104,リスト!$AW$1:$AY$44,3,0),"")</f>
        <v/>
      </c>
      <c r="T104" s="1582"/>
      <c r="U104" s="118"/>
      <c r="V104" s="1602"/>
      <c r="W104" s="1603"/>
      <c r="X104" s="1603"/>
      <c r="Y104" s="1603"/>
      <c r="Z104" s="1604"/>
    </row>
    <row r="105" spans="1:26" s="376" customFormat="1" ht="15" customHeight="1">
      <c r="A105" s="1614"/>
      <c r="B105" s="1616"/>
      <c r="C105" s="1569"/>
      <c r="D105" s="1569"/>
      <c r="E105" s="1569"/>
      <c r="F105" s="1570"/>
      <c r="G105" s="1568"/>
      <c r="H105" s="1569"/>
      <c r="I105" s="1569"/>
      <c r="J105" s="1569"/>
      <c r="K105" s="1570"/>
      <c r="L105" s="1576"/>
      <c r="M105" s="1577"/>
      <c r="N105" s="1579"/>
      <c r="O105" s="1634"/>
      <c r="P105" s="1634"/>
      <c r="Q105" s="1584" t="str">
        <f>IFERROR(VLOOKUP(U105,リスト!$AW$1:$AY$44,2,0),"")</f>
        <v/>
      </c>
      <c r="R105" s="1585"/>
      <c r="S105" s="1581" t="str">
        <f>IFERROR(VLOOKUP(U105,リスト!$AW$1:$AY$44,3,0),"")</f>
        <v/>
      </c>
      <c r="T105" s="1583"/>
      <c r="U105" s="119"/>
      <c r="V105" s="1605"/>
      <c r="W105" s="1606"/>
      <c r="X105" s="1606"/>
      <c r="Y105" s="1606"/>
      <c r="Z105" s="1607"/>
    </row>
    <row r="106" spans="1:26" s="376" customFormat="1" ht="15" customHeight="1">
      <c r="A106" s="1614"/>
      <c r="B106" s="1616"/>
      <c r="C106" s="1569"/>
      <c r="D106" s="1569"/>
      <c r="E106" s="1569"/>
      <c r="F106" s="1570"/>
      <c r="G106" s="1568"/>
      <c r="H106" s="1569"/>
      <c r="I106" s="1569"/>
      <c r="J106" s="1569"/>
      <c r="K106" s="1570"/>
      <c r="L106" s="1576"/>
      <c r="M106" s="1577"/>
      <c r="N106" s="1579"/>
      <c r="O106" s="1634"/>
      <c r="P106" s="1634"/>
      <c r="Q106" s="1584" t="str">
        <f>IFERROR(VLOOKUP(U106,リスト!$AW$1:$AY$44,2,0),"")</f>
        <v/>
      </c>
      <c r="R106" s="1588"/>
      <c r="S106" s="1581" t="str">
        <f>IFERROR(VLOOKUP(U106,リスト!$AW$1:$AY$44,3,0),"")</f>
        <v/>
      </c>
      <c r="T106" s="1582"/>
      <c r="U106" s="119"/>
      <c r="V106" s="1605"/>
      <c r="W106" s="1606"/>
      <c r="X106" s="1606"/>
      <c r="Y106" s="1606"/>
      <c r="Z106" s="1607"/>
    </row>
    <row r="107" spans="1:26" s="376" customFormat="1" ht="15" customHeight="1">
      <c r="A107" s="1614"/>
      <c r="B107" s="1616"/>
      <c r="C107" s="1569"/>
      <c r="D107" s="1569"/>
      <c r="E107" s="1569"/>
      <c r="F107" s="1570"/>
      <c r="G107" s="1568"/>
      <c r="H107" s="1569"/>
      <c r="I107" s="1569"/>
      <c r="J107" s="1569"/>
      <c r="K107" s="1570"/>
      <c r="L107" s="1576"/>
      <c r="M107" s="1577"/>
      <c r="N107" s="1579"/>
      <c r="O107" s="1634"/>
      <c r="P107" s="1634"/>
      <c r="Q107" s="1584" t="str">
        <f>IFERROR(VLOOKUP(U107,リスト!$AW$1:$AY$44,2,0),"")</f>
        <v/>
      </c>
      <c r="R107" s="1588"/>
      <c r="S107" s="1581" t="str">
        <f>IFERROR(VLOOKUP(U107,リスト!$AW$1:$AY$44,3,0),"")</f>
        <v/>
      </c>
      <c r="T107" s="1583"/>
      <c r="U107" s="119"/>
      <c r="V107" s="1605"/>
      <c r="W107" s="1606"/>
      <c r="X107" s="1606"/>
      <c r="Y107" s="1606"/>
      <c r="Z107" s="1607"/>
    </row>
    <row r="108" spans="1:26" s="376" customFormat="1" ht="15" customHeight="1">
      <c r="A108" s="1614"/>
      <c r="B108" s="1616"/>
      <c r="C108" s="1569"/>
      <c r="D108" s="1569"/>
      <c r="E108" s="1569"/>
      <c r="F108" s="1570"/>
      <c r="G108" s="1568"/>
      <c r="H108" s="1569"/>
      <c r="I108" s="1569"/>
      <c r="J108" s="1569"/>
      <c r="K108" s="1570"/>
      <c r="L108" s="1576"/>
      <c r="M108" s="1577"/>
      <c r="N108" s="1579"/>
      <c r="O108" s="1634"/>
      <c r="P108" s="1634"/>
      <c r="Q108" s="1584" t="str">
        <f>IFERROR(VLOOKUP(U108,リスト!$AW$1:$AY$44,2,0),"")</f>
        <v/>
      </c>
      <c r="R108" s="1585"/>
      <c r="S108" s="1581" t="str">
        <f>IFERROR(VLOOKUP(U108,リスト!$AW$1:$AY$44,3,0),"")</f>
        <v/>
      </c>
      <c r="T108" s="1582"/>
      <c r="U108" s="119"/>
      <c r="V108" s="1605"/>
      <c r="W108" s="1606"/>
      <c r="X108" s="1606"/>
      <c r="Y108" s="1606"/>
      <c r="Z108" s="1607"/>
    </row>
    <row r="109" spans="1:26" s="376" customFormat="1" ht="15" customHeight="1">
      <c r="A109" s="1638"/>
      <c r="B109" s="1639"/>
      <c r="C109" s="1572"/>
      <c r="D109" s="1572"/>
      <c r="E109" s="1572"/>
      <c r="F109" s="1573"/>
      <c r="G109" s="1571"/>
      <c r="H109" s="1572"/>
      <c r="I109" s="1572"/>
      <c r="J109" s="1572"/>
      <c r="K109" s="1573"/>
      <c r="L109" s="650"/>
      <c r="M109" s="651" t="s">
        <v>28</v>
      </c>
      <c r="N109" s="1580"/>
      <c r="O109" s="1635"/>
      <c r="P109" s="1635"/>
      <c r="Q109" s="1586" t="str">
        <f>IFERROR(VLOOKUP(U109,リスト!$AW$1:$AY$44,2,0),"")</f>
        <v/>
      </c>
      <c r="R109" s="1587"/>
      <c r="S109" s="1611" t="str">
        <f>IFERROR(VLOOKUP(U109,リスト!$AW$1:$AY$44,3,0),"")</f>
        <v/>
      </c>
      <c r="T109" s="1612"/>
      <c r="U109" s="120"/>
      <c r="V109" s="1608"/>
      <c r="W109" s="1609"/>
      <c r="X109" s="1609"/>
      <c r="Y109" s="1609"/>
      <c r="Z109" s="1610"/>
    </row>
    <row r="110" spans="1:26" s="376" customFormat="1" ht="15" customHeight="1">
      <c r="A110" s="1613">
        <v>6</v>
      </c>
      <c r="B110" s="1615"/>
      <c r="C110" s="1566"/>
      <c r="D110" s="1566"/>
      <c r="E110" s="1566"/>
      <c r="F110" s="1567"/>
      <c r="G110" s="1565"/>
      <c r="H110" s="1566"/>
      <c r="I110" s="1566"/>
      <c r="J110" s="1566"/>
      <c r="K110" s="1567"/>
      <c r="L110" s="1574"/>
      <c r="M110" s="1575"/>
      <c r="N110" s="1578"/>
      <c r="O110" s="1633"/>
      <c r="P110" s="1633"/>
      <c r="Q110" s="1584" t="str">
        <f>IFERROR(VLOOKUP(U110,リスト!$AW$1:$AY$44,2,0),"")</f>
        <v/>
      </c>
      <c r="R110" s="1588"/>
      <c r="S110" s="1581" t="str">
        <f>IFERROR(VLOOKUP(U110,リスト!$AW$1:$AY$44,3,0),"")</f>
        <v/>
      </c>
      <c r="T110" s="1582"/>
      <c r="U110" s="118"/>
      <c r="V110" s="1602"/>
      <c r="W110" s="1603"/>
      <c r="X110" s="1603"/>
      <c r="Y110" s="1603"/>
      <c r="Z110" s="1604"/>
    </row>
    <row r="111" spans="1:26" s="376" customFormat="1" ht="15" customHeight="1">
      <c r="A111" s="1614"/>
      <c r="B111" s="1616"/>
      <c r="C111" s="1569"/>
      <c r="D111" s="1569"/>
      <c r="E111" s="1569"/>
      <c r="F111" s="1570"/>
      <c r="G111" s="1568"/>
      <c r="H111" s="1569"/>
      <c r="I111" s="1569"/>
      <c r="J111" s="1569"/>
      <c r="K111" s="1570"/>
      <c r="L111" s="1576"/>
      <c r="M111" s="1577"/>
      <c r="N111" s="1579"/>
      <c r="O111" s="1634"/>
      <c r="P111" s="1634"/>
      <c r="Q111" s="1584" t="str">
        <f>IFERROR(VLOOKUP(U111,リスト!$AW$1:$AY$44,2,0),"")</f>
        <v/>
      </c>
      <c r="R111" s="1585"/>
      <c r="S111" s="1581" t="str">
        <f>IFERROR(VLOOKUP(U111,リスト!$AW$1:$AY$44,3,0),"")</f>
        <v/>
      </c>
      <c r="T111" s="1583"/>
      <c r="U111" s="119"/>
      <c r="V111" s="1605"/>
      <c r="W111" s="1606"/>
      <c r="X111" s="1606"/>
      <c r="Y111" s="1606"/>
      <c r="Z111" s="1607"/>
    </row>
    <row r="112" spans="1:26" s="376" customFormat="1" ht="15" customHeight="1">
      <c r="A112" s="1614"/>
      <c r="B112" s="1616"/>
      <c r="C112" s="1569"/>
      <c r="D112" s="1569"/>
      <c r="E112" s="1569"/>
      <c r="F112" s="1570"/>
      <c r="G112" s="1568"/>
      <c r="H112" s="1569"/>
      <c r="I112" s="1569"/>
      <c r="J112" s="1569"/>
      <c r="K112" s="1570"/>
      <c r="L112" s="1576"/>
      <c r="M112" s="1577"/>
      <c r="N112" s="1579"/>
      <c r="O112" s="1634"/>
      <c r="P112" s="1634"/>
      <c r="Q112" s="1584" t="str">
        <f>IFERROR(VLOOKUP(U112,リスト!$AW$1:$AY$44,2,0),"")</f>
        <v/>
      </c>
      <c r="R112" s="1588"/>
      <c r="S112" s="1581" t="str">
        <f>IFERROR(VLOOKUP(U112,リスト!$AW$1:$AY$44,3,0),"")</f>
        <v/>
      </c>
      <c r="T112" s="1582"/>
      <c r="U112" s="119"/>
      <c r="V112" s="1605"/>
      <c r="W112" s="1606"/>
      <c r="X112" s="1606"/>
      <c r="Y112" s="1606"/>
      <c r="Z112" s="1607"/>
    </row>
    <row r="113" spans="1:26" s="376" customFormat="1" ht="15" customHeight="1">
      <c r="A113" s="1614"/>
      <c r="B113" s="1616"/>
      <c r="C113" s="1569"/>
      <c r="D113" s="1569"/>
      <c r="E113" s="1569"/>
      <c r="F113" s="1570"/>
      <c r="G113" s="1568"/>
      <c r="H113" s="1569"/>
      <c r="I113" s="1569"/>
      <c r="J113" s="1569"/>
      <c r="K113" s="1570"/>
      <c r="L113" s="1576"/>
      <c r="M113" s="1577"/>
      <c r="N113" s="1579"/>
      <c r="O113" s="1634"/>
      <c r="P113" s="1634"/>
      <c r="Q113" s="1584" t="str">
        <f>IFERROR(VLOOKUP(U113,リスト!$AW$1:$AY$44,2,0),"")</f>
        <v/>
      </c>
      <c r="R113" s="1588"/>
      <c r="S113" s="1581" t="str">
        <f>IFERROR(VLOOKUP(U113,リスト!$AW$1:$AY$44,3,0),"")</f>
        <v/>
      </c>
      <c r="T113" s="1583"/>
      <c r="U113" s="119"/>
      <c r="V113" s="1605"/>
      <c r="W113" s="1606"/>
      <c r="X113" s="1606"/>
      <c r="Y113" s="1606"/>
      <c r="Z113" s="1607"/>
    </row>
    <row r="114" spans="1:26" s="376" customFormat="1" ht="15" customHeight="1">
      <c r="A114" s="1614"/>
      <c r="B114" s="1616"/>
      <c r="C114" s="1569"/>
      <c r="D114" s="1569"/>
      <c r="E114" s="1569"/>
      <c r="F114" s="1570"/>
      <c r="G114" s="1568"/>
      <c r="H114" s="1569"/>
      <c r="I114" s="1569"/>
      <c r="J114" s="1569"/>
      <c r="K114" s="1570"/>
      <c r="L114" s="1576"/>
      <c r="M114" s="1577"/>
      <c r="N114" s="1579"/>
      <c r="O114" s="1634"/>
      <c r="P114" s="1634"/>
      <c r="Q114" s="1584" t="str">
        <f>IFERROR(VLOOKUP(U114,リスト!$AW$1:$AY$44,2,0),"")</f>
        <v/>
      </c>
      <c r="R114" s="1585"/>
      <c r="S114" s="1581" t="str">
        <f>IFERROR(VLOOKUP(U114,リスト!$AW$1:$AY$44,3,0),"")</f>
        <v/>
      </c>
      <c r="T114" s="1582"/>
      <c r="U114" s="119"/>
      <c r="V114" s="1605"/>
      <c r="W114" s="1606"/>
      <c r="X114" s="1606"/>
      <c r="Y114" s="1606"/>
      <c r="Z114" s="1607"/>
    </row>
    <row r="115" spans="1:26" s="376" customFormat="1" ht="15" customHeight="1">
      <c r="A115" s="1638"/>
      <c r="B115" s="1639"/>
      <c r="C115" s="1572"/>
      <c r="D115" s="1572"/>
      <c r="E115" s="1572"/>
      <c r="F115" s="1573"/>
      <c r="G115" s="1571"/>
      <c r="H115" s="1572"/>
      <c r="I115" s="1572"/>
      <c r="J115" s="1572"/>
      <c r="K115" s="1573"/>
      <c r="L115" s="650"/>
      <c r="M115" s="651" t="s">
        <v>28</v>
      </c>
      <c r="N115" s="1580"/>
      <c r="O115" s="1635"/>
      <c r="P115" s="1635"/>
      <c r="Q115" s="1586" t="str">
        <f>IFERROR(VLOOKUP(U115,リスト!$AW$1:$AY$44,2,0),"")</f>
        <v/>
      </c>
      <c r="R115" s="1587"/>
      <c r="S115" s="1611" t="str">
        <f>IFERROR(VLOOKUP(U115,リスト!$AW$1:$AY$44,3,0),"")</f>
        <v/>
      </c>
      <c r="T115" s="1612"/>
      <c r="U115" s="120"/>
      <c r="V115" s="1608"/>
      <c r="W115" s="1609"/>
      <c r="X115" s="1609"/>
      <c r="Y115" s="1609"/>
      <c r="Z115" s="1610"/>
    </row>
    <row r="116" spans="1:26" s="376" customFormat="1" ht="15" customHeight="1">
      <c r="A116" s="1613">
        <v>7</v>
      </c>
      <c r="B116" s="1615"/>
      <c r="C116" s="1566"/>
      <c r="D116" s="1566"/>
      <c r="E116" s="1566"/>
      <c r="F116" s="1567"/>
      <c r="G116" s="1565"/>
      <c r="H116" s="1566"/>
      <c r="I116" s="1566"/>
      <c r="J116" s="1566"/>
      <c r="K116" s="1567"/>
      <c r="L116" s="1574"/>
      <c r="M116" s="1575"/>
      <c r="N116" s="1578"/>
      <c r="O116" s="1633"/>
      <c r="P116" s="1633"/>
      <c r="Q116" s="1584" t="str">
        <f>IFERROR(VLOOKUP(U116,リスト!$AW$1:$AY$44,2,0),"")</f>
        <v/>
      </c>
      <c r="R116" s="1588"/>
      <c r="S116" s="1581" t="str">
        <f>IFERROR(VLOOKUP(U116,リスト!$AW$1:$AY$44,3,0),"")</f>
        <v/>
      </c>
      <c r="T116" s="1582"/>
      <c r="U116" s="118"/>
      <c r="V116" s="1602"/>
      <c r="W116" s="1603"/>
      <c r="X116" s="1603"/>
      <c r="Y116" s="1603"/>
      <c r="Z116" s="1604"/>
    </row>
    <row r="117" spans="1:26" s="376" customFormat="1" ht="15" customHeight="1">
      <c r="A117" s="1614"/>
      <c r="B117" s="1616"/>
      <c r="C117" s="1569"/>
      <c r="D117" s="1569"/>
      <c r="E117" s="1569"/>
      <c r="F117" s="1570"/>
      <c r="G117" s="1568"/>
      <c r="H117" s="1569"/>
      <c r="I117" s="1569"/>
      <c r="J117" s="1569"/>
      <c r="K117" s="1570"/>
      <c r="L117" s="1576"/>
      <c r="M117" s="1577"/>
      <c r="N117" s="1579"/>
      <c r="O117" s="1634"/>
      <c r="P117" s="1634"/>
      <c r="Q117" s="1584" t="str">
        <f>IFERROR(VLOOKUP(U117,リスト!$AW$1:$AY$44,2,0),"")</f>
        <v/>
      </c>
      <c r="R117" s="1585"/>
      <c r="S117" s="1581" t="str">
        <f>IFERROR(VLOOKUP(U117,リスト!$AW$1:$AY$44,3,0),"")</f>
        <v/>
      </c>
      <c r="T117" s="1583"/>
      <c r="U117" s="119"/>
      <c r="V117" s="1605"/>
      <c r="W117" s="1606"/>
      <c r="X117" s="1606"/>
      <c r="Y117" s="1606"/>
      <c r="Z117" s="1607"/>
    </row>
    <row r="118" spans="1:26" s="376" customFormat="1" ht="15" customHeight="1">
      <c r="A118" s="1614"/>
      <c r="B118" s="1616"/>
      <c r="C118" s="1569"/>
      <c r="D118" s="1569"/>
      <c r="E118" s="1569"/>
      <c r="F118" s="1570"/>
      <c r="G118" s="1568"/>
      <c r="H118" s="1569"/>
      <c r="I118" s="1569"/>
      <c r="J118" s="1569"/>
      <c r="K118" s="1570"/>
      <c r="L118" s="1576"/>
      <c r="M118" s="1577"/>
      <c r="N118" s="1579"/>
      <c r="O118" s="1634"/>
      <c r="P118" s="1634"/>
      <c r="Q118" s="1584" t="str">
        <f>IFERROR(VLOOKUP(U118,リスト!$AW$1:$AY$44,2,0),"")</f>
        <v/>
      </c>
      <c r="R118" s="1588"/>
      <c r="S118" s="1581" t="str">
        <f>IFERROR(VLOOKUP(U118,リスト!$AW$1:$AY$44,3,0),"")</f>
        <v/>
      </c>
      <c r="T118" s="1582"/>
      <c r="U118" s="119"/>
      <c r="V118" s="1605"/>
      <c r="W118" s="1606"/>
      <c r="X118" s="1606"/>
      <c r="Y118" s="1606"/>
      <c r="Z118" s="1607"/>
    </row>
    <row r="119" spans="1:26" s="376" customFormat="1" ht="15" customHeight="1">
      <c r="A119" s="1614"/>
      <c r="B119" s="1616"/>
      <c r="C119" s="1569"/>
      <c r="D119" s="1569"/>
      <c r="E119" s="1569"/>
      <c r="F119" s="1570"/>
      <c r="G119" s="1568"/>
      <c r="H119" s="1569"/>
      <c r="I119" s="1569"/>
      <c r="J119" s="1569"/>
      <c r="K119" s="1570"/>
      <c r="L119" s="1576"/>
      <c r="M119" s="1577"/>
      <c r="N119" s="1579"/>
      <c r="O119" s="1634"/>
      <c r="P119" s="1634"/>
      <c r="Q119" s="1584" t="str">
        <f>IFERROR(VLOOKUP(U119,リスト!$AW$1:$AY$44,2,0),"")</f>
        <v/>
      </c>
      <c r="R119" s="1588"/>
      <c r="S119" s="1581" t="str">
        <f>IFERROR(VLOOKUP(U119,リスト!$AW$1:$AY$44,3,0),"")</f>
        <v/>
      </c>
      <c r="T119" s="1583"/>
      <c r="U119" s="119"/>
      <c r="V119" s="1605"/>
      <c r="W119" s="1606"/>
      <c r="X119" s="1606"/>
      <c r="Y119" s="1606"/>
      <c r="Z119" s="1607"/>
    </row>
    <row r="120" spans="1:26" s="376" customFormat="1" ht="15" customHeight="1">
      <c r="A120" s="1614"/>
      <c r="B120" s="1616"/>
      <c r="C120" s="1569"/>
      <c r="D120" s="1569"/>
      <c r="E120" s="1569"/>
      <c r="F120" s="1570"/>
      <c r="G120" s="1568"/>
      <c r="H120" s="1569"/>
      <c r="I120" s="1569"/>
      <c r="J120" s="1569"/>
      <c r="K120" s="1570"/>
      <c r="L120" s="1576"/>
      <c r="M120" s="1577"/>
      <c r="N120" s="1579"/>
      <c r="O120" s="1634"/>
      <c r="P120" s="1634"/>
      <c r="Q120" s="1584" t="str">
        <f>IFERROR(VLOOKUP(U120,リスト!$AW$1:$AY$44,2,0),"")</f>
        <v/>
      </c>
      <c r="R120" s="1585"/>
      <c r="S120" s="1581" t="str">
        <f>IFERROR(VLOOKUP(U120,リスト!$AW$1:$AY$44,3,0),"")</f>
        <v/>
      </c>
      <c r="T120" s="1582"/>
      <c r="U120" s="119"/>
      <c r="V120" s="1605"/>
      <c r="W120" s="1606"/>
      <c r="X120" s="1606"/>
      <c r="Y120" s="1606"/>
      <c r="Z120" s="1607"/>
    </row>
    <row r="121" spans="1:26" s="376" customFormat="1" ht="15" customHeight="1">
      <c r="A121" s="1638"/>
      <c r="B121" s="1639"/>
      <c r="C121" s="1572"/>
      <c r="D121" s="1572"/>
      <c r="E121" s="1572"/>
      <c r="F121" s="1573"/>
      <c r="G121" s="1571"/>
      <c r="H121" s="1572"/>
      <c r="I121" s="1572"/>
      <c r="J121" s="1572"/>
      <c r="K121" s="1573"/>
      <c r="L121" s="650"/>
      <c r="M121" s="651" t="s">
        <v>28</v>
      </c>
      <c r="N121" s="1580"/>
      <c r="O121" s="1635"/>
      <c r="P121" s="1635"/>
      <c r="Q121" s="1586" t="str">
        <f>IFERROR(VLOOKUP(U121,リスト!$AW$1:$AY$44,2,0),"")</f>
        <v/>
      </c>
      <c r="R121" s="1587"/>
      <c r="S121" s="1611" t="str">
        <f>IFERROR(VLOOKUP(U121,リスト!$AW$1:$AY$44,3,0),"")</f>
        <v/>
      </c>
      <c r="T121" s="1612"/>
      <c r="U121" s="120"/>
      <c r="V121" s="1608"/>
      <c r="W121" s="1609"/>
      <c r="X121" s="1609"/>
      <c r="Y121" s="1609"/>
      <c r="Z121" s="1610"/>
    </row>
    <row r="122" spans="1:26" s="376" customFormat="1" ht="15" customHeight="1">
      <c r="A122" s="1613">
        <v>8</v>
      </c>
      <c r="B122" s="1615"/>
      <c r="C122" s="1566"/>
      <c r="D122" s="1566"/>
      <c r="E122" s="1566"/>
      <c r="F122" s="1567"/>
      <c r="G122" s="1565"/>
      <c r="H122" s="1566"/>
      <c r="I122" s="1566"/>
      <c r="J122" s="1566"/>
      <c r="K122" s="1567"/>
      <c r="L122" s="1574"/>
      <c r="M122" s="1575"/>
      <c r="N122" s="1578"/>
      <c r="O122" s="1633"/>
      <c r="P122" s="1633"/>
      <c r="Q122" s="1584" t="str">
        <f>IFERROR(VLOOKUP(U122,リスト!$AW$1:$AY$44,2,0),"")</f>
        <v/>
      </c>
      <c r="R122" s="1588"/>
      <c r="S122" s="1581" t="str">
        <f>IFERROR(VLOOKUP(U122,リスト!$AW$1:$AY$44,3,0),"")</f>
        <v/>
      </c>
      <c r="T122" s="1582"/>
      <c r="U122" s="118"/>
      <c r="V122" s="1602"/>
      <c r="W122" s="1603"/>
      <c r="X122" s="1603"/>
      <c r="Y122" s="1603"/>
      <c r="Z122" s="1604"/>
    </row>
    <row r="123" spans="1:26" s="376" customFormat="1" ht="15" customHeight="1">
      <c r="A123" s="1614"/>
      <c r="B123" s="1616"/>
      <c r="C123" s="1569"/>
      <c r="D123" s="1569"/>
      <c r="E123" s="1569"/>
      <c r="F123" s="1570"/>
      <c r="G123" s="1568"/>
      <c r="H123" s="1569"/>
      <c r="I123" s="1569"/>
      <c r="J123" s="1569"/>
      <c r="K123" s="1570"/>
      <c r="L123" s="1576"/>
      <c r="M123" s="1577"/>
      <c r="N123" s="1579"/>
      <c r="O123" s="1634"/>
      <c r="P123" s="1634"/>
      <c r="Q123" s="1584" t="str">
        <f>IFERROR(VLOOKUP(U123,リスト!$AW$1:$AY$44,2,0),"")</f>
        <v/>
      </c>
      <c r="R123" s="1585"/>
      <c r="S123" s="1581" t="str">
        <f>IFERROR(VLOOKUP(U123,リスト!$AW$1:$AY$44,3,0),"")</f>
        <v/>
      </c>
      <c r="T123" s="1583"/>
      <c r="U123" s="119"/>
      <c r="V123" s="1605"/>
      <c r="W123" s="1606"/>
      <c r="X123" s="1606"/>
      <c r="Y123" s="1606"/>
      <c r="Z123" s="1607"/>
    </row>
    <row r="124" spans="1:26" s="376" customFormat="1" ht="15" customHeight="1">
      <c r="A124" s="1614"/>
      <c r="B124" s="1616"/>
      <c r="C124" s="1569"/>
      <c r="D124" s="1569"/>
      <c r="E124" s="1569"/>
      <c r="F124" s="1570"/>
      <c r="G124" s="1568"/>
      <c r="H124" s="1569"/>
      <c r="I124" s="1569"/>
      <c r="J124" s="1569"/>
      <c r="K124" s="1570"/>
      <c r="L124" s="1576"/>
      <c r="M124" s="1577"/>
      <c r="N124" s="1579"/>
      <c r="O124" s="1634"/>
      <c r="P124" s="1634"/>
      <c r="Q124" s="1584" t="str">
        <f>IFERROR(VLOOKUP(U124,リスト!$AW$1:$AY$44,2,0),"")</f>
        <v/>
      </c>
      <c r="R124" s="1588"/>
      <c r="S124" s="1581" t="str">
        <f>IFERROR(VLOOKUP(U124,リスト!$AW$1:$AY$44,3,0),"")</f>
        <v/>
      </c>
      <c r="T124" s="1582"/>
      <c r="U124" s="119"/>
      <c r="V124" s="1605"/>
      <c r="W124" s="1606"/>
      <c r="X124" s="1606"/>
      <c r="Y124" s="1606"/>
      <c r="Z124" s="1607"/>
    </row>
    <row r="125" spans="1:26" s="376" customFormat="1" ht="15" customHeight="1">
      <c r="A125" s="1614"/>
      <c r="B125" s="1616"/>
      <c r="C125" s="1569"/>
      <c r="D125" s="1569"/>
      <c r="E125" s="1569"/>
      <c r="F125" s="1570"/>
      <c r="G125" s="1568"/>
      <c r="H125" s="1569"/>
      <c r="I125" s="1569"/>
      <c r="J125" s="1569"/>
      <c r="K125" s="1570"/>
      <c r="L125" s="1576"/>
      <c r="M125" s="1577"/>
      <c r="N125" s="1579"/>
      <c r="O125" s="1634"/>
      <c r="P125" s="1634"/>
      <c r="Q125" s="1584" t="str">
        <f>IFERROR(VLOOKUP(U125,リスト!$AW$1:$AY$44,2,0),"")</f>
        <v/>
      </c>
      <c r="R125" s="1588"/>
      <c r="S125" s="1581" t="str">
        <f>IFERROR(VLOOKUP(U125,リスト!$AW$1:$AY$44,3,0),"")</f>
        <v/>
      </c>
      <c r="T125" s="1583"/>
      <c r="U125" s="119"/>
      <c r="V125" s="1605"/>
      <c r="W125" s="1606"/>
      <c r="X125" s="1606"/>
      <c r="Y125" s="1606"/>
      <c r="Z125" s="1607"/>
    </row>
    <row r="126" spans="1:26" s="376" customFormat="1" ht="15" customHeight="1">
      <c r="A126" s="1614"/>
      <c r="B126" s="1616"/>
      <c r="C126" s="1569"/>
      <c r="D126" s="1569"/>
      <c r="E126" s="1569"/>
      <c r="F126" s="1570"/>
      <c r="G126" s="1568"/>
      <c r="H126" s="1569"/>
      <c r="I126" s="1569"/>
      <c r="J126" s="1569"/>
      <c r="K126" s="1570"/>
      <c r="L126" s="1576"/>
      <c r="M126" s="1577"/>
      <c r="N126" s="1579"/>
      <c r="O126" s="1634"/>
      <c r="P126" s="1634"/>
      <c r="Q126" s="1584" t="str">
        <f>IFERROR(VLOOKUP(U126,リスト!$AW$1:$AY$44,2,0),"")</f>
        <v/>
      </c>
      <c r="R126" s="1585"/>
      <c r="S126" s="1581" t="str">
        <f>IFERROR(VLOOKUP(U126,リスト!$AW$1:$AY$44,3,0),"")</f>
        <v/>
      </c>
      <c r="T126" s="1582"/>
      <c r="U126" s="119"/>
      <c r="V126" s="1605"/>
      <c r="W126" s="1606"/>
      <c r="X126" s="1606"/>
      <c r="Y126" s="1606"/>
      <c r="Z126" s="1607"/>
    </row>
    <row r="127" spans="1:26" s="376" customFormat="1" ht="15" customHeight="1">
      <c r="A127" s="1638"/>
      <c r="B127" s="1639"/>
      <c r="C127" s="1572"/>
      <c r="D127" s="1572"/>
      <c r="E127" s="1572"/>
      <c r="F127" s="1573"/>
      <c r="G127" s="1571"/>
      <c r="H127" s="1572"/>
      <c r="I127" s="1572"/>
      <c r="J127" s="1572"/>
      <c r="K127" s="1573"/>
      <c r="L127" s="650"/>
      <c r="M127" s="651" t="s">
        <v>28</v>
      </c>
      <c r="N127" s="1580"/>
      <c r="O127" s="1635"/>
      <c r="P127" s="1635"/>
      <c r="Q127" s="1586" t="str">
        <f>IFERROR(VLOOKUP(U127,リスト!$AW$1:$AY$44,2,0),"")</f>
        <v/>
      </c>
      <c r="R127" s="1587"/>
      <c r="S127" s="1611" t="str">
        <f>IFERROR(VLOOKUP(U127,リスト!$AW$1:$AY$44,3,0),"")</f>
        <v/>
      </c>
      <c r="T127" s="1612"/>
      <c r="U127" s="120"/>
      <c r="V127" s="1608"/>
      <c r="W127" s="1609"/>
      <c r="X127" s="1609"/>
      <c r="Y127" s="1609"/>
      <c r="Z127" s="1610"/>
    </row>
    <row r="128" spans="1:26" s="376" customFormat="1" ht="15" customHeight="1">
      <c r="A128" s="1613">
        <v>9</v>
      </c>
      <c r="B128" s="1615"/>
      <c r="C128" s="1566"/>
      <c r="D128" s="1566"/>
      <c r="E128" s="1566"/>
      <c r="F128" s="1567"/>
      <c r="G128" s="1565"/>
      <c r="H128" s="1566"/>
      <c r="I128" s="1566"/>
      <c r="J128" s="1566"/>
      <c r="K128" s="1567"/>
      <c r="L128" s="1574"/>
      <c r="M128" s="1575"/>
      <c r="N128" s="1578"/>
      <c r="O128" s="1633"/>
      <c r="P128" s="1633"/>
      <c r="Q128" s="1584" t="str">
        <f>IFERROR(VLOOKUP(U128,リスト!$AW$1:$AY$44,2,0),"")</f>
        <v/>
      </c>
      <c r="R128" s="1588"/>
      <c r="S128" s="1581" t="str">
        <f>IFERROR(VLOOKUP(U128,リスト!$AW$1:$AY$44,3,0),"")</f>
        <v/>
      </c>
      <c r="T128" s="1582"/>
      <c r="U128" s="118"/>
      <c r="V128" s="1602"/>
      <c r="W128" s="1603"/>
      <c r="X128" s="1603"/>
      <c r="Y128" s="1603"/>
      <c r="Z128" s="1604"/>
    </row>
    <row r="129" spans="1:26" s="376" customFormat="1" ht="15" customHeight="1">
      <c r="A129" s="1614"/>
      <c r="B129" s="1616"/>
      <c r="C129" s="1569"/>
      <c r="D129" s="1569"/>
      <c r="E129" s="1569"/>
      <c r="F129" s="1570"/>
      <c r="G129" s="1568"/>
      <c r="H129" s="1569"/>
      <c r="I129" s="1569"/>
      <c r="J129" s="1569"/>
      <c r="K129" s="1570"/>
      <c r="L129" s="1576"/>
      <c r="M129" s="1577"/>
      <c r="N129" s="1579"/>
      <c r="O129" s="1634"/>
      <c r="P129" s="1634"/>
      <c r="Q129" s="1584" t="str">
        <f>IFERROR(VLOOKUP(U129,リスト!$AW$1:$AY$44,2,0),"")</f>
        <v/>
      </c>
      <c r="R129" s="1585"/>
      <c r="S129" s="1581" t="str">
        <f>IFERROR(VLOOKUP(U129,リスト!$AW$1:$AY$44,3,0),"")</f>
        <v/>
      </c>
      <c r="T129" s="1583"/>
      <c r="U129" s="119"/>
      <c r="V129" s="1605"/>
      <c r="W129" s="1606"/>
      <c r="X129" s="1606"/>
      <c r="Y129" s="1606"/>
      <c r="Z129" s="1607"/>
    </row>
    <row r="130" spans="1:26" s="376" customFormat="1" ht="15" customHeight="1">
      <c r="A130" s="1614"/>
      <c r="B130" s="1616"/>
      <c r="C130" s="1569"/>
      <c r="D130" s="1569"/>
      <c r="E130" s="1569"/>
      <c r="F130" s="1570"/>
      <c r="G130" s="1568"/>
      <c r="H130" s="1569"/>
      <c r="I130" s="1569"/>
      <c r="J130" s="1569"/>
      <c r="K130" s="1570"/>
      <c r="L130" s="1576"/>
      <c r="M130" s="1577"/>
      <c r="N130" s="1579"/>
      <c r="O130" s="1634"/>
      <c r="P130" s="1634"/>
      <c r="Q130" s="1584" t="str">
        <f>IFERROR(VLOOKUP(U130,リスト!$AW$1:$AY$44,2,0),"")</f>
        <v/>
      </c>
      <c r="R130" s="1588"/>
      <c r="S130" s="1581" t="str">
        <f>IFERROR(VLOOKUP(U130,リスト!$AW$1:$AY$44,3,0),"")</f>
        <v/>
      </c>
      <c r="T130" s="1582"/>
      <c r="U130" s="119"/>
      <c r="V130" s="1605"/>
      <c r="W130" s="1606"/>
      <c r="X130" s="1606"/>
      <c r="Y130" s="1606"/>
      <c r="Z130" s="1607"/>
    </row>
    <row r="131" spans="1:26" s="376" customFormat="1" ht="15" customHeight="1">
      <c r="A131" s="1614"/>
      <c r="B131" s="1616"/>
      <c r="C131" s="1569"/>
      <c r="D131" s="1569"/>
      <c r="E131" s="1569"/>
      <c r="F131" s="1570"/>
      <c r="G131" s="1568"/>
      <c r="H131" s="1569"/>
      <c r="I131" s="1569"/>
      <c r="J131" s="1569"/>
      <c r="K131" s="1570"/>
      <c r="L131" s="1576"/>
      <c r="M131" s="1577"/>
      <c r="N131" s="1579"/>
      <c r="O131" s="1634"/>
      <c r="P131" s="1634"/>
      <c r="Q131" s="1584" t="str">
        <f>IFERROR(VLOOKUP(U131,リスト!$AW$1:$AY$44,2,0),"")</f>
        <v/>
      </c>
      <c r="R131" s="1588"/>
      <c r="S131" s="1581" t="str">
        <f>IFERROR(VLOOKUP(U131,リスト!$AW$1:$AY$44,3,0),"")</f>
        <v/>
      </c>
      <c r="T131" s="1583"/>
      <c r="U131" s="119"/>
      <c r="V131" s="1605"/>
      <c r="W131" s="1606"/>
      <c r="X131" s="1606"/>
      <c r="Y131" s="1606"/>
      <c r="Z131" s="1607"/>
    </row>
    <row r="132" spans="1:26" s="376" customFormat="1" ht="15" customHeight="1">
      <c r="A132" s="1614"/>
      <c r="B132" s="1616"/>
      <c r="C132" s="1569"/>
      <c r="D132" s="1569"/>
      <c r="E132" s="1569"/>
      <c r="F132" s="1570"/>
      <c r="G132" s="1568"/>
      <c r="H132" s="1569"/>
      <c r="I132" s="1569"/>
      <c r="J132" s="1569"/>
      <c r="K132" s="1570"/>
      <c r="L132" s="1576"/>
      <c r="M132" s="1577"/>
      <c r="N132" s="1579"/>
      <c r="O132" s="1634"/>
      <c r="P132" s="1634"/>
      <c r="Q132" s="1584" t="str">
        <f>IFERROR(VLOOKUP(U132,リスト!$AW$1:$AY$44,2,0),"")</f>
        <v/>
      </c>
      <c r="R132" s="1585"/>
      <c r="S132" s="1581" t="str">
        <f>IFERROR(VLOOKUP(U132,リスト!$AW$1:$AY$44,3,0),"")</f>
        <v/>
      </c>
      <c r="T132" s="1582"/>
      <c r="U132" s="119"/>
      <c r="V132" s="1605"/>
      <c r="W132" s="1606"/>
      <c r="X132" s="1606"/>
      <c r="Y132" s="1606"/>
      <c r="Z132" s="1607"/>
    </row>
    <row r="133" spans="1:26" s="376" customFormat="1" ht="15" customHeight="1">
      <c r="A133" s="1638"/>
      <c r="B133" s="1639"/>
      <c r="C133" s="1572"/>
      <c r="D133" s="1572"/>
      <c r="E133" s="1572"/>
      <c r="F133" s="1573"/>
      <c r="G133" s="1571"/>
      <c r="H133" s="1572"/>
      <c r="I133" s="1572"/>
      <c r="J133" s="1572"/>
      <c r="K133" s="1573"/>
      <c r="L133" s="650"/>
      <c r="M133" s="651" t="s">
        <v>28</v>
      </c>
      <c r="N133" s="1580"/>
      <c r="O133" s="1635"/>
      <c r="P133" s="1635"/>
      <c r="Q133" s="1586" t="str">
        <f>IFERROR(VLOOKUP(U133,リスト!$AW$1:$AY$44,2,0),"")</f>
        <v/>
      </c>
      <c r="R133" s="1587"/>
      <c r="S133" s="1611" t="str">
        <f>IFERROR(VLOOKUP(U133,リスト!$AW$1:$AY$44,3,0),"")</f>
        <v/>
      </c>
      <c r="T133" s="1612"/>
      <c r="U133" s="120"/>
      <c r="V133" s="1608"/>
      <c r="W133" s="1609"/>
      <c r="X133" s="1609"/>
      <c r="Y133" s="1609"/>
      <c r="Z133" s="1610"/>
    </row>
    <row r="134" spans="1:26" s="376" customFormat="1" ht="15" customHeight="1">
      <c r="A134" s="1613">
        <v>10</v>
      </c>
      <c r="B134" s="1615"/>
      <c r="C134" s="1566"/>
      <c r="D134" s="1566"/>
      <c r="E134" s="1566"/>
      <c r="F134" s="1567"/>
      <c r="G134" s="1565"/>
      <c r="H134" s="1566"/>
      <c r="I134" s="1566"/>
      <c r="J134" s="1566"/>
      <c r="K134" s="1567"/>
      <c r="L134" s="1574"/>
      <c r="M134" s="1575"/>
      <c r="N134" s="1578"/>
      <c r="O134" s="1633"/>
      <c r="P134" s="1633"/>
      <c r="Q134" s="1584" t="str">
        <f>IFERROR(VLOOKUP(U134,リスト!$AW$1:$AY$44,2,0),"")</f>
        <v/>
      </c>
      <c r="R134" s="1588"/>
      <c r="S134" s="1581" t="str">
        <f>IFERROR(VLOOKUP(U134,リスト!$AW$1:$AY$44,3,0),"")</f>
        <v/>
      </c>
      <c r="T134" s="1582"/>
      <c r="U134" s="118"/>
      <c r="V134" s="1602"/>
      <c r="W134" s="1603"/>
      <c r="X134" s="1603"/>
      <c r="Y134" s="1603"/>
      <c r="Z134" s="1604"/>
    </row>
    <row r="135" spans="1:26" s="376" customFormat="1" ht="15" customHeight="1">
      <c r="A135" s="1614"/>
      <c r="B135" s="1616"/>
      <c r="C135" s="1569"/>
      <c r="D135" s="1569"/>
      <c r="E135" s="1569"/>
      <c r="F135" s="1570"/>
      <c r="G135" s="1568"/>
      <c r="H135" s="1569"/>
      <c r="I135" s="1569"/>
      <c r="J135" s="1569"/>
      <c r="K135" s="1570"/>
      <c r="L135" s="1576"/>
      <c r="M135" s="1577"/>
      <c r="N135" s="1579"/>
      <c r="O135" s="1634"/>
      <c r="P135" s="1634"/>
      <c r="Q135" s="1584" t="str">
        <f>IFERROR(VLOOKUP(U135,リスト!$AW$1:$AY$44,2,0),"")</f>
        <v/>
      </c>
      <c r="R135" s="1585"/>
      <c r="S135" s="1581" t="str">
        <f>IFERROR(VLOOKUP(U135,リスト!$AW$1:$AY$44,3,0),"")</f>
        <v/>
      </c>
      <c r="T135" s="1583"/>
      <c r="U135" s="119"/>
      <c r="V135" s="1605"/>
      <c r="W135" s="1606"/>
      <c r="X135" s="1606"/>
      <c r="Y135" s="1606"/>
      <c r="Z135" s="1607"/>
    </row>
    <row r="136" spans="1:26" s="376" customFormat="1" ht="15" customHeight="1">
      <c r="A136" s="1614"/>
      <c r="B136" s="1616"/>
      <c r="C136" s="1569"/>
      <c r="D136" s="1569"/>
      <c r="E136" s="1569"/>
      <c r="F136" s="1570"/>
      <c r="G136" s="1568"/>
      <c r="H136" s="1569"/>
      <c r="I136" s="1569"/>
      <c r="J136" s="1569"/>
      <c r="K136" s="1570"/>
      <c r="L136" s="1576"/>
      <c r="M136" s="1577"/>
      <c r="N136" s="1579"/>
      <c r="O136" s="1634"/>
      <c r="P136" s="1634"/>
      <c r="Q136" s="1584" t="str">
        <f>IFERROR(VLOOKUP(U136,リスト!$AW$1:$AY$44,2,0),"")</f>
        <v/>
      </c>
      <c r="R136" s="1588"/>
      <c r="S136" s="1581" t="str">
        <f>IFERROR(VLOOKUP(U136,リスト!$AW$1:$AY$44,3,0),"")</f>
        <v/>
      </c>
      <c r="T136" s="1582"/>
      <c r="U136" s="119"/>
      <c r="V136" s="1605"/>
      <c r="W136" s="1606"/>
      <c r="X136" s="1606"/>
      <c r="Y136" s="1606"/>
      <c r="Z136" s="1607"/>
    </row>
    <row r="137" spans="1:26" s="376" customFormat="1" ht="15" customHeight="1">
      <c r="A137" s="1614"/>
      <c r="B137" s="1616"/>
      <c r="C137" s="1569"/>
      <c r="D137" s="1569"/>
      <c r="E137" s="1569"/>
      <c r="F137" s="1570"/>
      <c r="G137" s="1568"/>
      <c r="H137" s="1569"/>
      <c r="I137" s="1569"/>
      <c r="J137" s="1569"/>
      <c r="K137" s="1570"/>
      <c r="L137" s="1576"/>
      <c r="M137" s="1577"/>
      <c r="N137" s="1579"/>
      <c r="O137" s="1634"/>
      <c r="P137" s="1634"/>
      <c r="Q137" s="1584" t="str">
        <f>IFERROR(VLOOKUP(U137,リスト!$AW$1:$AY$44,2,0),"")</f>
        <v/>
      </c>
      <c r="R137" s="1588"/>
      <c r="S137" s="1581" t="str">
        <f>IFERROR(VLOOKUP(U137,リスト!$AW$1:$AY$44,3,0),"")</f>
        <v/>
      </c>
      <c r="T137" s="1583"/>
      <c r="U137" s="119"/>
      <c r="V137" s="1605"/>
      <c r="W137" s="1606"/>
      <c r="X137" s="1606"/>
      <c r="Y137" s="1606"/>
      <c r="Z137" s="1607"/>
    </row>
    <row r="138" spans="1:26" s="376" customFormat="1" ht="15" customHeight="1">
      <c r="A138" s="1614"/>
      <c r="B138" s="1616"/>
      <c r="C138" s="1569"/>
      <c r="D138" s="1569"/>
      <c r="E138" s="1569"/>
      <c r="F138" s="1570"/>
      <c r="G138" s="1568"/>
      <c r="H138" s="1569"/>
      <c r="I138" s="1569"/>
      <c r="J138" s="1569"/>
      <c r="K138" s="1570"/>
      <c r="L138" s="1576"/>
      <c r="M138" s="1577"/>
      <c r="N138" s="1579"/>
      <c r="O138" s="1634"/>
      <c r="P138" s="1634"/>
      <c r="Q138" s="1584" t="str">
        <f>IFERROR(VLOOKUP(U138,リスト!$AW$1:$AY$44,2,0),"")</f>
        <v/>
      </c>
      <c r="R138" s="1585"/>
      <c r="S138" s="1581" t="str">
        <f>IFERROR(VLOOKUP(U138,リスト!$AW$1:$AY$44,3,0),"")</f>
        <v/>
      </c>
      <c r="T138" s="1582"/>
      <c r="U138" s="119"/>
      <c r="V138" s="1605"/>
      <c r="W138" s="1606"/>
      <c r="X138" s="1606"/>
      <c r="Y138" s="1606"/>
      <c r="Z138" s="1607"/>
    </row>
    <row r="139" spans="1:26" s="376" customFormat="1" ht="15" customHeight="1">
      <c r="A139" s="1614"/>
      <c r="B139" s="1616"/>
      <c r="C139" s="1569"/>
      <c r="D139" s="1569"/>
      <c r="E139" s="1569"/>
      <c r="F139" s="1570"/>
      <c r="G139" s="1568"/>
      <c r="H139" s="1569"/>
      <c r="I139" s="1569"/>
      <c r="J139" s="1569"/>
      <c r="K139" s="1570"/>
      <c r="L139" s="650"/>
      <c r="M139" s="651" t="s">
        <v>28</v>
      </c>
      <c r="N139" s="1580"/>
      <c r="O139" s="1635"/>
      <c r="P139" s="1635"/>
      <c r="Q139" s="1586" t="str">
        <f>IFERROR(VLOOKUP(U139,リスト!$AW$1:$AY$44,2,0),"")</f>
        <v/>
      </c>
      <c r="R139" s="1587"/>
      <c r="S139" s="1581" t="str">
        <f>IFERROR(VLOOKUP(U139,リスト!$AW$1:$AY$44,3,0),"")</f>
        <v/>
      </c>
      <c r="T139" s="1583"/>
      <c r="U139" s="120"/>
      <c r="V139" s="1608"/>
      <c r="W139" s="1609"/>
      <c r="X139" s="1609"/>
      <c r="Y139" s="1609"/>
      <c r="Z139" s="1610"/>
    </row>
    <row r="140" spans="1:26" s="376" customFormat="1" ht="15" hidden="1" customHeight="1" outlineLevel="1">
      <c r="A140" s="1613">
        <v>11</v>
      </c>
      <c r="B140" s="1615"/>
      <c r="C140" s="1566"/>
      <c r="D140" s="1566"/>
      <c r="E140" s="1566"/>
      <c r="F140" s="1567"/>
      <c r="G140" s="1565"/>
      <c r="H140" s="1566"/>
      <c r="I140" s="1566"/>
      <c r="J140" s="1566"/>
      <c r="K140" s="1567"/>
      <c r="L140" s="1574"/>
      <c r="M140" s="1575"/>
      <c r="N140" s="1578"/>
      <c r="O140" s="1633"/>
      <c r="P140" s="1633"/>
      <c r="Q140" s="1636" t="str">
        <f>IFERROR(VLOOKUP(U140,リスト!$AW$1:$AY$44,2,0),"")</f>
        <v/>
      </c>
      <c r="R140" s="1637"/>
      <c r="S140" s="1636" t="str">
        <f>IFERROR(VLOOKUP(U140,リスト!$AW$1:$AY$44,3,0),"")</f>
        <v/>
      </c>
      <c r="T140" s="1637"/>
      <c r="U140" s="118"/>
      <c r="V140" s="1602"/>
      <c r="W140" s="1603"/>
      <c r="X140" s="1603"/>
      <c r="Y140" s="1603"/>
      <c r="Z140" s="1604"/>
    </row>
    <row r="141" spans="1:26" s="376" customFormat="1" ht="15" hidden="1" customHeight="1" outlineLevel="1">
      <c r="A141" s="1614"/>
      <c r="B141" s="1616"/>
      <c r="C141" s="1569"/>
      <c r="D141" s="1569"/>
      <c r="E141" s="1569"/>
      <c r="F141" s="1570"/>
      <c r="G141" s="1568"/>
      <c r="H141" s="1569"/>
      <c r="I141" s="1569"/>
      <c r="J141" s="1569"/>
      <c r="K141" s="1570"/>
      <c r="L141" s="1576"/>
      <c r="M141" s="1577"/>
      <c r="N141" s="1579"/>
      <c r="O141" s="1634"/>
      <c r="P141" s="1634"/>
      <c r="Q141" s="1584" t="str">
        <f>IFERROR(VLOOKUP(U141,リスト!$AW$1:$AY$44,2,0),"")</f>
        <v/>
      </c>
      <c r="R141" s="1585"/>
      <c r="S141" s="1584" t="str">
        <f>IFERROR(VLOOKUP(U141,リスト!$AW$1:$AY$44,3,0),"")</f>
        <v/>
      </c>
      <c r="T141" s="1585"/>
      <c r="U141" s="119"/>
      <c r="V141" s="1605"/>
      <c r="W141" s="1606"/>
      <c r="X141" s="1606"/>
      <c r="Y141" s="1606"/>
      <c r="Z141" s="1607"/>
    </row>
    <row r="142" spans="1:26" s="376" customFormat="1" ht="14.25" hidden="1" customHeight="1" outlineLevel="1">
      <c r="A142" s="1614"/>
      <c r="B142" s="1616"/>
      <c r="C142" s="1569"/>
      <c r="D142" s="1569"/>
      <c r="E142" s="1569"/>
      <c r="F142" s="1570"/>
      <c r="G142" s="1568"/>
      <c r="H142" s="1569"/>
      <c r="I142" s="1569"/>
      <c r="J142" s="1569"/>
      <c r="K142" s="1570"/>
      <c r="L142" s="1576"/>
      <c r="M142" s="1577"/>
      <c r="N142" s="1579"/>
      <c r="O142" s="1634"/>
      <c r="P142" s="1634"/>
      <c r="Q142" s="1584" t="str">
        <f>IFERROR(VLOOKUP(U142,リスト!$AW$1:$AY$44,2,0),"")</f>
        <v/>
      </c>
      <c r="R142" s="1585"/>
      <c r="S142" s="1584" t="str">
        <f>IFERROR(VLOOKUP(U142,リスト!$AW$1:$AY$44,3,0),"")</f>
        <v/>
      </c>
      <c r="T142" s="1585"/>
      <c r="U142" s="119"/>
      <c r="V142" s="1605"/>
      <c r="W142" s="1606"/>
      <c r="X142" s="1606"/>
      <c r="Y142" s="1606"/>
      <c r="Z142" s="1607"/>
    </row>
    <row r="143" spans="1:26" s="376" customFormat="1" ht="15" hidden="1" customHeight="1" outlineLevel="1">
      <c r="A143" s="1614"/>
      <c r="B143" s="1616"/>
      <c r="C143" s="1569"/>
      <c r="D143" s="1569"/>
      <c r="E143" s="1569"/>
      <c r="F143" s="1570"/>
      <c r="G143" s="1568"/>
      <c r="H143" s="1569"/>
      <c r="I143" s="1569"/>
      <c r="J143" s="1569"/>
      <c r="K143" s="1570"/>
      <c r="L143" s="1576"/>
      <c r="M143" s="1577"/>
      <c r="N143" s="1579"/>
      <c r="O143" s="1634"/>
      <c r="P143" s="1634"/>
      <c r="Q143" s="1584" t="str">
        <f>IFERROR(VLOOKUP(U143,リスト!$AW$1:$AY$44,2,0),"")</f>
        <v/>
      </c>
      <c r="R143" s="1585"/>
      <c r="S143" s="1584" t="str">
        <f>IFERROR(VLOOKUP(U143,リスト!$AW$1:$AY$44,3,0),"")</f>
        <v/>
      </c>
      <c r="T143" s="1585"/>
      <c r="U143" s="119"/>
      <c r="V143" s="1605"/>
      <c r="W143" s="1606"/>
      <c r="X143" s="1606"/>
      <c r="Y143" s="1606"/>
      <c r="Z143" s="1607"/>
    </row>
    <row r="144" spans="1:26" s="376" customFormat="1" ht="15" hidden="1" customHeight="1" outlineLevel="1">
      <c r="A144" s="1614"/>
      <c r="B144" s="1616"/>
      <c r="C144" s="1569"/>
      <c r="D144" s="1569"/>
      <c r="E144" s="1569"/>
      <c r="F144" s="1570"/>
      <c r="G144" s="1568"/>
      <c r="H144" s="1569"/>
      <c r="I144" s="1569"/>
      <c r="J144" s="1569"/>
      <c r="K144" s="1570"/>
      <c r="L144" s="1576"/>
      <c r="M144" s="1577"/>
      <c r="N144" s="1579"/>
      <c r="O144" s="1634"/>
      <c r="P144" s="1634"/>
      <c r="Q144" s="1584" t="str">
        <f>IFERROR(VLOOKUP(U144,リスト!$AW$1:$AY$44,2,0),"")</f>
        <v/>
      </c>
      <c r="R144" s="1585"/>
      <c r="S144" s="1584" t="str">
        <f>IFERROR(VLOOKUP(U144,リスト!$AW$1:$AY$44,3,0),"")</f>
        <v/>
      </c>
      <c r="T144" s="1585"/>
      <c r="U144" s="119"/>
      <c r="V144" s="1605"/>
      <c r="W144" s="1606"/>
      <c r="X144" s="1606"/>
      <c r="Y144" s="1606"/>
      <c r="Z144" s="1607"/>
    </row>
    <row r="145" spans="1:26" s="376" customFormat="1" ht="15" hidden="1" customHeight="1" outlineLevel="1">
      <c r="A145" s="1614"/>
      <c r="B145" s="1616"/>
      <c r="C145" s="1569"/>
      <c r="D145" s="1569"/>
      <c r="E145" s="1569"/>
      <c r="F145" s="1570"/>
      <c r="G145" s="1568"/>
      <c r="H145" s="1569"/>
      <c r="I145" s="1569"/>
      <c r="J145" s="1569"/>
      <c r="K145" s="1570"/>
      <c r="L145" s="650"/>
      <c r="M145" s="651" t="s">
        <v>28</v>
      </c>
      <c r="N145" s="1579"/>
      <c r="O145" s="1635"/>
      <c r="P145" s="1635"/>
      <c r="Q145" s="1584" t="str">
        <f>IFERROR(VLOOKUP(U145,リスト!$AW$1:$AY$44,2,0),"")</f>
        <v/>
      </c>
      <c r="R145" s="1585"/>
      <c r="S145" s="1586" t="str">
        <f>IFERROR(VLOOKUP(U145,リスト!$AW$1:$AY$44,3,0),"")</f>
        <v/>
      </c>
      <c r="T145" s="1640"/>
      <c r="U145" s="120"/>
      <c r="V145" s="1608"/>
      <c r="W145" s="1609"/>
      <c r="X145" s="1609"/>
      <c r="Y145" s="1609"/>
      <c r="Z145" s="1610"/>
    </row>
    <row r="146" spans="1:26" s="376" customFormat="1" ht="15" hidden="1" customHeight="1" outlineLevel="1">
      <c r="A146" s="1613">
        <v>12</v>
      </c>
      <c r="B146" s="1615"/>
      <c r="C146" s="1566"/>
      <c r="D146" s="1566"/>
      <c r="E146" s="1566"/>
      <c r="F146" s="1567"/>
      <c r="G146" s="1565"/>
      <c r="H146" s="1566"/>
      <c r="I146" s="1566"/>
      <c r="J146" s="1566"/>
      <c r="K146" s="1567"/>
      <c r="L146" s="1574"/>
      <c r="M146" s="1575"/>
      <c r="N146" s="1578"/>
      <c r="O146" s="1633"/>
      <c r="P146" s="1633"/>
      <c r="Q146" s="1636" t="str">
        <f>IFERROR(VLOOKUP(U146,リスト!$AW$1:$AY$44,2,0),"")</f>
        <v/>
      </c>
      <c r="R146" s="1637"/>
      <c r="S146" s="1636" t="str">
        <f>IFERROR(VLOOKUP(U146,リスト!$AW$1:$AY$44,3,0),"")</f>
        <v/>
      </c>
      <c r="T146" s="1637"/>
      <c r="U146" s="118"/>
      <c r="V146" s="1602"/>
      <c r="W146" s="1603"/>
      <c r="X146" s="1603"/>
      <c r="Y146" s="1603"/>
      <c r="Z146" s="1604"/>
    </row>
    <row r="147" spans="1:26" s="376" customFormat="1" ht="15" hidden="1" customHeight="1" outlineLevel="1">
      <c r="A147" s="1614"/>
      <c r="B147" s="1616"/>
      <c r="C147" s="1569"/>
      <c r="D147" s="1569"/>
      <c r="E147" s="1569"/>
      <c r="F147" s="1570"/>
      <c r="G147" s="1568"/>
      <c r="H147" s="1569"/>
      <c r="I147" s="1569"/>
      <c r="J147" s="1569"/>
      <c r="K147" s="1570"/>
      <c r="L147" s="1576"/>
      <c r="M147" s="1577"/>
      <c r="N147" s="1579"/>
      <c r="O147" s="1634"/>
      <c r="P147" s="1634"/>
      <c r="Q147" s="1584" t="str">
        <f>IFERROR(VLOOKUP(U147,リスト!$AW$1:$AY$44,2,0),"")</f>
        <v/>
      </c>
      <c r="R147" s="1585"/>
      <c r="S147" s="1584" t="str">
        <f>IFERROR(VLOOKUP(U147,リスト!$AW$1:$AY$44,3,0),"")</f>
        <v/>
      </c>
      <c r="T147" s="1585"/>
      <c r="U147" s="119"/>
      <c r="V147" s="1605"/>
      <c r="W147" s="1606"/>
      <c r="X147" s="1606"/>
      <c r="Y147" s="1606"/>
      <c r="Z147" s="1607"/>
    </row>
    <row r="148" spans="1:26" s="376" customFormat="1" ht="15" hidden="1" customHeight="1" outlineLevel="1">
      <c r="A148" s="1614"/>
      <c r="B148" s="1616"/>
      <c r="C148" s="1569"/>
      <c r="D148" s="1569"/>
      <c r="E148" s="1569"/>
      <c r="F148" s="1570"/>
      <c r="G148" s="1568"/>
      <c r="H148" s="1569"/>
      <c r="I148" s="1569"/>
      <c r="J148" s="1569"/>
      <c r="K148" s="1570"/>
      <c r="L148" s="1576"/>
      <c r="M148" s="1577"/>
      <c r="N148" s="1579"/>
      <c r="O148" s="1634"/>
      <c r="P148" s="1634"/>
      <c r="Q148" s="1584" t="str">
        <f>IFERROR(VLOOKUP(U148,リスト!$AW$1:$AY$44,2,0),"")</f>
        <v/>
      </c>
      <c r="R148" s="1585"/>
      <c r="S148" s="1584" t="str">
        <f>IFERROR(VLOOKUP(U148,リスト!$AW$1:$AY$44,3,0),"")</f>
        <v/>
      </c>
      <c r="T148" s="1585"/>
      <c r="U148" s="119"/>
      <c r="V148" s="1605"/>
      <c r="W148" s="1606"/>
      <c r="X148" s="1606"/>
      <c r="Y148" s="1606"/>
      <c r="Z148" s="1607"/>
    </row>
    <row r="149" spans="1:26" s="376" customFormat="1" ht="15" hidden="1" customHeight="1" outlineLevel="1">
      <c r="A149" s="1614"/>
      <c r="B149" s="1616"/>
      <c r="C149" s="1569"/>
      <c r="D149" s="1569"/>
      <c r="E149" s="1569"/>
      <c r="F149" s="1570"/>
      <c r="G149" s="1568"/>
      <c r="H149" s="1569"/>
      <c r="I149" s="1569"/>
      <c r="J149" s="1569"/>
      <c r="K149" s="1570"/>
      <c r="L149" s="1576"/>
      <c r="M149" s="1577"/>
      <c r="N149" s="1579"/>
      <c r="O149" s="1634"/>
      <c r="P149" s="1634"/>
      <c r="Q149" s="1584" t="str">
        <f>IFERROR(VLOOKUP(U149,リスト!$AW$1:$AY$44,2,0),"")</f>
        <v/>
      </c>
      <c r="R149" s="1585"/>
      <c r="S149" s="1584" t="str">
        <f>IFERROR(VLOOKUP(U149,リスト!$AW$1:$AY$44,3,0),"")</f>
        <v/>
      </c>
      <c r="T149" s="1585"/>
      <c r="U149" s="119"/>
      <c r="V149" s="1605"/>
      <c r="W149" s="1606"/>
      <c r="X149" s="1606"/>
      <c r="Y149" s="1606"/>
      <c r="Z149" s="1607"/>
    </row>
    <row r="150" spans="1:26" s="376" customFormat="1" ht="15" hidden="1" customHeight="1" outlineLevel="1">
      <c r="A150" s="1614"/>
      <c r="B150" s="1616"/>
      <c r="C150" s="1569"/>
      <c r="D150" s="1569"/>
      <c r="E150" s="1569"/>
      <c r="F150" s="1570"/>
      <c r="G150" s="1568"/>
      <c r="H150" s="1569"/>
      <c r="I150" s="1569"/>
      <c r="J150" s="1569"/>
      <c r="K150" s="1570"/>
      <c r="L150" s="1576"/>
      <c r="M150" s="1577"/>
      <c r="N150" s="1579"/>
      <c r="O150" s="1634"/>
      <c r="P150" s="1634"/>
      <c r="Q150" s="1584" t="str">
        <f>IFERROR(VLOOKUP(U150,リスト!$AW$1:$AY$44,2,0),"")</f>
        <v/>
      </c>
      <c r="R150" s="1585"/>
      <c r="S150" s="1584" t="str">
        <f>IFERROR(VLOOKUP(U150,リスト!$AW$1:$AY$44,3,0),"")</f>
        <v/>
      </c>
      <c r="T150" s="1585"/>
      <c r="U150" s="119"/>
      <c r="V150" s="1605"/>
      <c r="W150" s="1606"/>
      <c r="X150" s="1606"/>
      <c r="Y150" s="1606"/>
      <c r="Z150" s="1607"/>
    </row>
    <row r="151" spans="1:26" s="376" customFormat="1" ht="15" hidden="1" customHeight="1" outlineLevel="1">
      <c r="A151" s="1614"/>
      <c r="B151" s="1616"/>
      <c r="C151" s="1569"/>
      <c r="D151" s="1569"/>
      <c r="E151" s="1569"/>
      <c r="F151" s="1570"/>
      <c r="G151" s="1568"/>
      <c r="H151" s="1569"/>
      <c r="I151" s="1569"/>
      <c r="J151" s="1569"/>
      <c r="K151" s="1570"/>
      <c r="L151" s="650"/>
      <c r="M151" s="651" t="s">
        <v>28</v>
      </c>
      <c r="N151" s="1579"/>
      <c r="O151" s="1635"/>
      <c r="P151" s="1635"/>
      <c r="Q151" s="1584" t="str">
        <f>IFERROR(VLOOKUP(U151,リスト!$AW$1:$AY$44,2,0),"")</f>
        <v/>
      </c>
      <c r="R151" s="1585"/>
      <c r="S151" s="1586" t="str">
        <f>IFERROR(VLOOKUP(U151,リスト!$AW$1:$AY$44,3,0),"")</f>
        <v/>
      </c>
      <c r="T151" s="1640"/>
      <c r="U151" s="120"/>
      <c r="V151" s="1608"/>
      <c r="W151" s="1609"/>
      <c r="X151" s="1609"/>
      <c r="Y151" s="1609"/>
      <c r="Z151" s="1610"/>
    </row>
    <row r="152" spans="1:26" s="376" customFormat="1" ht="15" hidden="1" customHeight="1" outlineLevel="1">
      <c r="A152" s="1613">
        <v>13</v>
      </c>
      <c r="B152" s="1615"/>
      <c r="C152" s="1566"/>
      <c r="D152" s="1566"/>
      <c r="E152" s="1566"/>
      <c r="F152" s="1567"/>
      <c r="G152" s="1565"/>
      <c r="H152" s="1566"/>
      <c r="I152" s="1566"/>
      <c r="J152" s="1566"/>
      <c r="K152" s="1567"/>
      <c r="L152" s="1574"/>
      <c r="M152" s="1575"/>
      <c r="N152" s="1578"/>
      <c r="O152" s="1633"/>
      <c r="P152" s="1633"/>
      <c r="Q152" s="1636" t="str">
        <f>IFERROR(VLOOKUP(U152,リスト!$AW$1:$AY$44,2,0),"")</f>
        <v/>
      </c>
      <c r="R152" s="1637"/>
      <c r="S152" s="1636" t="str">
        <f>IFERROR(VLOOKUP(U152,リスト!$AW$1:$AY$44,3,0),"")</f>
        <v/>
      </c>
      <c r="T152" s="1637"/>
      <c r="U152" s="118"/>
      <c r="V152" s="1602"/>
      <c r="W152" s="1603"/>
      <c r="X152" s="1603"/>
      <c r="Y152" s="1603"/>
      <c r="Z152" s="1604"/>
    </row>
    <row r="153" spans="1:26" s="376" customFormat="1" ht="15" hidden="1" customHeight="1" outlineLevel="1">
      <c r="A153" s="1614"/>
      <c r="B153" s="1616"/>
      <c r="C153" s="1569"/>
      <c r="D153" s="1569"/>
      <c r="E153" s="1569"/>
      <c r="F153" s="1570"/>
      <c r="G153" s="1568"/>
      <c r="H153" s="1569"/>
      <c r="I153" s="1569"/>
      <c r="J153" s="1569"/>
      <c r="K153" s="1570"/>
      <c r="L153" s="1576"/>
      <c r="M153" s="1577"/>
      <c r="N153" s="1579"/>
      <c r="O153" s="1634"/>
      <c r="P153" s="1634"/>
      <c r="Q153" s="1584" t="str">
        <f>IFERROR(VLOOKUP(U153,リスト!$AW$1:$AY$44,2,0),"")</f>
        <v/>
      </c>
      <c r="R153" s="1585"/>
      <c r="S153" s="1584" t="str">
        <f>IFERROR(VLOOKUP(U153,リスト!$AW$1:$AY$44,3,0),"")</f>
        <v/>
      </c>
      <c r="T153" s="1585"/>
      <c r="U153" s="119"/>
      <c r="V153" s="1605"/>
      <c r="W153" s="1606"/>
      <c r="X153" s="1606"/>
      <c r="Y153" s="1606"/>
      <c r="Z153" s="1607"/>
    </row>
    <row r="154" spans="1:26" s="376" customFormat="1" ht="15" hidden="1" customHeight="1" outlineLevel="1">
      <c r="A154" s="1614"/>
      <c r="B154" s="1616"/>
      <c r="C154" s="1569"/>
      <c r="D154" s="1569"/>
      <c r="E154" s="1569"/>
      <c r="F154" s="1570"/>
      <c r="G154" s="1568"/>
      <c r="H154" s="1569"/>
      <c r="I154" s="1569"/>
      <c r="J154" s="1569"/>
      <c r="K154" s="1570"/>
      <c r="L154" s="1576"/>
      <c r="M154" s="1577"/>
      <c r="N154" s="1579"/>
      <c r="O154" s="1634"/>
      <c r="P154" s="1634"/>
      <c r="Q154" s="1584" t="str">
        <f>IFERROR(VLOOKUP(U154,リスト!$AW$1:$AY$44,2,0),"")</f>
        <v/>
      </c>
      <c r="R154" s="1585"/>
      <c r="S154" s="1584" t="str">
        <f>IFERROR(VLOOKUP(U154,リスト!$AW$1:$AY$44,3,0),"")</f>
        <v/>
      </c>
      <c r="T154" s="1585"/>
      <c r="U154" s="119"/>
      <c r="V154" s="1605"/>
      <c r="W154" s="1606"/>
      <c r="X154" s="1606"/>
      <c r="Y154" s="1606"/>
      <c r="Z154" s="1607"/>
    </row>
    <row r="155" spans="1:26" s="376" customFormat="1" ht="15" hidden="1" customHeight="1" outlineLevel="1">
      <c r="A155" s="1614"/>
      <c r="B155" s="1616"/>
      <c r="C155" s="1569"/>
      <c r="D155" s="1569"/>
      <c r="E155" s="1569"/>
      <c r="F155" s="1570"/>
      <c r="G155" s="1568"/>
      <c r="H155" s="1569"/>
      <c r="I155" s="1569"/>
      <c r="J155" s="1569"/>
      <c r="K155" s="1570"/>
      <c r="L155" s="1576"/>
      <c r="M155" s="1577"/>
      <c r="N155" s="1579"/>
      <c r="O155" s="1634"/>
      <c r="P155" s="1634"/>
      <c r="Q155" s="1584" t="str">
        <f>IFERROR(VLOOKUP(U155,リスト!$AW$1:$AY$44,2,0),"")</f>
        <v/>
      </c>
      <c r="R155" s="1585"/>
      <c r="S155" s="1584" t="str">
        <f>IFERROR(VLOOKUP(U155,リスト!$AW$1:$AY$44,3,0),"")</f>
        <v/>
      </c>
      <c r="T155" s="1585"/>
      <c r="U155" s="119"/>
      <c r="V155" s="1605"/>
      <c r="W155" s="1606"/>
      <c r="X155" s="1606"/>
      <c r="Y155" s="1606"/>
      <c r="Z155" s="1607"/>
    </row>
    <row r="156" spans="1:26" s="376" customFormat="1" ht="15" hidden="1" customHeight="1" outlineLevel="1">
      <c r="A156" s="1614"/>
      <c r="B156" s="1616"/>
      <c r="C156" s="1569"/>
      <c r="D156" s="1569"/>
      <c r="E156" s="1569"/>
      <c r="F156" s="1570"/>
      <c r="G156" s="1568"/>
      <c r="H156" s="1569"/>
      <c r="I156" s="1569"/>
      <c r="J156" s="1569"/>
      <c r="K156" s="1570"/>
      <c r="L156" s="1576"/>
      <c r="M156" s="1577"/>
      <c r="N156" s="1579"/>
      <c r="O156" s="1634"/>
      <c r="P156" s="1634"/>
      <c r="Q156" s="1584" t="str">
        <f>IFERROR(VLOOKUP(U156,リスト!$AW$1:$AY$44,2,0),"")</f>
        <v/>
      </c>
      <c r="R156" s="1585"/>
      <c r="S156" s="1584" t="str">
        <f>IFERROR(VLOOKUP(U156,リスト!$AW$1:$AY$44,3,0),"")</f>
        <v/>
      </c>
      <c r="T156" s="1585"/>
      <c r="U156" s="119"/>
      <c r="V156" s="1605"/>
      <c r="W156" s="1606"/>
      <c r="X156" s="1606"/>
      <c r="Y156" s="1606"/>
      <c r="Z156" s="1607"/>
    </row>
    <row r="157" spans="1:26" s="376" customFormat="1" ht="15" hidden="1" customHeight="1" outlineLevel="1">
      <c r="A157" s="1614"/>
      <c r="B157" s="1616"/>
      <c r="C157" s="1569"/>
      <c r="D157" s="1569"/>
      <c r="E157" s="1569"/>
      <c r="F157" s="1570"/>
      <c r="G157" s="1568"/>
      <c r="H157" s="1569"/>
      <c r="I157" s="1569"/>
      <c r="J157" s="1569"/>
      <c r="K157" s="1570"/>
      <c r="L157" s="650"/>
      <c r="M157" s="651" t="s">
        <v>28</v>
      </c>
      <c r="N157" s="1579"/>
      <c r="O157" s="1635"/>
      <c r="P157" s="1635"/>
      <c r="Q157" s="1584" t="str">
        <f>IFERROR(VLOOKUP(U157,リスト!$AW$1:$AY$44,2,0),"")</f>
        <v/>
      </c>
      <c r="R157" s="1585"/>
      <c r="S157" s="1586" t="str">
        <f>IFERROR(VLOOKUP(U157,リスト!$AW$1:$AY$44,3,0),"")</f>
        <v/>
      </c>
      <c r="T157" s="1640"/>
      <c r="U157" s="120"/>
      <c r="V157" s="1608"/>
      <c r="W157" s="1609"/>
      <c r="X157" s="1609"/>
      <c r="Y157" s="1609"/>
      <c r="Z157" s="1610"/>
    </row>
    <row r="158" spans="1:26" s="376" customFormat="1" ht="15" hidden="1" customHeight="1" outlineLevel="1">
      <c r="A158" s="1613">
        <v>14</v>
      </c>
      <c r="B158" s="1615"/>
      <c r="C158" s="1566"/>
      <c r="D158" s="1566"/>
      <c r="E158" s="1566"/>
      <c r="F158" s="1567"/>
      <c r="G158" s="1565"/>
      <c r="H158" s="1566"/>
      <c r="I158" s="1566"/>
      <c r="J158" s="1566"/>
      <c r="K158" s="1567"/>
      <c r="L158" s="1574"/>
      <c r="M158" s="1575"/>
      <c r="N158" s="1578"/>
      <c r="O158" s="1633"/>
      <c r="P158" s="1633"/>
      <c r="Q158" s="1636" t="str">
        <f>IFERROR(VLOOKUP(U158,リスト!$AW$1:$AY$44,2,0),"")</f>
        <v/>
      </c>
      <c r="R158" s="1637"/>
      <c r="S158" s="1636" t="str">
        <f>IFERROR(VLOOKUP(U158,リスト!$AW$1:$AY$44,3,0),"")</f>
        <v/>
      </c>
      <c r="T158" s="1637"/>
      <c r="U158" s="118"/>
      <c r="V158" s="1602"/>
      <c r="W158" s="1603"/>
      <c r="X158" s="1603"/>
      <c r="Y158" s="1603"/>
      <c r="Z158" s="1604"/>
    </row>
    <row r="159" spans="1:26" s="376" customFormat="1" ht="15" hidden="1" customHeight="1" outlineLevel="1">
      <c r="A159" s="1614"/>
      <c r="B159" s="1616"/>
      <c r="C159" s="1569"/>
      <c r="D159" s="1569"/>
      <c r="E159" s="1569"/>
      <c r="F159" s="1570"/>
      <c r="G159" s="1568"/>
      <c r="H159" s="1569"/>
      <c r="I159" s="1569"/>
      <c r="J159" s="1569"/>
      <c r="K159" s="1570"/>
      <c r="L159" s="1576"/>
      <c r="M159" s="1577"/>
      <c r="N159" s="1579"/>
      <c r="O159" s="1634"/>
      <c r="P159" s="1634"/>
      <c r="Q159" s="1584" t="str">
        <f>IFERROR(VLOOKUP(U159,リスト!$AW$1:$AY$44,2,0),"")</f>
        <v/>
      </c>
      <c r="R159" s="1585"/>
      <c r="S159" s="1584" t="str">
        <f>IFERROR(VLOOKUP(U159,リスト!$AW$1:$AY$44,3,0),"")</f>
        <v/>
      </c>
      <c r="T159" s="1585"/>
      <c r="U159" s="119"/>
      <c r="V159" s="1605"/>
      <c r="W159" s="1606"/>
      <c r="X159" s="1606"/>
      <c r="Y159" s="1606"/>
      <c r="Z159" s="1607"/>
    </row>
    <row r="160" spans="1:26" s="376" customFormat="1" ht="15" hidden="1" customHeight="1" outlineLevel="1">
      <c r="A160" s="1614"/>
      <c r="B160" s="1616"/>
      <c r="C160" s="1569"/>
      <c r="D160" s="1569"/>
      <c r="E160" s="1569"/>
      <c r="F160" s="1570"/>
      <c r="G160" s="1568"/>
      <c r="H160" s="1569"/>
      <c r="I160" s="1569"/>
      <c r="J160" s="1569"/>
      <c r="K160" s="1570"/>
      <c r="L160" s="1576"/>
      <c r="M160" s="1577"/>
      <c r="N160" s="1579"/>
      <c r="O160" s="1634"/>
      <c r="P160" s="1634"/>
      <c r="Q160" s="1584" t="str">
        <f>IFERROR(VLOOKUP(U160,リスト!$AW$1:$AY$44,2,0),"")</f>
        <v/>
      </c>
      <c r="R160" s="1585"/>
      <c r="S160" s="1584" t="str">
        <f>IFERROR(VLOOKUP(U160,リスト!$AW$1:$AY$44,3,0),"")</f>
        <v/>
      </c>
      <c r="T160" s="1585"/>
      <c r="U160" s="119"/>
      <c r="V160" s="1605"/>
      <c r="W160" s="1606"/>
      <c r="X160" s="1606"/>
      <c r="Y160" s="1606"/>
      <c r="Z160" s="1607"/>
    </row>
    <row r="161" spans="1:26" s="376" customFormat="1" ht="15" hidden="1" customHeight="1" outlineLevel="1">
      <c r="A161" s="1614"/>
      <c r="B161" s="1616"/>
      <c r="C161" s="1569"/>
      <c r="D161" s="1569"/>
      <c r="E161" s="1569"/>
      <c r="F161" s="1570"/>
      <c r="G161" s="1568"/>
      <c r="H161" s="1569"/>
      <c r="I161" s="1569"/>
      <c r="J161" s="1569"/>
      <c r="K161" s="1570"/>
      <c r="L161" s="1576"/>
      <c r="M161" s="1577"/>
      <c r="N161" s="1579"/>
      <c r="O161" s="1634"/>
      <c r="P161" s="1634"/>
      <c r="Q161" s="1584" t="str">
        <f>IFERROR(VLOOKUP(U161,リスト!$AW$1:$AY$44,2,0),"")</f>
        <v/>
      </c>
      <c r="R161" s="1585"/>
      <c r="S161" s="1584" t="str">
        <f>IFERROR(VLOOKUP(U161,リスト!$AW$1:$AY$44,3,0),"")</f>
        <v/>
      </c>
      <c r="T161" s="1585"/>
      <c r="U161" s="119"/>
      <c r="V161" s="1605"/>
      <c r="W161" s="1606"/>
      <c r="X161" s="1606"/>
      <c r="Y161" s="1606"/>
      <c r="Z161" s="1607"/>
    </row>
    <row r="162" spans="1:26" s="376" customFormat="1" ht="15" hidden="1" customHeight="1" outlineLevel="1">
      <c r="A162" s="1614"/>
      <c r="B162" s="1616"/>
      <c r="C162" s="1569"/>
      <c r="D162" s="1569"/>
      <c r="E162" s="1569"/>
      <c r="F162" s="1570"/>
      <c r="G162" s="1568"/>
      <c r="H162" s="1569"/>
      <c r="I162" s="1569"/>
      <c r="J162" s="1569"/>
      <c r="K162" s="1570"/>
      <c r="L162" s="1576"/>
      <c r="M162" s="1577"/>
      <c r="N162" s="1579"/>
      <c r="O162" s="1634"/>
      <c r="P162" s="1634"/>
      <c r="Q162" s="1584" t="str">
        <f>IFERROR(VLOOKUP(U162,リスト!$AW$1:$AY$44,2,0),"")</f>
        <v/>
      </c>
      <c r="R162" s="1585"/>
      <c r="S162" s="1584" t="str">
        <f>IFERROR(VLOOKUP(U162,リスト!$AW$1:$AY$44,3,0),"")</f>
        <v/>
      </c>
      <c r="T162" s="1585"/>
      <c r="U162" s="119"/>
      <c r="V162" s="1605"/>
      <c r="W162" s="1606"/>
      <c r="X162" s="1606"/>
      <c r="Y162" s="1606"/>
      <c r="Z162" s="1607"/>
    </row>
    <row r="163" spans="1:26" s="376" customFormat="1" ht="15" hidden="1" customHeight="1" outlineLevel="1">
      <c r="A163" s="1614"/>
      <c r="B163" s="1616"/>
      <c r="C163" s="1569"/>
      <c r="D163" s="1569"/>
      <c r="E163" s="1569"/>
      <c r="F163" s="1570"/>
      <c r="G163" s="1568"/>
      <c r="H163" s="1569"/>
      <c r="I163" s="1569"/>
      <c r="J163" s="1569"/>
      <c r="K163" s="1570"/>
      <c r="L163" s="650"/>
      <c r="M163" s="651" t="s">
        <v>28</v>
      </c>
      <c r="N163" s="1579"/>
      <c r="O163" s="1635"/>
      <c r="P163" s="1635"/>
      <c r="Q163" s="1586" t="str">
        <f>IFERROR(VLOOKUP(U163,リスト!$AW$1:$AY$44,2,0),"")</f>
        <v/>
      </c>
      <c r="R163" s="1640"/>
      <c r="S163" s="1586" t="str">
        <f>IFERROR(VLOOKUP(U163,リスト!$AW$1:$AY$44,3,0),"")</f>
        <v/>
      </c>
      <c r="T163" s="1640"/>
      <c r="U163" s="120"/>
      <c r="V163" s="1608"/>
      <c r="W163" s="1609"/>
      <c r="X163" s="1609"/>
      <c r="Y163" s="1609"/>
      <c r="Z163" s="1610"/>
    </row>
    <row r="164" spans="1:26" s="376" customFormat="1" ht="15" hidden="1" customHeight="1" outlineLevel="1">
      <c r="A164" s="1613">
        <v>15</v>
      </c>
      <c r="B164" s="1615"/>
      <c r="C164" s="1566"/>
      <c r="D164" s="1566"/>
      <c r="E164" s="1566"/>
      <c r="F164" s="1567"/>
      <c r="G164" s="1565"/>
      <c r="H164" s="1566"/>
      <c r="I164" s="1566"/>
      <c r="J164" s="1566"/>
      <c r="K164" s="1567"/>
      <c r="L164" s="1574"/>
      <c r="M164" s="1575"/>
      <c r="N164" s="1578"/>
      <c r="O164" s="1633"/>
      <c r="P164" s="1633"/>
      <c r="Q164" s="1636" t="str">
        <f>IFERROR(VLOOKUP(U164,リスト!$AW$1:$AY$44,2,0),"")</f>
        <v/>
      </c>
      <c r="R164" s="1637"/>
      <c r="S164" s="1636" t="str">
        <f>IFERROR(VLOOKUP(U164,リスト!$AW$1:$AY$44,3,0),"")</f>
        <v/>
      </c>
      <c r="T164" s="1637"/>
      <c r="U164" s="118"/>
      <c r="V164" s="1602"/>
      <c r="W164" s="1603"/>
      <c r="X164" s="1603"/>
      <c r="Y164" s="1603"/>
      <c r="Z164" s="1604"/>
    </row>
    <row r="165" spans="1:26" s="376" customFormat="1" ht="15" hidden="1" customHeight="1" outlineLevel="1">
      <c r="A165" s="1614"/>
      <c r="B165" s="1616"/>
      <c r="C165" s="1569"/>
      <c r="D165" s="1569"/>
      <c r="E165" s="1569"/>
      <c r="F165" s="1570"/>
      <c r="G165" s="1568"/>
      <c r="H165" s="1569"/>
      <c r="I165" s="1569"/>
      <c r="J165" s="1569"/>
      <c r="K165" s="1570"/>
      <c r="L165" s="1576"/>
      <c r="M165" s="1577"/>
      <c r="N165" s="1579"/>
      <c r="O165" s="1634"/>
      <c r="P165" s="1634"/>
      <c r="Q165" s="1584" t="str">
        <f>IFERROR(VLOOKUP(U165,リスト!$AW$1:$AY$44,2,0),"")</f>
        <v/>
      </c>
      <c r="R165" s="1585"/>
      <c r="S165" s="1584" t="str">
        <f>IFERROR(VLOOKUP(U165,リスト!$AW$1:$AY$44,3,0),"")</f>
        <v/>
      </c>
      <c r="T165" s="1585"/>
      <c r="U165" s="119"/>
      <c r="V165" s="1605"/>
      <c r="W165" s="1606"/>
      <c r="X165" s="1606"/>
      <c r="Y165" s="1606"/>
      <c r="Z165" s="1607"/>
    </row>
    <row r="166" spans="1:26" s="376" customFormat="1" ht="14.25" hidden="1" customHeight="1" outlineLevel="1">
      <c r="A166" s="1614"/>
      <c r="B166" s="1616"/>
      <c r="C166" s="1569"/>
      <c r="D166" s="1569"/>
      <c r="E166" s="1569"/>
      <c r="F166" s="1570"/>
      <c r="G166" s="1568"/>
      <c r="H166" s="1569"/>
      <c r="I166" s="1569"/>
      <c r="J166" s="1569"/>
      <c r="K166" s="1570"/>
      <c r="L166" s="1576"/>
      <c r="M166" s="1577"/>
      <c r="N166" s="1579"/>
      <c r="O166" s="1634"/>
      <c r="P166" s="1634"/>
      <c r="Q166" s="1584" t="str">
        <f>IFERROR(VLOOKUP(U166,リスト!$AW$1:$AY$44,2,0),"")</f>
        <v/>
      </c>
      <c r="R166" s="1585"/>
      <c r="S166" s="1584" t="str">
        <f>IFERROR(VLOOKUP(U166,リスト!$AW$1:$AY$44,3,0),"")</f>
        <v/>
      </c>
      <c r="T166" s="1585"/>
      <c r="U166" s="119"/>
      <c r="V166" s="1605"/>
      <c r="W166" s="1606"/>
      <c r="X166" s="1606"/>
      <c r="Y166" s="1606"/>
      <c r="Z166" s="1607"/>
    </row>
    <row r="167" spans="1:26" s="376" customFormat="1" ht="15" hidden="1" customHeight="1" outlineLevel="1">
      <c r="A167" s="1614"/>
      <c r="B167" s="1616"/>
      <c r="C167" s="1569"/>
      <c r="D167" s="1569"/>
      <c r="E167" s="1569"/>
      <c r="F167" s="1570"/>
      <c r="G167" s="1568"/>
      <c r="H167" s="1569"/>
      <c r="I167" s="1569"/>
      <c r="J167" s="1569"/>
      <c r="K167" s="1570"/>
      <c r="L167" s="1576"/>
      <c r="M167" s="1577"/>
      <c r="N167" s="1579"/>
      <c r="O167" s="1634"/>
      <c r="P167" s="1634"/>
      <c r="Q167" s="1584" t="str">
        <f>IFERROR(VLOOKUP(U167,リスト!$AW$1:$AY$44,2,0),"")</f>
        <v/>
      </c>
      <c r="R167" s="1585"/>
      <c r="S167" s="1584" t="str">
        <f>IFERROR(VLOOKUP(U167,リスト!$AW$1:$AY$44,3,0),"")</f>
        <v/>
      </c>
      <c r="T167" s="1585"/>
      <c r="U167" s="119"/>
      <c r="V167" s="1605"/>
      <c r="W167" s="1606"/>
      <c r="X167" s="1606"/>
      <c r="Y167" s="1606"/>
      <c r="Z167" s="1607"/>
    </row>
    <row r="168" spans="1:26" s="376" customFormat="1" ht="15" hidden="1" customHeight="1" outlineLevel="1">
      <c r="A168" s="1614"/>
      <c r="B168" s="1616"/>
      <c r="C168" s="1569"/>
      <c r="D168" s="1569"/>
      <c r="E168" s="1569"/>
      <c r="F168" s="1570"/>
      <c r="G168" s="1568"/>
      <c r="H168" s="1569"/>
      <c r="I168" s="1569"/>
      <c r="J168" s="1569"/>
      <c r="K168" s="1570"/>
      <c r="L168" s="1576"/>
      <c r="M168" s="1577"/>
      <c r="N168" s="1579"/>
      <c r="O168" s="1634"/>
      <c r="P168" s="1634"/>
      <c r="Q168" s="1584" t="str">
        <f>IFERROR(VLOOKUP(U168,リスト!$AW$1:$AY$44,2,0),"")</f>
        <v/>
      </c>
      <c r="R168" s="1585"/>
      <c r="S168" s="1584" t="str">
        <f>IFERROR(VLOOKUP(U168,リスト!$AW$1:$AY$44,3,0),"")</f>
        <v/>
      </c>
      <c r="T168" s="1585"/>
      <c r="U168" s="119"/>
      <c r="V168" s="1605"/>
      <c r="W168" s="1606"/>
      <c r="X168" s="1606"/>
      <c r="Y168" s="1606"/>
      <c r="Z168" s="1607"/>
    </row>
    <row r="169" spans="1:26" s="376" customFormat="1" ht="15" hidden="1" customHeight="1" outlineLevel="1">
      <c r="A169" s="1614"/>
      <c r="B169" s="1616"/>
      <c r="C169" s="1569"/>
      <c r="D169" s="1569"/>
      <c r="E169" s="1569"/>
      <c r="F169" s="1570"/>
      <c r="G169" s="1568"/>
      <c r="H169" s="1569"/>
      <c r="I169" s="1569"/>
      <c r="J169" s="1569"/>
      <c r="K169" s="1570"/>
      <c r="L169" s="650"/>
      <c r="M169" s="651" t="s">
        <v>28</v>
      </c>
      <c r="N169" s="1579"/>
      <c r="O169" s="1635"/>
      <c r="P169" s="1635"/>
      <c r="Q169" s="1584" t="str">
        <f>IFERROR(VLOOKUP(U169,リスト!$AW$1:$AY$44,2,0),"")</f>
        <v/>
      </c>
      <c r="R169" s="1585"/>
      <c r="S169" s="1586" t="str">
        <f>IFERROR(VLOOKUP(U169,リスト!$AW$1:$AY$44,3,0),"")</f>
        <v/>
      </c>
      <c r="T169" s="1640"/>
      <c r="U169" s="120"/>
      <c r="V169" s="1608"/>
      <c r="W169" s="1609"/>
      <c r="X169" s="1609"/>
      <c r="Y169" s="1609"/>
      <c r="Z169" s="1610"/>
    </row>
    <row r="170" spans="1:26" ht="19.5" customHeight="1" collapsed="1">
      <c r="A170" s="1621" t="s">
        <v>102</v>
      </c>
      <c r="B170" s="1621"/>
      <c r="C170" s="1621"/>
      <c r="D170" s="1621"/>
      <c r="E170" s="1621"/>
      <c r="F170" s="1621"/>
      <c r="G170" s="1621"/>
      <c r="H170" s="1621"/>
      <c r="I170" s="1621"/>
      <c r="J170" s="1621"/>
      <c r="K170" s="1622"/>
      <c r="L170" s="1625">
        <f>SUM(L80:M169)</f>
        <v>0</v>
      </c>
      <c r="M170" s="1626"/>
      <c r="N170" s="1627" t="str">
        <f>IF(ロール対応表ｰ2002!$T$57=0,"","「ロール対応表」シートと一致していないスキル項目があります")</f>
        <v/>
      </c>
      <c r="O170" s="1628"/>
      <c r="P170" s="1628"/>
      <c r="Q170" s="1628"/>
      <c r="R170" s="1628"/>
      <c r="S170" s="1628"/>
      <c r="T170" s="1628"/>
      <c r="U170" s="1628"/>
      <c r="V170" s="1628"/>
      <c r="W170" s="1628"/>
      <c r="X170" s="1628"/>
      <c r="Y170" s="1628"/>
      <c r="Z170" s="1628"/>
    </row>
    <row r="171" spans="1:26" ht="10.5" customHeight="1">
      <c r="A171" s="1623"/>
      <c r="B171" s="1623"/>
      <c r="C171" s="1623"/>
      <c r="D171" s="1623"/>
      <c r="E171" s="1623"/>
      <c r="F171" s="1623"/>
      <c r="G171" s="1623"/>
      <c r="H171" s="1623"/>
      <c r="I171" s="1623"/>
      <c r="J171" s="1623"/>
      <c r="K171" s="1624"/>
      <c r="L171" s="1631" t="s">
        <v>28</v>
      </c>
      <c r="M171" s="1632"/>
      <c r="N171" s="1629"/>
      <c r="O171" s="1630"/>
      <c r="P171" s="1630"/>
      <c r="Q171" s="1630"/>
      <c r="R171" s="1630"/>
      <c r="S171" s="1630"/>
      <c r="T171" s="1630"/>
      <c r="U171" s="1630"/>
      <c r="V171" s="1630"/>
      <c r="W171" s="1630"/>
      <c r="X171" s="1630"/>
      <c r="Y171" s="1630"/>
      <c r="Z171" s="1630"/>
    </row>
    <row r="172" spans="1:26" ht="15" customHeight="1">
      <c r="A172" s="1563" t="s">
        <v>906</v>
      </c>
      <c r="B172" s="1563"/>
      <c r="C172" s="1563"/>
      <c r="D172" s="1563"/>
      <c r="E172" s="1563"/>
      <c r="F172" s="1563"/>
      <c r="G172" s="1563"/>
      <c r="H172" s="1563"/>
      <c r="I172" s="1563"/>
      <c r="J172" s="1563"/>
      <c r="K172" s="1563"/>
      <c r="L172" s="1563"/>
      <c r="M172" s="1563"/>
      <c r="N172" s="1564"/>
      <c r="O172" s="1564"/>
      <c r="P172" s="1564"/>
      <c r="Q172" s="1564"/>
      <c r="R172" s="1564"/>
      <c r="S172" s="1564"/>
      <c r="T172" s="1564"/>
      <c r="U172" s="1564"/>
      <c r="V172" s="1564"/>
      <c r="W172" s="1564"/>
      <c r="X172" s="1564"/>
      <c r="Y172" s="1564"/>
      <c r="Z172" s="1564"/>
    </row>
    <row r="173" spans="1:26" ht="15" customHeight="1">
      <c r="A173" s="1564"/>
      <c r="B173" s="1564"/>
      <c r="C173" s="1564"/>
      <c r="D173" s="1564"/>
      <c r="E173" s="1564"/>
      <c r="F173" s="1564"/>
      <c r="G173" s="1564"/>
      <c r="H173" s="1564"/>
      <c r="I173" s="1564"/>
      <c r="J173" s="1564"/>
      <c r="K173" s="1564"/>
      <c r="L173" s="1564"/>
      <c r="M173" s="1564"/>
      <c r="N173" s="1564"/>
      <c r="O173" s="1564"/>
      <c r="P173" s="1564"/>
      <c r="Q173" s="1564"/>
      <c r="R173" s="1564"/>
      <c r="S173" s="1564"/>
      <c r="T173" s="1564"/>
      <c r="U173" s="1564"/>
      <c r="V173" s="1564"/>
      <c r="W173" s="1564"/>
      <c r="X173" s="1564"/>
      <c r="Y173" s="1564"/>
      <c r="Z173" s="1564"/>
    </row>
    <row r="174" spans="1:26" ht="15" customHeight="1">
      <c r="A174" s="1564"/>
      <c r="B174" s="1564"/>
      <c r="C174" s="1564"/>
      <c r="D174" s="1564"/>
      <c r="E174" s="1564"/>
      <c r="F174" s="1564"/>
      <c r="G174" s="1564"/>
      <c r="H174" s="1564"/>
      <c r="I174" s="1564"/>
      <c r="J174" s="1564"/>
      <c r="K174" s="1564"/>
      <c r="L174" s="1564"/>
      <c r="M174" s="1564"/>
      <c r="N174" s="1564"/>
      <c r="O174" s="1564"/>
      <c r="P174" s="1564"/>
      <c r="Q174" s="1564"/>
      <c r="R174" s="1564"/>
      <c r="S174" s="1564"/>
      <c r="T174" s="1564"/>
      <c r="U174" s="1564"/>
      <c r="V174" s="1564"/>
      <c r="W174" s="1564"/>
      <c r="X174" s="1564"/>
      <c r="Y174" s="1564"/>
      <c r="Z174" s="1564"/>
    </row>
    <row r="175" spans="1:26" ht="15" customHeight="1">
      <c r="A175" s="1564"/>
      <c r="B175" s="1564"/>
      <c r="C175" s="1564"/>
      <c r="D175" s="1564"/>
      <c r="E175" s="1564"/>
      <c r="F175" s="1564"/>
      <c r="G175" s="1564"/>
      <c r="H175" s="1564"/>
      <c r="I175" s="1564"/>
      <c r="J175" s="1564"/>
      <c r="K175" s="1564"/>
      <c r="L175" s="1564"/>
      <c r="M175" s="1564"/>
      <c r="N175" s="1564"/>
      <c r="O175" s="1564"/>
      <c r="P175" s="1564"/>
      <c r="Q175" s="1564"/>
      <c r="R175" s="1564"/>
      <c r="S175" s="1564"/>
      <c r="T175" s="1564"/>
      <c r="U175" s="1564"/>
      <c r="V175" s="1564"/>
      <c r="W175" s="1564"/>
      <c r="X175" s="1564"/>
      <c r="Y175" s="1564"/>
      <c r="Z175" s="1564"/>
    </row>
    <row r="176" spans="1:26" ht="9" customHeight="1">
      <c r="A176" s="513"/>
      <c r="B176" s="513"/>
      <c r="C176" s="513"/>
      <c r="D176" s="513"/>
      <c r="E176" s="517"/>
      <c r="F176" s="517"/>
      <c r="G176" s="517"/>
      <c r="H176" s="517"/>
      <c r="I176" s="517"/>
      <c r="J176" s="517"/>
      <c r="K176" s="517"/>
      <c r="L176" s="517"/>
      <c r="M176" s="517"/>
      <c r="N176" s="517"/>
      <c r="O176" s="517"/>
      <c r="P176" s="517"/>
      <c r="Q176" s="517"/>
      <c r="R176" s="517"/>
    </row>
    <row r="177" spans="1:26" ht="23.25" customHeight="1">
      <c r="A177" s="510" t="s">
        <v>832</v>
      </c>
      <c r="B177" s="513"/>
      <c r="C177" s="513"/>
      <c r="D177" s="513"/>
      <c r="E177" s="513"/>
      <c r="F177" s="513"/>
      <c r="G177" s="513"/>
      <c r="H177" s="513"/>
      <c r="I177" s="513"/>
      <c r="J177" s="513"/>
      <c r="K177" s="513"/>
      <c r="L177" s="513"/>
      <c r="M177" s="513"/>
      <c r="N177" s="513"/>
      <c r="O177" s="513"/>
      <c r="P177" s="513"/>
      <c r="Q177" s="513"/>
      <c r="R177" s="513"/>
    </row>
    <row r="178" spans="1:26" ht="60" customHeight="1">
      <c r="A178" s="1450" t="s">
        <v>98</v>
      </c>
      <c r="B178" s="1450"/>
      <c r="C178" s="1450"/>
      <c r="D178" s="1451"/>
      <c r="E178" s="1545"/>
      <c r="F178" s="1545"/>
      <c r="G178" s="1545"/>
      <c r="H178" s="1545"/>
      <c r="I178" s="1545"/>
      <c r="J178" s="1545"/>
      <c r="K178" s="1545"/>
      <c r="L178" s="1545"/>
      <c r="M178" s="1545"/>
      <c r="N178" s="1545"/>
      <c r="O178" s="1545"/>
      <c r="P178" s="1545"/>
      <c r="Q178" s="1545"/>
      <c r="R178" s="1545"/>
      <c r="Z178" s="228"/>
    </row>
    <row r="179" spans="1:26" ht="60" customHeight="1">
      <c r="A179" s="1546" t="s">
        <v>99</v>
      </c>
      <c r="B179" s="1546"/>
      <c r="C179" s="1546"/>
      <c r="D179" s="1547"/>
      <c r="E179" s="1548"/>
      <c r="F179" s="1549"/>
      <c r="G179" s="1549"/>
      <c r="H179" s="1549"/>
      <c r="I179" s="1549"/>
      <c r="J179" s="1549"/>
      <c r="K179" s="1549"/>
      <c r="L179" s="1549"/>
      <c r="M179" s="1549"/>
      <c r="N179" s="1549"/>
      <c r="O179" s="1549"/>
      <c r="P179" s="1549"/>
      <c r="Q179" s="1549"/>
      <c r="R179" s="1550"/>
      <c r="S179" s="225"/>
    </row>
    <row r="180" spans="1:26" ht="20.25" customHeight="1">
      <c r="A180" s="1551" t="s">
        <v>617</v>
      </c>
      <c r="B180" s="1551"/>
      <c r="C180" s="1551"/>
      <c r="D180" s="1551"/>
      <c r="E180" s="1540"/>
      <c r="F180" s="1540"/>
      <c r="G180" s="1540"/>
      <c r="H180" s="1540"/>
      <c r="I180" s="1540"/>
      <c r="J180" s="1540"/>
      <c r="K180" s="1540"/>
      <c r="L180" s="1540"/>
      <c r="M180" s="1540"/>
      <c r="N180" s="1540"/>
      <c r="O180" s="1540"/>
      <c r="P180" s="229"/>
      <c r="Q180" s="229"/>
      <c r="R180" s="229"/>
      <c r="S180" s="230"/>
    </row>
    <row r="181" spans="1:26" ht="15" customHeight="1">
      <c r="A181" s="1552" t="s">
        <v>587</v>
      </c>
      <c r="B181" s="1552"/>
      <c r="C181" s="1552"/>
      <c r="D181" s="1552"/>
      <c r="E181" s="1553"/>
      <c r="F181" s="1554" t="s">
        <v>514</v>
      </c>
      <c r="G181" s="1554"/>
      <c r="H181" s="1554"/>
      <c r="I181" s="1554"/>
      <c r="J181" s="1554"/>
      <c r="K181" s="1554"/>
      <c r="L181" s="1554"/>
      <c r="M181" s="1554"/>
      <c r="N181" s="1554"/>
      <c r="O181" s="1554"/>
      <c r="P181" s="1554"/>
      <c r="Q181" s="1554"/>
      <c r="R181" s="1554"/>
    </row>
    <row r="182" spans="1:26" ht="50.1" customHeight="1">
      <c r="A182" s="827"/>
      <c r="B182" s="827"/>
      <c r="C182" s="827"/>
      <c r="D182" s="827"/>
      <c r="E182" s="1553"/>
      <c r="F182" s="1555"/>
      <c r="G182" s="1555"/>
      <c r="H182" s="1555"/>
      <c r="I182" s="1555"/>
      <c r="J182" s="1555"/>
      <c r="K182" s="1555"/>
      <c r="L182" s="1555"/>
      <c r="M182" s="1555"/>
      <c r="N182" s="1555"/>
      <c r="O182" s="1555"/>
      <c r="P182" s="1555"/>
      <c r="Q182" s="1555"/>
      <c r="R182" s="1555"/>
    </row>
    <row r="183" spans="1:26" ht="16.5" customHeight="1">
      <c r="A183" s="510" t="s">
        <v>833</v>
      </c>
      <c r="B183" s="513"/>
      <c r="C183" s="513"/>
      <c r="D183" s="513"/>
      <c r="E183" s="513"/>
      <c r="F183" s="513"/>
      <c r="G183" s="513"/>
      <c r="H183" s="513"/>
      <c r="I183" s="513"/>
      <c r="J183" s="513"/>
      <c r="K183" s="513"/>
      <c r="L183" s="513"/>
      <c r="M183" s="513"/>
      <c r="N183" s="513"/>
      <c r="O183" s="513"/>
      <c r="P183" s="513"/>
      <c r="Q183" s="513"/>
      <c r="R183" s="513"/>
    </row>
    <row r="184" spans="1:26" ht="3.75" customHeight="1">
      <c r="A184" s="208"/>
    </row>
    <row r="185" spans="1:26" ht="74.25" customHeight="1">
      <c r="A185" s="1450" t="s">
        <v>103</v>
      </c>
      <c r="B185" s="1450"/>
      <c r="C185" s="1450"/>
      <c r="D185" s="1451"/>
      <c r="E185" s="1478"/>
      <c r="F185" s="1479"/>
      <c r="G185" s="1479"/>
      <c r="H185" s="1479"/>
      <c r="I185" s="1479"/>
      <c r="J185" s="1479"/>
      <c r="K185" s="1479"/>
      <c r="L185" s="1479"/>
      <c r="M185" s="1479"/>
      <c r="N185" s="1479"/>
      <c r="O185" s="1479"/>
      <c r="P185" s="1479"/>
      <c r="Q185" s="1479"/>
      <c r="R185" s="1480"/>
      <c r="S185" s="517"/>
      <c r="T185" s="517"/>
      <c r="U185" s="517"/>
      <c r="V185" s="517"/>
      <c r="W185" s="224"/>
      <c r="X185" s="517"/>
    </row>
    <row r="186" spans="1:26" ht="74.25" customHeight="1">
      <c r="A186" s="1450" t="s">
        <v>515</v>
      </c>
      <c r="B186" s="1450"/>
      <c r="C186" s="1450"/>
      <c r="D186" s="1451"/>
      <c r="E186" s="1544"/>
      <c r="F186" s="1544"/>
      <c r="G186" s="1544"/>
      <c r="H186" s="1544"/>
      <c r="I186" s="1544"/>
      <c r="J186" s="1544"/>
      <c r="K186" s="1544"/>
      <c r="L186" s="1544"/>
      <c r="M186" s="1544"/>
      <c r="N186" s="1544"/>
      <c r="O186" s="1544"/>
      <c r="P186" s="1544"/>
      <c r="Q186" s="1544"/>
      <c r="R186" s="1544"/>
      <c r="S186" s="517"/>
      <c r="T186" s="517"/>
      <c r="U186" s="517"/>
      <c r="V186" s="517"/>
      <c r="W186" s="224"/>
      <c r="X186" s="517"/>
      <c r="Y186" s="517"/>
    </row>
    <row r="187" spans="1:26" ht="74.25" customHeight="1">
      <c r="A187" s="1450" t="s">
        <v>104</v>
      </c>
      <c r="B187" s="1450"/>
      <c r="C187" s="1450"/>
      <c r="D187" s="1451"/>
      <c r="E187" s="1544"/>
      <c r="F187" s="1544"/>
      <c r="G187" s="1544"/>
      <c r="H187" s="1544"/>
      <c r="I187" s="1544"/>
      <c r="J187" s="1544"/>
      <c r="K187" s="1544"/>
      <c r="L187" s="1544"/>
      <c r="M187" s="1544"/>
      <c r="N187" s="1544"/>
      <c r="O187" s="1544"/>
      <c r="P187" s="1544"/>
      <c r="Q187" s="1544"/>
      <c r="R187" s="1544"/>
      <c r="S187" s="207"/>
      <c r="X187" s="207"/>
      <c r="Y187" s="517"/>
    </row>
    <row r="188" spans="1:26" ht="36" customHeight="1">
      <c r="A188" s="1464" t="s">
        <v>373</v>
      </c>
      <c r="B188" s="1465"/>
      <c r="C188" s="1465"/>
      <c r="D188" s="1466"/>
      <c r="E188" s="1413"/>
      <c r="F188" s="1416"/>
      <c r="G188" s="1414"/>
      <c r="H188" s="1538" t="s">
        <v>408</v>
      </c>
      <c r="I188" s="1538"/>
      <c r="J188" s="1539"/>
      <c r="K188" s="1539"/>
      <c r="L188" s="1539"/>
      <c r="M188" s="1539"/>
      <c r="N188" s="1539"/>
      <c r="O188" s="1539"/>
      <c r="P188" s="1539"/>
      <c r="Q188" s="1539"/>
      <c r="R188" s="1539"/>
      <c r="S188" s="207"/>
      <c r="X188" s="207"/>
    </row>
    <row r="189" spans="1:26" ht="36" customHeight="1">
      <c r="A189" s="1540" t="s">
        <v>617</v>
      </c>
      <c r="B189" s="1540"/>
      <c r="C189" s="1540"/>
      <c r="D189" s="1540"/>
      <c r="E189" s="1541"/>
      <c r="F189" s="1541"/>
      <c r="G189" s="1541"/>
      <c r="H189" s="1541"/>
      <c r="I189" s="1541"/>
      <c r="J189" s="1541"/>
      <c r="K189" s="1541"/>
      <c r="L189" s="1541"/>
      <c r="M189" s="1541"/>
      <c r="N189" s="1541"/>
      <c r="O189" s="1541"/>
      <c r="P189" s="1541"/>
      <c r="Q189" s="1541"/>
      <c r="R189" s="1541"/>
      <c r="S189" s="207"/>
      <c r="X189" s="207"/>
    </row>
    <row r="190" spans="1:26" ht="35.1" customHeight="1">
      <c r="A190" s="1481" t="s">
        <v>588</v>
      </c>
      <c r="B190" s="1482"/>
      <c r="C190" s="1482"/>
      <c r="D190" s="1483"/>
      <c r="E190" s="1530" t="s">
        <v>576</v>
      </c>
      <c r="F190" s="1542"/>
      <c r="G190" s="1322"/>
      <c r="H190" s="1324"/>
      <c r="I190" s="1530" t="s">
        <v>577</v>
      </c>
      <c r="J190" s="1531"/>
      <c r="K190" s="1322"/>
      <c r="L190" s="1543"/>
      <c r="M190" s="1543"/>
      <c r="N190" s="1324"/>
      <c r="O190" s="1530" t="s">
        <v>578</v>
      </c>
      <c r="P190" s="1531"/>
      <c r="Q190" s="1322"/>
      <c r="R190" s="1324"/>
      <c r="S190" s="517"/>
      <c r="T190" s="517"/>
      <c r="U190" s="517"/>
      <c r="V190" s="517"/>
      <c r="W190" s="224"/>
      <c r="X190" s="517"/>
    </row>
    <row r="191" spans="1:26" ht="15" customHeight="1">
      <c r="A191" s="1495"/>
      <c r="B191" s="1532"/>
      <c r="C191" s="1532"/>
      <c r="D191" s="1533"/>
      <c r="E191" s="1523" t="s">
        <v>905</v>
      </c>
      <c r="F191" s="1524"/>
      <c r="G191" s="1524"/>
      <c r="H191" s="1524"/>
      <c r="I191" s="1524"/>
      <c r="J191" s="1524"/>
      <c r="K191" s="1524"/>
      <c r="L191" s="1524"/>
      <c r="M191" s="1524"/>
      <c r="N191" s="1524"/>
      <c r="O191" s="1524"/>
      <c r="P191" s="1524"/>
      <c r="Q191" s="1524"/>
      <c r="R191" s="1525"/>
      <c r="S191" s="517"/>
      <c r="T191" s="517"/>
      <c r="U191" s="517"/>
      <c r="V191" s="517"/>
      <c r="W191" s="224"/>
      <c r="X191" s="517"/>
    </row>
    <row r="192" spans="1:26" ht="50.1" customHeight="1">
      <c r="A192" s="1457"/>
      <c r="B192" s="1458"/>
      <c r="C192" s="1458"/>
      <c r="D192" s="1459"/>
      <c r="E192" s="1526"/>
      <c r="F192" s="1527"/>
      <c r="G192" s="1527"/>
      <c r="H192" s="1527"/>
      <c r="I192" s="1527"/>
      <c r="J192" s="1527"/>
      <c r="K192" s="1527"/>
      <c r="L192" s="1527"/>
      <c r="M192" s="1527"/>
      <c r="N192" s="1527"/>
      <c r="O192" s="1527"/>
      <c r="P192" s="1527"/>
      <c r="Q192" s="1527"/>
      <c r="R192" s="1528"/>
      <c r="S192" s="517"/>
      <c r="T192" s="517"/>
      <c r="U192" s="517"/>
      <c r="V192" s="517"/>
      <c r="W192" s="224"/>
      <c r="X192" s="517"/>
    </row>
    <row r="193" spans="1:26" ht="35.1" customHeight="1">
      <c r="A193" s="1481" t="s">
        <v>589</v>
      </c>
      <c r="B193" s="1482"/>
      <c r="C193" s="1482"/>
      <c r="D193" s="1483"/>
      <c r="E193" s="1534" t="s">
        <v>576</v>
      </c>
      <c r="F193" s="1535"/>
      <c r="G193" s="1521"/>
      <c r="H193" s="1522"/>
      <c r="I193" s="1534" t="s">
        <v>577</v>
      </c>
      <c r="J193" s="1536"/>
      <c r="K193" s="1521"/>
      <c r="L193" s="1537"/>
      <c r="M193" s="1537"/>
      <c r="N193" s="1522"/>
      <c r="O193" s="1534" t="s">
        <v>578</v>
      </c>
      <c r="P193" s="1536"/>
      <c r="Q193" s="1521"/>
      <c r="R193" s="1522"/>
      <c r="S193" s="517"/>
      <c r="T193" s="517"/>
      <c r="U193" s="517"/>
      <c r="V193" s="517"/>
      <c r="W193" s="224"/>
      <c r="X193" s="517"/>
      <c r="Y193" s="517"/>
      <c r="Z193" s="517"/>
    </row>
    <row r="194" spans="1:26" ht="15" customHeight="1">
      <c r="A194" s="1495"/>
      <c r="B194" s="1532"/>
      <c r="C194" s="1532"/>
      <c r="D194" s="1533"/>
      <c r="E194" s="1523" t="s">
        <v>905</v>
      </c>
      <c r="F194" s="1524"/>
      <c r="G194" s="1524"/>
      <c r="H194" s="1524"/>
      <c r="I194" s="1524"/>
      <c r="J194" s="1524"/>
      <c r="K194" s="1524"/>
      <c r="L194" s="1524"/>
      <c r="M194" s="1524"/>
      <c r="N194" s="1524"/>
      <c r="O194" s="1524"/>
      <c r="P194" s="1524"/>
      <c r="Q194" s="1524"/>
      <c r="R194" s="1525"/>
      <c r="S194" s="517"/>
      <c r="T194" s="517"/>
      <c r="U194" s="517"/>
      <c r="V194" s="517"/>
      <c r="W194" s="224"/>
      <c r="X194" s="517"/>
      <c r="Y194" s="517"/>
      <c r="Z194" s="517"/>
    </row>
    <row r="195" spans="1:26" ht="50.1" customHeight="1">
      <c r="A195" s="1457"/>
      <c r="B195" s="1458"/>
      <c r="C195" s="1458"/>
      <c r="D195" s="1459"/>
      <c r="E195" s="1526"/>
      <c r="F195" s="1527"/>
      <c r="G195" s="1527"/>
      <c r="H195" s="1527"/>
      <c r="I195" s="1527"/>
      <c r="J195" s="1527"/>
      <c r="K195" s="1527"/>
      <c r="L195" s="1527"/>
      <c r="M195" s="1527"/>
      <c r="N195" s="1527"/>
      <c r="O195" s="1527"/>
      <c r="P195" s="1527"/>
      <c r="Q195" s="1527"/>
      <c r="R195" s="1528"/>
      <c r="S195" s="517"/>
      <c r="T195" s="517"/>
      <c r="U195" s="517"/>
      <c r="V195" s="517"/>
      <c r="W195" s="224"/>
      <c r="X195" s="517"/>
      <c r="Y195" s="517"/>
      <c r="Z195" s="517"/>
    </row>
    <row r="196" spans="1:26" ht="79.5" customHeight="1">
      <c r="A196" s="1450" t="s">
        <v>590</v>
      </c>
      <c r="B196" s="1450"/>
      <c r="C196" s="1450"/>
      <c r="D196" s="1451"/>
      <c r="E196" s="1529" t="str">
        <f>IF(E207=0,"自動で入力されます",E207)</f>
        <v>自動で入力されます</v>
      </c>
      <c r="F196" s="1529"/>
      <c r="G196" s="1529"/>
      <c r="H196" s="1529"/>
      <c r="I196" s="1529"/>
      <c r="J196" s="1529"/>
      <c r="K196" s="1529"/>
      <c r="L196" s="1529"/>
      <c r="M196" s="1529"/>
      <c r="N196" s="1529"/>
      <c r="O196" s="1529"/>
      <c r="P196" s="1529"/>
      <c r="Q196" s="1529"/>
      <c r="R196" s="1529"/>
      <c r="S196" s="207"/>
      <c r="X196" s="207"/>
      <c r="Y196" s="517"/>
      <c r="Z196" s="517"/>
    </row>
    <row r="197" spans="1:26" ht="64.5" customHeight="1">
      <c r="A197" s="1511" t="s">
        <v>591</v>
      </c>
      <c r="B197" s="1511"/>
      <c r="C197" s="1450"/>
      <c r="D197" s="1451"/>
      <c r="E197" s="1512"/>
      <c r="F197" s="1512"/>
      <c r="G197" s="1512"/>
      <c r="H197" s="1512"/>
      <c r="I197" s="1512"/>
      <c r="J197" s="1512"/>
      <c r="K197" s="1512"/>
      <c r="L197" s="1512"/>
      <c r="M197" s="1512"/>
      <c r="N197" s="1512"/>
      <c r="O197" s="1512"/>
      <c r="P197" s="1512"/>
      <c r="Q197" s="1512"/>
      <c r="R197" s="1512"/>
      <c r="S197" s="207"/>
      <c r="T197" s="517"/>
      <c r="U197" s="517"/>
      <c r="V197" s="517"/>
      <c r="W197" s="224"/>
      <c r="X197" s="517"/>
    </row>
    <row r="198" spans="1:26" ht="64.5" customHeight="1">
      <c r="A198" s="1511" t="s">
        <v>834</v>
      </c>
      <c r="B198" s="1511"/>
      <c r="C198" s="1450"/>
      <c r="D198" s="1451"/>
      <c r="E198" s="1512"/>
      <c r="F198" s="1512"/>
      <c r="G198" s="1512"/>
      <c r="H198" s="1512"/>
      <c r="I198" s="1512"/>
      <c r="J198" s="1512"/>
      <c r="K198" s="1512"/>
      <c r="L198" s="1512"/>
      <c r="M198" s="1512"/>
      <c r="N198" s="1512"/>
      <c r="O198" s="1512"/>
      <c r="P198" s="1512"/>
      <c r="Q198" s="1512"/>
      <c r="R198" s="1512"/>
      <c r="S198" s="207"/>
      <c r="T198" s="517"/>
      <c r="U198" s="517"/>
      <c r="V198" s="517"/>
      <c r="W198" s="224"/>
      <c r="X198" s="517"/>
    </row>
    <row r="199" spans="1:26" ht="22.5" customHeight="1">
      <c r="A199" s="1513" t="s">
        <v>592</v>
      </c>
      <c r="B199" s="1514"/>
      <c r="C199" s="1517" t="s">
        <v>549</v>
      </c>
      <c r="D199" s="1518"/>
      <c r="E199" s="1512"/>
      <c r="F199" s="1512"/>
      <c r="G199" s="1512"/>
      <c r="H199" s="1512"/>
      <c r="I199" s="1512"/>
      <c r="J199" s="1512"/>
      <c r="K199" s="1512"/>
      <c r="L199" s="1512"/>
      <c r="M199" s="1512"/>
      <c r="N199" s="1512"/>
      <c r="O199" s="1512"/>
      <c r="P199" s="1512"/>
      <c r="Q199" s="1512"/>
      <c r="R199" s="1512"/>
      <c r="S199" s="207"/>
      <c r="T199" s="517"/>
      <c r="U199" s="517"/>
      <c r="V199" s="517"/>
      <c r="W199" s="224"/>
      <c r="X199" s="517"/>
    </row>
    <row r="200" spans="1:26" ht="64.5" customHeight="1">
      <c r="A200" s="1515"/>
      <c r="B200" s="1516"/>
      <c r="C200" s="1519" t="s">
        <v>550</v>
      </c>
      <c r="D200" s="1520"/>
      <c r="E200" s="1512"/>
      <c r="F200" s="1512"/>
      <c r="G200" s="1512"/>
      <c r="H200" s="1512"/>
      <c r="I200" s="1512"/>
      <c r="J200" s="1512"/>
      <c r="K200" s="1512"/>
      <c r="L200" s="1512"/>
      <c r="M200" s="1512"/>
      <c r="N200" s="1512"/>
      <c r="O200" s="1512"/>
      <c r="P200" s="1512"/>
      <c r="Q200" s="1512"/>
      <c r="R200" s="1512"/>
      <c r="S200" s="207"/>
      <c r="T200" s="517"/>
      <c r="U200" s="517"/>
      <c r="V200" s="517"/>
      <c r="W200" s="224"/>
      <c r="X200" s="517"/>
    </row>
    <row r="201" spans="1:26" ht="12" customHeight="1">
      <c r="A201" s="231"/>
      <c r="B201" s="231"/>
      <c r="C201" s="513"/>
      <c r="D201" s="513"/>
      <c r="E201" s="517"/>
      <c r="F201" s="517"/>
      <c r="G201" s="517"/>
      <c r="H201" s="517"/>
      <c r="I201" s="517"/>
      <c r="J201" s="517"/>
      <c r="K201" s="224"/>
      <c r="L201" s="517"/>
      <c r="M201" s="517"/>
      <c r="N201" s="517"/>
      <c r="O201" s="517"/>
      <c r="P201" s="517"/>
      <c r="Q201" s="517"/>
      <c r="R201" s="224"/>
      <c r="S201" s="517"/>
      <c r="X201" s="207"/>
      <c r="Y201" s="517"/>
      <c r="Z201" s="517"/>
    </row>
    <row r="202" spans="1:26" ht="21" customHeight="1">
      <c r="A202" s="510" t="s">
        <v>105</v>
      </c>
      <c r="B202" s="513"/>
      <c r="C202" s="513"/>
      <c r="D202" s="513"/>
      <c r="E202" s="200"/>
      <c r="F202" s="200"/>
      <c r="G202" s="222"/>
      <c r="H202" s="222"/>
      <c r="I202" s="222"/>
      <c r="J202" s="222"/>
      <c r="K202" s="222"/>
      <c r="L202" s="222"/>
      <c r="M202" s="222"/>
      <c r="N202" s="222"/>
      <c r="O202" s="222"/>
      <c r="P202" s="222"/>
      <c r="Q202" s="222"/>
      <c r="R202" s="222"/>
    </row>
    <row r="203" spans="1:26" ht="3.75" customHeight="1">
      <c r="A203" s="208"/>
    </row>
    <row r="204" spans="1:26" ht="18.75" customHeight="1">
      <c r="A204" s="1481" t="s">
        <v>106</v>
      </c>
      <c r="B204" s="1482"/>
      <c r="C204" s="1482"/>
      <c r="D204" s="1483"/>
      <c r="E204" s="1504" t="s">
        <v>107</v>
      </c>
      <c r="F204" s="1505"/>
      <c r="G204" s="1505"/>
      <c r="H204" s="1505"/>
      <c r="I204" s="1505"/>
      <c r="J204" s="1505"/>
      <c r="K204" s="1505"/>
      <c r="L204" s="1505"/>
      <c r="M204" s="1505"/>
      <c r="N204" s="1505"/>
      <c r="O204" s="1505"/>
      <c r="P204" s="1505"/>
      <c r="Q204" s="1505"/>
      <c r="R204" s="1506"/>
    </row>
    <row r="205" spans="1:26" ht="79.5" customHeight="1">
      <c r="A205" s="1457"/>
      <c r="B205" s="1458"/>
      <c r="C205" s="1458"/>
      <c r="D205" s="1459"/>
      <c r="E205" s="1507"/>
      <c r="F205" s="1508"/>
      <c r="G205" s="1508"/>
      <c r="H205" s="1508"/>
      <c r="I205" s="1508"/>
      <c r="J205" s="1508"/>
      <c r="K205" s="1508"/>
      <c r="L205" s="1508"/>
      <c r="M205" s="1508"/>
      <c r="N205" s="1508"/>
      <c r="O205" s="1508"/>
      <c r="P205" s="1508"/>
      <c r="Q205" s="1508"/>
      <c r="R205" s="1509"/>
    </row>
    <row r="206" spans="1:26" ht="18.75" customHeight="1">
      <c r="A206" s="1481" t="s">
        <v>108</v>
      </c>
      <c r="B206" s="1482"/>
      <c r="C206" s="1482"/>
      <c r="D206" s="1483"/>
      <c r="E206" s="1510" t="s">
        <v>109</v>
      </c>
      <c r="F206" s="1465"/>
      <c r="G206" s="1465"/>
      <c r="H206" s="1465"/>
      <c r="I206" s="1465"/>
      <c r="J206" s="1465"/>
      <c r="K206" s="1465"/>
      <c r="L206" s="1465"/>
      <c r="M206" s="1465"/>
      <c r="N206" s="1465"/>
      <c r="O206" s="1465"/>
      <c r="P206" s="1465"/>
      <c r="Q206" s="1465"/>
      <c r="R206" s="1466"/>
    </row>
    <row r="207" spans="1:26" ht="79.5" customHeight="1">
      <c r="A207" s="1457"/>
      <c r="B207" s="1458"/>
      <c r="C207" s="1458"/>
      <c r="D207" s="1459"/>
      <c r="E207" s="1507"/>
      <c r="F207" s="1508"/>
      <c r="G207" s="1508"/>
      <c r="H207" s="1508"/>
      <c r="I207" s="1508"/>
      <c r="J207" s="1508"/>
      <c r="K207" s="1508"/>
      <c r="L207" s="1508"/>
      <c r="M207" s="1508"/>
      <c r="N207" s="1508"/>
      <c r="O207" s="1508"/>
      <c r="P207" s="1508"/>
      <c r="Q207" s="1508"/>
      <c r="R207" s="1509"/>
    </row>
    <row r="208" spans="1:26" ht="33" customHeight="1">
      <c r="A208" s="1487" t="s">
        <v>374</v>
      </c>
      <c r="B208" s="1488"/>
      <c r="C208" s="1488"/>
      <c r="D208" s="1488"/>
      <c r="E208" s="1478"/>
      <c r="F208" s="1479"/>
      <c r="G208" s="1479"/>
      <c r="H208" s="1479"/>
      <c r="I208" s="1489" t="s">
        <v>408</v>
      </c>
      <c r="J208" s="1490"/>
      <c r="K208" s="1491"/>
      <c r="L208" s="1492"/>
      <c r="M208" s="1492"/>
      <c r="N208" s="1492"/>
      <c r="O208" s="1492"/>
      <c r="P208" s="1492"/>
      <c r="Q208" s="1492"/>
      <c r="R208" s="1493"/>
    </row>
    <row r="209" spans="1:18" ht="42" customHeight="1">
      <c r="A209" s="1481" t="s">
        <v>596</v>
      </c>
      <c r="B209" s="1494"/>
      <c r="C209" s="1482" t="s">
        <v>110</v>
      </c>
      <c r="D209" s="1483"/>
      <c r="E209" s="1478"/>
      <c r="F209" s="1479"/>
      <c r="G209" s="1479"/>
      <c r="H209" s="1479"/>
      <c r="I209" s="1479"/>
      <c r="J209" s="1479"/>
      <c r="K209" s="1479"/>
      <c r="L209" s="1479"/>
      <c r="M209" s="1479"/>
      <c r="N209" s="1479"/>
      <c r="O209" s="1479"/>
      <c r="P209" s="1479"/>
      <c r="Q209" s="1479"/>
      <c r="R209" s="1480"/>
    </row>
    <row r="210" spans="1:18" ht="24" customHeight="1">
      <c r="A210" s="1495"/>
      <c r="B210" s="1496"/>
      <c r="C210" s="1482" t="s">
        <v>111</v>
      </c>
      <c r="D210" s="1483"/>
      <c r="E210" s="1498" t="s">
        <v>112</v>
      </c>
      <c r="F210" s="1499"/>
      <c r="G210" s="1500"/>
      <c r="H210" s="1501"/>
      <c r="I210" s="1502"/>
      <c r="J210" s="1502"/>
      <c r="K210" s="1502"/>
      <c r="L210" s="1502"/>
      <c r="M210" s="1502"/>
      <c r="N210" s="1502"/>
      <c r="O210" s="1502"/>
      <c r="P210" s="1502"/>
      <c r="Q210" s="1502"/>
      <c r="R210" s="1503"/>
    </row>
    <row r="211" spans="1:18" ht="24" customHeight="1">
      <c r="A211" s="1457"/>
      <c r="B211" s="1497"/>
      <c r="C211" s="1458"/>
      <c r="D211" s="1459"/>
      <c r="E211" s="1475" t="s">
        <v>113</v>
      </c>
      <c r="F211" s="1476"/>
      <c r="G211" s="1477"/>
      <c r="H211" s="1478"/>
      <c r="I211" s="1479"/>
      <c r="J211" s="1479"/>
      <c r="K211" s="1479"/>
      <c r="L211" s="1479"/>
      <c r="M211" s="1479"/>
      <c r="N211" s="1479"/>
      <c r="O211" s="1479"/>
      <c r="P211" s="1479"/>
      <c r="Q211" s="1479"/>
      <c r="R211" s="1480"/>
    </row>
    <row r="212" spans="1:18" ht="18" customHeight="1">
      <c r="A212" s="1481" t="s">
        <v>895</v>
      </c>
      <c r="B212" s="1482"/>
      <c r="C212" s="1482"/>
      <c r="D212" s="1483"/>
      <c r="E212" s="1484" t="s">
        <v>894</v>
      </c>
      <c r="F212" s="1485"/>
      <c r="G212" s="1485"/>
      <c r="H212" s="1485"/>
      <c r="I212" s="1485"/>
      <c r="J212" s="1485"/>
      <c r="K212" s="1485"/>
      <c r="L212" s="1485"/>
      <c r="M212" s="1485"/>
      <c r="N212" s="1485"/>
      <c r="O212" s="1485"/>
      <c r="P212" s="1485"/>
      <c r="Q212" s="1485"/>
      <c r="R212" s="1486"/>
    </row>
    <row r="213" spans="1:18" ht="79.5" customHeight="1">
      <c r="A213" s="1457"/>
      <c r="B213" s="1458"/>
      <c r="C213" s="1458"/>
      <c r="D213" s="1459"/>
      <c r="E213" s="1418"/>
      <c r="F213" s="1419"/>
      <c r="G213" s="1419"/>
      <c r="H213" s="1419"/>
      <c r="I213" s="1419"/>
      <c r="J213" s="1419"/>
      <c r="K213" s="1419"/>
      <c r="L213" s="1419"/>
      <c r="M213" s="1419"/>
      <c r="N213" s="1419"/>
      <c r="O213" s="1419"/>
      <c r="P213" s="1419"/>
      <c r="Q213" s="1419"/>
      <c r="R213" s="1422"/>
    </row>
    <row r="214" spans="1:18" ht="15.75" customHeight="1">
      <c r="A214" s="232"/>
      <c r="B214" s="233"/>
      <c r="C214" s="233"/>
      <c r="D214" s="233"/>
      <c r="E214" s="233"/>
      <c r="F214" s="233"/>
      <c r="G214" s="233"/>
      <c r="H214" s="233"/>
      <c r="I214" s="233"/>
      <c r="J214" s="233"/>
      <c r="K214" s="233"/>
      <c r="L214" s="233"/>
      <c r="M214" s="233"/>
      <c r="N214" s="233"/>
      <c r="O214" s="233"/>
      <c r="P214" s="233"/>
      <c r="Q214" s="233"/>
      <c r="R214" s="233"/>
    </row>
    <row r="215" spans="1:18" ht="13.5" customHeight="1">
      <c r="A215" s="513"/>
      <c r="B215" s="513"/>
      <c r="C215" s="513"/>
      <c r="D215" s="513"/>
      <c r="E215" s="517"/>
      <c r="F215" s="517"/>
      <c r="G215" s="517"/>
      <c r="H215" s="517"/>
      <c r="I215" s="517"/>
      <c r="J215" s="517"/>
      <c r="K215" s="517"/>
      <c r="L215" s="517"/>
      <c r="M215" s="517"/>
      <c r="N215" s="517"/>
      <c r="O215" s="517"/>
      <c r="P215" s="517"/>
      <c r="Q215" s="517"/>
      <c r="R215" s="517"/>
    </row>
    <row r="216" spans="1:18" ht="16.5" customHeight="1">
      <c r="A216" s="1474" t="s">
        <v>608</v>
      </c>
      <c r="B216" s="1474"/>
      <c r="C216" s="1474"/>
      <c r="D216" s="1474"/>
      <c r="E216" s="1474"/>
      <c r="F216" s="1474"/>
      <c r="G216" s="1474"/>
      <c r="H216" s="1474"/>
      <c r="I216" s="1474"/>
      <c r="J216" s="1474"/>
      <c r="K216" s="1474"/>
      <c r="L216" s="1474"/>
      <c r="M216" s="1474"/>
      <c r="N216" s="1474"/>
      <c r="O216" s="1474"/>
      <c r="P216" s="1474"/>
      <c r="Q216" s="1474"/>
      <c r="R216" s="1474"/>
    </row>
    <row r="217" spans="1:18" ht="13.5" customHeight="1">
      <c r="A217" s="1474"/>
      <c r="B217" s="1474"/>
      <c r="C217" s="1474"/>
      <c r="D217" s="1474"/>
      <c r="E217" s="1474"/>
      <c r="F217" s="1474"/>
      <c r="G217" s="1474"/>
      <c r="H217" s="1474"/>
      <c r="I217" s="1474"/>
      <c r="J217" s="1474"/>
      <c r="K217" s="1474"/>
      <c r="L217" s="1474"/>
      <c r="M217" s="1474"/>
      <c r="N217" s="1474"/>
      <c r="O217" s="1474"/>
      <c r="P217" s="1474"/>
      <c r="Q217" s="1474"/>
      <c r="R217" s="1474"/>
    </row>
    <row r="218" spans="1:18" ht="51.75" customHeight="1">
      <c r="A218" s="1450" t="s">
        <v>114</v>
      </c>
      <c r="B218" s="1450"/>
      <c r="C218" s="1450"/>
      <c r="D218" s="1451"/>
      <c r="E218" s="1452"/>
      <c r="F218" s="1453"/>
      <c r="G218" s="1453"/>
      <c r="H218" s="1453"/>
      <c r="I218" s="1453"/>
      <c r="J218" s="1453"/>
      <c r="K218" s="1453"/>
      <c r="L218" s="1453"/>
      <c r="M218" s="1453"/>
      <c r="N218" s="1453"/>
      <c r="O218" s="1453"/>
      <c r="P218" s="1453"/>
      <c r="Q218" s="1453"/>
      <c r="R218" s="1460"/>
    </row>
    <row r="219" spans="1:18" ht="51.75" customHeight="1">
      <c r="A219" s="1457" t="s">
        <v>115</v>
      </c>
      <c r="B219" s="1458"/>
      <c r="C219" s="1458"/>
      <c r="D219" s="1459"/>
      <c r="E219" s="1452"/>
      <c r="F219" s="1453"/>
      <c r="G219" s="1453"/>
      <c r="H219" s="1453"/>
      <c r="I219" s="1453"/>
      <c r="J219" s="1453"/>
      <c r="K219" s="1453"/>
      <c r="L219" s="1453"/>
      <c r="M219" s="1453"/>
      <c r="N219" s="1453"/>
      <c r="O219" s="1453"/>
      <c r="P219" s="1453"/>
      <c r="Q219" s="1453"/>
      <c r="R219" s="1460"/>
    </row>
    <row r="220" spans="1:18" ht="51.75" customHeight="1">
      <c r="A220" s="1450" t="s">
        <v>116</v>
      </c>
      <c r="B220" s="1450"/>
      <c r="C220" s="1450"/>
      <c r="D220" s="1451"/>
      <c r="E220" s="1452"/>
      <c r="F220" s="1453"/>
      <c r="G220" s="1453"/>
      <c r="H220" s="1453"/>
      <c r="I220" s="1453"/>
      <c r="J220" s="1453"/>
      <c r="K220" s="1453"/>
      <c r="L220" s="1453"/>
      <c r="M220" s="1453"/>
      <c r="N220" s="1453"/>
      <c r="O220" s="1453"/>
      <c r="P220" s="1453"/>
      <c r="Q220" s="1453"/>
      <c r="R220" s="1460"/>
    </row>
    <row r="221" spans="1:18" ht="51.75" customHeight="1">
      <c r="A221" s="1450" t="s">
        <v>607</v>
      </c>
      <c r="B221" s="1450"/>
      <c r="C221" s="1450"/>
      <c r="D221" s="1451"/>
      <c r="E221" s="1461"/>
      <c r="F221" s="1462"/>
      <c r="G221" s="1462"/>
      <c r="H221" s="1462"/>
      <c r="I221" s="1462"/>
      <c r="J221" s="1462"/>
      <c r="K221" s="1462"/>
      <c r="L221" s="1462"/>
      <c r="M221" s="1462"/>
      <c r="N221" s="1462"/>
      <c r="O221" s="1462"/>
      <c r="P221" s="1462"/>
      <c r="Q221" s="1462"/>
      <c r="R221" s="1463"/>
    </row>
    <row r="222" spans="1:18" ht="51.75" customHeight="1">
      <c r="A222" s="1450" t="s">
        <v>117</v>
      </c>
      <c r="B222" s="1450"/>
      <c r="C222" s="1450"/>
      <c r="D222" s="1451"/>
      <c r="E222" s="1452"/>
      <c r="F222" s="1453"/>
      <c r="G222" s="1454"/>
      <c r="H222" s="1454"/>
      <c r="I222" s="1454"/>
      <c r="J222" s="1454"/>
      <c r="K222" s="1454"/>
      <c r="L222" s="1454"/>
      <c r="M222" s="1454"/>
      <c r="N222" s="1454"/>
      <c r="O222" s="1454"/>
      <c r="P222" s="1454"/>
      <c r="Q222" s="1454"/>
      <c r="R222" s="1455"/>
    </row>
    <row r="223" spans="1:18" ht="15" customHeight="1">
      <c r="A223" s="235" t="s">
        <v>618</v>
      </c>
      <c r="B223" s="1456" t="s">
        <v>118</v>
      </c>
      <c r="C223" s="1456"/>
      <c r="D223" s="1456"/>
      <c r="E223" s="1456"/>
      <c r="F223" s="1456"/>
      <c r="G223" s="1456"/>
      <c r="H223" s="1456"/>
      <c r="I223" s="1456"/>
      <c r="J223" s="1456"/>
      <c r="K223" s="1456"/>
      <c r="L223" s="1456"/>
      <c r="M223" s="1456"/>
      <c r="N223" s="1456"/>
      <c r="O223" s="1456"/>
      <c r="P223" s="1456"/>
      <c r="Q223" s="1456"/>
      <c r="R223" s="1456"/>
    </row>
    <row r="224" spans="1:18" ht="21" customHeight="1">
      <c r="A224" s="234"/>
      <c r="B224" s="1473" t="s">
        <v>119</v>
      </c>
      <c r="C224" s="1473"/>
      <c r="D224" s="1473"/>
      <c r="E224" s="1473"/>
      <c r="F224" s="1473"/>
      <c r="G224" s="1473"/>
      <c r="H224" s="1473"/>
      <c r="I224" s="1473"/>
      <c r="J224" s="1473"/>
      <c r="K224" s="1473"/>
      <c r="L224" s="1473"/>
      <c r="M224" s="1473"/>
      <c r="N224" s="1473"/>
      <c r="O224" s="1473"/>
      <c r="P224" s="1473"/>
      <c r="Q224" s="1473"/>
      <c r="R224" s="1473"/>
    </row>
    <row r="225" spans="1:18" ht="13.5" customHeight="1">
      <c r="A225" s="513"/>
      <c r="B225" s="513"/>
      <c r="C225" s="513"/>
      <c r="D225" s="513"/>
      <c r="E225" s="517"/>
      <c r="F225" s="517"/>
      <c r="G225" s="517"/>
      <c r="H225" s="517"/>
      <c r="I225" s="517"/>
      <c r="J225" s="517"/>
      <c r="K225" s="517"/>
      <c r="L225" s="517"/>
      <c r="M225" s="517"/>
      <c r="N225" s="517"/>
      <c r="O225" s="517"/>
      <c r="P225" s="517"/>
      <c r="Q225" s="517"/>
      <c r="R225" s="517"/>
    </row>
    <row r="226" spans="1:18" ht="16.5" customHeight="1">
      <c r="A226" s="510" t="s">
        <v>120</v>
      </c>
      <c r="B226" s="513"/>
      <c r="C226" s="513"/>
      <c r="D226" s="513"/>
      <c r="E226" s="513"/>
      <c r="F226" s="513"/>
      <c r="G226" s="513"/>
      <c r="H226" s="513"/>
      <c r="I226" s="513"/>
      <c r="J226" s="513"/>
      <c r="K226" s="513"/>
      <c r="L226" s="513"/>
      <c r="M226" s="513"/>
      <c r="N226" s="513"/>
      <c r="O226" s="513"/>
      <c r="P226" s="513"/>
      <c r="Q226" s="513"/>
      <c r="R226" s="513"/>
    </row>
    <row r="227" spans="1:18" ht="3.75" customHeight="1">
      <c r="A227" s="208"/>
    </row>
    <row r="228" spans="1:18" ht="51.75" customHeight="1">
      <c r="A228" s="1450" t="s">
        <v>121</v>
      </c>
      <c r="B228" s="1450"/>
      <c r="C228" s="1450"/>
      <c r="D228" s="1451"/>
      <c r="E228" s="1452"/>
      <c r="F228" s="1453"/>
      <c r="G228" s="1453"/>
      <c r="H228" s="1453"/>
      <c r="I228" s="1453"/>
      <c r="J228" s="1453"/>
      <c r="K228" s="1453"/>
      <c r="L228" s="1453"/>
      <c r="M228" s="1453"/>
      <c r="N228" s="1453"/>
      <c r="O228" s="1453"/>
      <c r="P228" s="1453"/>
      <c r="Q228" s="1453"/>
      <c r="R228" s="1460"/>
    </row>
    <row r="229" spans="1:18" ht="30" customHeight="1">
      <c r="A229" s="1464" t="s">
        <v>122</v>
      </c>
      <c r="B229" s="1465"/>
      <c r="C229" s="1465"/>
      <c r="D229" s="1466"/>
      <c r="E229" s="1467" t="s">
        <v>123</v>
      </c>
      <c r="F229" s="1468"/>
      <c r="G229" s="1469"/>
      <c r="H229" s="1470"/>
      <c r="I229" s="236" t="s">
        <v>124</v>
      </c>
      <c r="J229" s="1471" t="s">
        <v>125</v>
      </c>
      <c r="K229" s="1471"/>
      <c r="L229" s="1471"/>
      <c r="M229" s="1471"/>
      <c r="N229" s="1471"/>
      <c r="O229" s="1471"/>
      <c r="P229" s="1471"/>
      <c r="Q229" s="1471"/>
      <c r="R229" s="1472"/>
    </row>
    <row r="230" spans="1:18" ht="51.75" customHeight="1">
      <c r="A230" s="1457" t="s">
        <v>126</v>
      </c>
      <c r="B230" s="1458"/>
      <c r="C230" s="1458"/>
      <c r="D230" s="1459"/>
      <c r="E230" s="1452"/>
      <c r="F230" s="1453"/>
      <c r="G230" s="1453"/>
      <c r="H230" s="1453"/>
      <c r="I230" s="1453"/>
      <c r="J230" s="1453"/>
      <c r="K230" s="1453"/>
      <c r="L230" s="1453"/>
      <c r="M230" s="1453"/>
      <c r="N230" s="1453"/>
      <c r="O230" s="1453"/>
      <c r="P230" s="1453"/>
      <c r="Q230" s="1453"/>
      <c r="R230" s="1460"/>
    </row>
    <row r="231" spans="1:18" ht="51.75" customHeight="1">
      <c r="A231" s="1450" t="s">
        <v>127</v>
      </c>
      <c r="B231" s="1450"/>
      <c r="C231" s="1450"/>
      <c r="D231" s="1451"/>
      <c r="E231" s="1452"/>
      <c r="F231" s="1453"/>
      <c r="G231" s="1453"/>
      <c r="H231" s="1453"/>
      <c r="I231" s="1453"/>
      <c r="J231" s="1453"/>
      <c r="K231" s="1453"/>
      <c r="L231" s="1453"/>
      <c r="M231" s="1453"/>
      <c r="N231" s="1453"/>
      <c r="O231" s="1453"/>
      <c r="P231" s="1453"/>
      <c r="Q231" s="1453"/>
      <c r="R231" s="1460"/>
    </row>
    <row r="232" spans="1:18" ht="51.75" customHeight="1">
      <c r="A232" s="1450" t="s">
        <v>619</v>
      </c>
      <c r="B232" s="1450"/>
      <c r="C232" s="1450"/>
      <c r="D232" s="1451"/>
      <c r="E232" s="1461"/>
      <c r="F232" s="1462"/>
      <c r="G232" s="1462"/>
      <c r="H232" s="1462"/>
      <c r="I232" s="1462"/>
      <c r="J232" s="1462"/>
      <c r="K232" s="1462"/>
      <c r="L232" s="1462"/>
      <c r="M232" s="1462"/>
      <c r="N232" s="1462"/>
      <c r="O232" s="1462"/>
      <c r="P232" s="1462"/>
      <c r="Q232" s="1462"/>
      <c r="R232" s="1463"/>
    </row>
    <row r="233" spans="1:18" ht="51.75" customHeight="1">
      <c r="A233" s="1450" t="s">
        <v>128</v>
      </c>
      <c r="B233" s="1450"/>
      <c r="C233" s="1450"/>
      <c r="D233" s="1451"/>
      <c r="E233" s="1452"/>
      <c r="F233" s="1453"/>
      <c r="G233" s="1454"/>
      <c r="H233" s="1454"/>
      <c r="I233" s="1454"/>
      <c r="J233" s="1454"/>
      <c r="K233" s="1454"/>
      <c r="L233" s="1454"/>
      <c r="M233" s="1454"/>
      <c r="N233" s="1454"/>
      <c r="O233" s="1454"/>
      <c r="P233" s="1454"/>
      <c r="Q233" s="1454"/>
      <c r="R233" s="1455"/>
    </row>
    <row r="234" spans="1:18" ht="15" customHeight="1">
      <c r="A234" s="235"/>
      <c r="B234" s="1456"/>
      <c r="C234" s="1456"/>
      <c r="D234" s="1456"/>
      <c r="E234" s="1456"/>
      <c r="F234" s="1456"/>
      <c r="G234" s="1456"/>
      <c r="H234" s="1456"/>
      <c r="I234" s="1456"/>
      <c r="J234" s="1456"/>
      <c r="K234" s="1456"/>
      <c r="L234" s="1456"/>
      <c r="M234" s="1456"/>
      <c r="N234" s="1456"/>
      <c r="O234" s="1456"/>
      <c r="P234" s="1456"/>
      <c r="Q234" s="1456"/>
      <c r="R234" s="1456"/>
    </row>
    <row r="235" spans="1:18" ht="21" customHeight="1">
      <c r="A235" s="510" t="s">
        <v>137</v>
      </c>
      <c r="B235" s="513"/>
      <c r="C235" s="513"/>
      <c r="D235" s="513"/>
      <c r="E235" s="200"/>
      <c r="F235" s="200"/>
      <c r="G235" s="222"/>
      <c r="H235" s="222"/>
      <c r="I235" s="222"/>
      <c r="J235" s="222"/>
      <c r="K235" s="222"/>
      <c r="L235" s="222"/>
      <c r="M235" s="222"/>
      <c r="N235" s="222"/>
      <c r="O235" s="222"/>
      <c r="P235" s="222"/>
      <c r="Q235" s="222"/>
      <c r="R235" s="222"/>
    </row>
    <row r="236" spans="1:18" ht="3.75" customHeight="1">
      <c r="A236" s="208"/>
    </row>
    <row r="237" spans="1:18" ht="18.75" customHeight="1">
      <c r="A237" s="1423" t="s">
        <v>445</v>
      </c>
      <c r="B237" s="1425" t="s">
        <v>129</v>
      </c>
      <c r="C237" s="1426"/>
      <c r="D237" s="1427"/>
      <c r="E237" s="1440" t="s">
        <v>130</v>
      </c>
      <c r="F237" s="1426"/>
      <c r="G237" s="1426"/>
      <c r="H237" s="1426"/>
      <c r="I237" s="1426"/>
      <c r="J237" s="1427"/>
      <c r="K237" s="1440" t="s">
        <v>132</v>
      </c>
      <c r="L237" s="1442"/>
      <c r="M237" s="1442"/>
      <c r="N237" s="1442"/>
      <c r="O237" s="1442"/>
      <c r="P237" s="1442"/>
      <c r="Q237" s="1442"/>
      <c r="R237" s="1443"/>
    </row>
    <row r="238" spans="1:18" ht="18.75" customHeight="1">
      <c r="A238" s="1424"/>
      <c r="B238" s="1428"/>
      <c r="C238" s="1429"/>
      <c r="D238" s="1430"/>
      <c r="E238" s="1441"/>
      <c r="F238" s="1429"/>
      <c r="G238" s="1429"/>
      <c r="H238" s="1429"/>
      <c r="I238" s="1429"/>
      <c r="J238" s="1430"/>
      <c r="K238" s="1441"/>
      <c r="L238" s="1429"/>
      <c r="M238" s="1429"/>
      <c r="N238" s="1429"/>
      <c r="O238" s="1429"/>
      <c r="P238" s="1429"/>
      <c r="Q238" s="1429"/>
      <c r="R238" s="1444"/>
    </row>
    <row r="239" spans="1:18" s="376" customFormat="1" ht="37.5" customHeight="1">
      <c r="A239" s="652">
        <v>1</v>
      </c>
      <c r="B239" s="1445"/>
      <c r="C239" s="1446"/>
      <c r="D239" s="1447"/>
      <c r="E239" s="1446"/>
      <c r="F239" s="1446"/>
      <c r="G239" s="1446"/>
      <c r="H239" s="1446"/>
      <c r="I239" s="1446"/>
      <c r="J239" s="1447"/>
      <c r="K239" s="1448"/>
      <c r="L239" s="1446"/>
      <c r="M239" s="1446"/>
      <c r="N239" s="1446"/>
      <c r="O239" s="1446"/>
      <c r="P239" s="1446"/>
      <c r="Q239" s="1446"/>
      <c r="R239" s="1449"/>
    </row>
    <row r="240" spans="1:18" s="376" customFormat="1" ht="37.5" customHeight="1">
      <c r="A240" s="653">
        <v>2</v>
      </c>
      <c r="B240" s="1418"/>
      <c r="C240" s="1419"/>
      <c r="D240" s="1420"/>
      <c r="E240" s="1419"/>
      <c r="F240" s="1419"/>
      <c r="G240" s="1419"/>
      <c r="H240" s="1419"/>
      <c r="I240" s="1419"/>
      <c r="J240" s="1420"/>
      <c r="K240" s="1421"/>
      <c r="L240" s="1419"/>
      <c r="M240" s="1419"/>
      <c r="N240" s="1419"/>
      <c r="O240" s="1419"/>
      <c r="P240" s="1419"/>
      <c r="Q240" s="1419"/>
      <c r="R240" s="1422"/>
    </row>
    <row r="241" spans="1:18" ht="18.75" customHeight="1">
      <c r="A241" s="1423" t="s">
        <v>446</v>
      </c>
      <c r="B241" s="1425" t="s">
        <v>129</v>
      </c>
      <c r="C241" s="1426"/>
      <c r="D241" s="1427"/>
      <c r="E241" s="1440" t="s">
        <v>130</v>
      </c>
      <c r="F241" s="1426"/>
      <c r="G241" s="1426"/>
      <c r="H241" s="1426"/>
      <c r="I241" s="1426"/>
      <c r="J241" s="1427"/>
      <c r="K241" s="1440" t="s">
        <v>131</v>
      </c>
      <c r="L241" s="1442"/>
      <c r="M241" s="1442"/>
      <c r="N241" s="1442"/>
      <c r="O241" s="1442"/>
      <c r="P241" s="1442"/>
      <c r="Q241" s="1442"/>
      <c r="R241" s="1443"/>
    </row>
    <row r="242" spans="1:18" ht="18.75" customHeight="1">
      <c r="A242" s="1424"/>
      <c r="B242" s="1428"/>
      <c r="C242" s="1429"/>
      <c r="D242" s="1430"/>
      <c r="E242" s="1441"/>
      <c r="F242" s="1429"/>
      <c r="G242" s="1429"/>
      <c r="H242" s="1429"/>
      <c r="I242" s="1429"/>
      <c r="J242" s="1430"/>
      <c r="K242" s="1441"/>
      <c r="L242" s="1429"/>
      <c r="M242" s="1429"/>
      <c r="N242" s="1429"/>
      <c r="O242" s="1429"/>
      <c r="P242" s="1429"/>
      <c r="Q242" s="1429"/>
      <c r="R242" s="1444"/>
    </row>
    <row r="243" spans="1:18" s="376" customFormat="1" ht="37.5" customHeight="1">
      <c r="A243" s="652">
        <v>11</v>
      </c>
      <c r="B243" s="1445"/>
      <c r="C243" s="1446"/>
      <c r="D243" s="1447"/>
      <c r="E243" s="1446"/>
      <c r="F243" s="1446"/>
      <c r="G243" s="1446"/>
      <c r="H243" s="1446"/>
      <c r="I243" s="1446"/>
      <c r="J243" s="1447"/>
      <c r="K243" s="1448"/>
      <c r="L243" s="1446"/>
      <c r="M243" s="1446"/>
      <c r="N243" s="1446"/>
      <c r="O243" s="1446"/>
      <c r="P243" s="1446"/>
      <c r="Q243" s="1446"/>
      <c r="R243" s="1449"/>
    </row>
    <row r="244" spans="1:18" s="376" customFormat="1" ht="37.5" customHeight="1">
      <c r="A244" s="652">
        <v>12</v>
      </c>
      <c r="B244" s="1435"/>
      <c r="C244" s="1436"/>
      <c r="D244" s="1437"/>
      <c r="E244" s="1436"/>
      <c r="F244" s="1436"/>
      <c r="G244" s="1436"/>
      <c r="H244" s="1436"/>
      <c r="I244" s="1436"/>
      <c r="J244" s="1437"/>
      <c r="K244" s="1438"/>
      <c r="L244" s="1436"/>
      <c r="M244" s="1436"/>
      <c r="N244" s="1436"/>
      <c r="O244" s="1436"/>
      <c r="P244" s="1436"/>
      <c r="Q244" s="1436"/>
      <c r="R244" s="1439"/>
    </row>
    <row r="245" spans="1:18" s="376" customFormat="1" ht="37.5" customHeight="1">
      <c r="A245" s="652">
        <v>13</v>
      </c>
      <c r="B245" s="1435"/>
      <c r="C245" s="1436"/>
      <c r="D245" s="1437"/>
      <c r="E245" s="1436"/>
      <c r="F245" s="1436"/>
      <c r="G245" s="1436"/>
      <c r="H245" s="1436"/>
      <c r="I245" s="1436"/>
      <c r="J245" s="1437"/>
      <c r="K245" s="1438"/>
      <c r="L245" s="1436"/>
      <c r="M245" s="1436"/>
      <c r="N245" s="1436"/>
      <c r="O245" s="1436"/>
      <c r="P245" s="1436"/>
      <c r="Q245" s="1436"/>
      <c r="R245" s="1439"/>
    </row>
    <row r="246" spans="1:18" s="376" customFormat="1" ht="37.5" customHeight="1">
      <c r="A246" s="652">
        <v>14</v>
      </c>
      <c r="B246" s="1435"/>
      <c r="C246" s="1436"/>
      <c r="D246" s="1437"/>
      <c r="E246" s="1436"/>
      <c r="F246" s="1436"/>
      <c r="G246" s="1436"/>
      <c r="H246" s="1436"/>
      <c r="I246" s="1436"/>
      <c r="J246" s="1437"/>
      <c r="K246" s="1438"/>
      <c r="L246" s="1436"/>
      <c r="M246" s="1436"/>
      <c r="N246" s="1436"/>
      <c r="O246" s="1436"/>
      <c r="P246" s="1436"/>
      <c r="Q246" s="1436"/>
      <c r="R246" s="1439"/>
    </row>
    <row r="247" spans="1:18" s="376" customFormat="1" ht="37.5" customHeight="1">
      <c r="A247" s="652">
        <v>15</v>
      </c>
      <c r="B247" s="1435"/>
      <c r="C247" s="1436"/>
      <c r="D247" s="1437"/>
      <c r="E247" s="1436"/>
      <c r="F247" s="1436"/>
      <c r="G247" s="1436"/>
      <c r="H247" s="1436"/>
      <c r="I247" s="1436"/>
      <c r="J247" s="1437"/>
      <c r="K247" s="1438"/>
      <c r="L247" s="1436"/>
      <c r="M247" s="1436"/>
      <c r="N247" s="1436"/>
      <c r="O247" s="1436"/>
      <c r="P247" s="1436"/>
      <c r="Q247" s="1436"/>
      <c r="R247" s="1439"/>
    </row>
    <row r="248" spans="1:18" s="376" customFormat="1" ht="37.5" customHeight="1">
      <c r="A248" s="652">
        <v>16</v>
      </c>
      <c r="B248" s="1435"/>
      <c r="C248" s="1436"/>
      <c r="D248" s="1437"/>
      <c r="E248" s="1436"/>
      <c r="F248" s="1436"/>
      <c r="G248" s="1436"/>
      <c r="H248" s="1436"/>
      <c r="I248" s="1436"/>
      <c r="J248" s="1437"/>
      <c r="K248" s="1438"/>
      <c r="L248" s="1436"/>
      <c r="M248" s="1436"/>
      <c r="N248" s="1436"/>
      <c r="O248" s="1436"/>
      <c r="P248" s="1436"/>
      <c r="Q248" s="1436"/>
      <c r="R248" s="1439"/>
    </row>
    <row r="249" spans="1:18" s="376" customFormat="1" ht="37.5" customHeight="1">
      <c r="A249" s="652">
        <v>17</v>
      </c>
      <c r="B249" s="1435"/>
      <c r="C249" s="1436"/>
      <c r="D249" s="1437"/>
      <c r="E249" s="1436"/>
      <c r="F249" s="1436"/>
      <c r="G249" s="1436"/>
      <c r="H249" s="1436"/>
      <c r="I249" s="1436"/>
      <c r="J249" s="1437"/>
      <c r="K249" s="1438"/>
      <c r="L249" s="1436"/>
      <c r="M249" s="1436"/>
      <c r="N249" s="1436"/>
      <c r="O249" s="1436"/>
      <c r="P249" s="1436"/>
      <c r="Q249" s="1436"/>
      <c r="R249" s="1439"/>
    </row>
    <row r="250" spans="1:18" s="376" customFormat="1" ht="37.5" customHeight="1">
      <c r="A250" s="652">
        <v>18</v>
      </c>
      <c r="B250" s="1435"/>
      <c r="C250" s="1436"/>
      <c r="D250" s="1437"/>
      <c r="E250" s="1436"/>
      <c r="F250" s="1436"/>
      <c r="G250" s="1436"/>
      <c r="H250" s="1436"/>
      <c r="I250" s="1436"/>
      <c r="J250" s="1437"/>
      <c r="K250" s="1438"/>
      <c r="L250" s="1436"/>
      <c r="M250" s="1436"/>
      <c r="N250" s="1436"/>
      <c r="O250" s="1436"/>
      <c r="P250" s="1436"/>
      <c r="Q250" s="1436"/>
      <c r="R250" s="1439"/>
    </row>
    <row r="251" spans="1:18" s="376" customFormat="1" ht="37.5" customHeight="1">
      <c r="A251" s="652">
        <v>19</v>
      </c>
      <c r="B251" s="1435"/>
      <c r="C251" s="1436"/>
      <c r="D251" s="1437"/>
      <c r="E251" s="1436"/>
      <c r="F251" s="1436"/>
      <c r="G251" s="1436"/>
      <c r="H251" s="1436"/>
      <c r="I251" s="1436"/>
      <c r="J251" s="1437"/>
      <c r="K251" s="1438"/>
      <c r="L251" s="1436"/>
      <c r="M251" s="1436"/>
      <c r="N251" s="1436"/>
      <c r="O251" s="1436"/>
      <c r="P251" s="1436"/>
      <c r="Q251" s="1436"/>
      <c r="R251" s="1439"/>
    </row>
    <row r="252" spans="1:18" s="376" customFormat="1" ht="37.5" customHeight="1">
      <c r="A252" s="653">
        <v>20</v>
      </c>
      <c r="B252" s="1418"/>
      <c r="C252" s="1419"/>
      <c r="D252" s="1420"/>
      <c r="E252" s="1421"/>
      <c r="F252" s="1419"/>
      <c r="G252" s="1419"/>
      <c r="H252" s="1419"/>
      <c r="I252" s="1419"/>
      <c r="J252" s="1420"/>
      <c r="K252" s="1421"/>
      <c r="L252" s="1419"/>
      <c r="M252" s="1419"/>
      <c r="N252" s="1419"/>
      <c r="O252" s="1419"/>
      <c r="P252" s="1419"/>
      <c r="Q252" s="1419"/>
      <c r="R252" s="1422"/>
    </row>
    <row r="253" spans="1:18" ht="18.75" customHeight="1">
      <c r="A253" s="1423" t="s">
        <v>447</v>
      </c>
      <c r="B253" s="1425" t="s">
        <v>138</v>
      </c>
      <c r="C253" s="1426"/>
      <c r="D253" s="1427"/>
      <c r="E253" s="1431" t="s">
        <v>139</v>
      </c>
      <c r="F253" s="1432"/>
      <c r="G253" s="1432"/>
      <c r="H253" s="1432"/>
      <c r="I253" s="1432"/>
      <c r="J253" s="1432"/>
      <c r="K253" s="1432"/>
      <c r="L253" s="1432"/>
      <c r="M253" s="1432"/>
      <c r="N253" s="1432"/>
      <c r="O253" s="1432"/>
      <c r="P253" s="1432"/>
      <c r="Q253" s="1432"/>
      <c r="R253" s="1432"/>
    </row>
    <row r="254" spans="1:18" ht="18.75" customHeight="1">
      <c r="A254" s="1424"/>
      <c r="B254" s="1428"/>
      <c r="C254" s="1429"/>
      <c r="D254" s="1430"/>
      <c r="E254" s="1433"/>
      <c r="F254" s="1434"/>
      <c r="G254" s="1434"/>
      <c r="H254" s="1434"/>
      <c r="I254" s="1434"/>
      <c r="J254" s="1434"/>
      <c r="K254" s="1434"/>
      <c r="L254" s="1434"/>
      <c r="M254" s="1434"/>
      <c r="N254" s="1434"/>
      <c r="O254" s="1434"/>
      <c r="P254" s="1434"/>
      <c r="Q254" s="1434"/>
      <c r="R254" s="1434"/>
    </row>
    <row r="255" spans="1:18" ht="37.5" customHeight="1">
      <c r="A255" s="514"/>
      <c r="B255" s="1413"/>
      <c r="C255" s="1414"/>
      <c r="D255" s="237" t="s">
        <v>15</v>
      </c>
      <c r="E255" s="1415"/>
      <c r="F255" s="1416"/>
      <c r="G255" s="1416"/>
      <c r="H255" s="1416"/>
      <c r="I255" s="1416"/>
      <c r="J255" s="1416"/>
      <c r="K255" s="1416"/>
      <c r="L255" s="1416"/>
      <c r="M255" s="1416"/>
      <c r="N255" s="1416"/>
      <c r="O255" s="1416"/>
      <c r="P255" s="1416"/>
      <c r="Q255" s="1416"/>
      <c r="R255" s="1414"/>
    </row>
    <row r="256" spans="1:18" ht="4.5" customHeight="1">
      <c r="A256" s="513"/>
      <c r="B256" s="513"/>
      <c r="C256" s="513"/>
      <c r="D256" s="513"/>
      <c r="E256" s="375"/>
      <c r="F256" s="375"/>
      <c r="G256" s="375"/>
      <c r="H256" s="375"/>
      <c r="I256" s="375"/>
      <c r="J256" s="375"/>
      <c r="K256" s="375"/>
      <c r="L256" s="375"/>
      <c r="M256" s="375"/>
      <c r="N256" s="375"/>
      <c r="O256" s="375"/>
      <c r="P256" s="375"/>
      <c r="Q256" s="375"/>
      <c r="R256" s="375"/>
    </row>
    <row r="257" spans="1:102" ht="33.75" customHeight="1">
      <c r="A257" s="238" t="s">
        <v>466</v>
      </c>
      <c r="B257" s="239"/>
      <c r="C257" s="239"/>
      <c r="D257" s="239"/>
      <c r="E257" s="239"/>
      <c r="F257" s="239"/>
      <c r="G257" s="239"/>
      <c r="H257" s="239"/>
      <c r="I257" s="239"/>
      <c r="J257" s="239"/>
      <c r="K257" s="239"/>
      <c r="L257" s="240"/>
      <c r="M257" s="240"/>
      <c r="N257" s="240"/>
      <c r="O257" s="240"/>
    </row>
    <row r="258" spans="1:102" ht="33.75" customHeight="1">
      <c r="A258" s="1417" t="s">
        <v>642</v>
      </c>
      <c r="B258" s="1417"/>
      <c r="C258" s="1417"/>
      <c r="D258" s="1417"/>
      <c r="E258" s="1417"/>
      <c r="F258" s="1417"/>
      <c r="G258" s="1417"/>
      <c r="H258" s="1417"/>
      <c r="I258" s="1417"/>
      <c r="J258" s="1417"/>
      <c r="K258" s="1417"/>
      <c r="L258" s="1417"/>
      <c r="M258" s="1417"/>
      <c r="N258" s="1417"/>
    </row>
    <row r="259" spans="1:102" ht="60" customHeight="1">
      <c r="A259" s="875" t="s">
        <v>516</v>
      </c>
      <c r="B259" s="969"/>
      <c r="C259" s="969"/>
      <c r="D259" s="969"/>
      <c r="E259" s="969"/>
      <c r="F259" s="969"/>
      <c r="G259" s="969"/>
      <c r="H259" s="969"/>
      <c r="I259" s="969"/>
      <c r="J259" s="969"/>
      <c r="K259" s="876"/>
      <c r="L259" s="1407"/>
      <c r="M259" s="1408"/>
      <c r="N259" s="1409"/>
    </row>
    <row r="260" spans="1:102" ht="50.1" customHeight="1">
      <c r="A260" s="875" t="s">
        <v>517</v>
      </c>
      <c r="B260" s="969"/>
      <c r="C260" s="969"/>
      <c r="D260" s="969"/>
      <c r="E260" s="969"/>
      <c r="F260" s="969"/>
      <c r="G260" s="969"/>
      <c r="H260" s="969"/>
      <c r="I260" s="969"/>
      <c r="J260" s="969"/>
      <c r="K260" s="876"/>
      <c r="L260" s="1407"/>
      <c r="M260" s="1408"/>
      <c r="N260" s="1409"/>
      <c r="S260" s="376"/>
      <c r="CP260" s="512" t="s">
        <v>511</v>
      </c>
      <c r="CX260" s="512" t="s">
        <v>512</v>
      </c>
    </row>
    <row r="261" spans="1:102" ht="50.1" customHeight="1">
      <c r="A261" s="875" t="s">
        <v>835</v>
      </c>
      <c r="B261" s="969"/>
      <c r="C261" s="969"/>
      <c r="D261" s="969"/>
      <c r="E261" s="969"/>
      <c r="F261" s="969"/>
      <c r="G261" s="969"/>
      <c r="H261" s="969"/>
      <c r="I261" s="969"/>
      <c r="J261" s="969"/>
      <c r="K261" s="876"/>
      <c r="L261" s="1407"/>
      <c r="M261" s="1408"/>
      <c r="N261" s="1409"/>
      <c r="CP261" s="512" t="s">
        <v>511</v>
      </c>
      <c r="CX261" s="512" t="s">
        <v>512</v>
      </c>
    </row>
    <row r="262" spans="1:102" ht="50.1" customHeight="1">
      <c r="A262" s="875" t="s">
        <v>518</v>
      </c>
      <c r="B262" s="969"/>
      <c r="C262" s="969"/>
      <c r="D262" s="969"/>
      <c r="E262" s="969"/>
      <c r="F262" s="969"/>
      <c r="G262" s="969"/>
      <c r="H262" s="969"/>
      <c r="I262" s="969"/>
      <c r="J262" s="969"/>
      <c r="K262" s="876"/>
      <c r="L262" s="1407"/>
      <c r="M262" s="1408"/>
      <c r="N262" s="1409"/>
      <c r="CP262" s="512" t="s">
        <v>511</v>
      </c>
      <c r="CX262" s="512" t="s">
        <v>512</v>
      </c>
    </row>
    <row r="263" spans="1:102" ht="50.1" customHeight="1">
      <c r="A263" s="875" t="s">
        <v>555</v>
      </c>
      <c r="B263" s="969"/>
      <c r="C263" s="969"/>
      <c r="D263" s="969"/>
      <c r="E263" s="969"/>
      <c r="F263" s="969"/>
      <c r="G263" s="969"/>
      <c r="H263" s="969"/>
      <c r="I263" s="969"/>
      <c r="J263" s="969"/>
      <c r="K263" s="876"/>
      <c r="L263" s="1407"/>
      <c r="M263" s="1408"/>
      <c r="N263" s="1409"/>
      <c r="CP263" s="512" t="s">
        <v>511</v>
      </c>
      <c r="CX263" s="512" t="s">
        <v>512</v>
      </c>
    </row>
    <row r="264" spans="1:102" s="129" customFormat="1">
      <c r="A264" s="1356" t="s">
        <v>519</v>
      </c>
      <c r="B264" s="1356"/>
      <c r="C264" s="1356"/>
      <c r="D264" s="1356"/>
      <c r="E264" s="1356"/>
      <c r="L264" s="1"/>
      <c r="M264" s="1"/>
      <c r="N264" s="1"/>
      <c r="O264" s="1"/>
      <c r="P264" s="1"/>
      <c r="Q264" s="1"/>
    </row>
    <row r="265" spans="1:102" s="129" customFormat="1">
      <c r="A265" s="1356"/>
      <c r="B265" s="1356"/>
      <c r="C265" s="1356"/>
      <c r="D265" s="1356"/>
      <c r="E265" s="1356"/>
      <c r="L265" s="1"/>
      <c r="M265" s="1"/>
      <c r="N265" s="1"/>
      <c r="O265" s="1"/>
      <c r="P265" s="1"/>
      <c r="Q265" s="1"/>
    </row>
    <row r="266" spans="1:102" s="129" customFormat="1">
      <c r="A266" s="129" t="s">
        <v>521</v>
      </c>
      <c r="L266" s="1"/>
      <c r="M266" s="1"/>
      <c r="N266" s="1"/>
      <c r="O266" s="1"/>
      <c r="P266" s="1"/>
      <c r="Q266" s="1"/>
    </row>
    <row r="267" spans="1:102" s="129" customFormat="1">
      <c r="A267" s="129" t="s">
        <v>522</v>
      </c>
      <c r="L267" s="1"/>
      <c r="M267" s="1"/>
      <c r="N267" s="1"/>
      <c r="O267" s="1"/>
      <c r="P267" s="1"/>
      <c r="Q267" s="1"/>
    </row>
    <row r="268" spans="1:102" s="129" customFormat="1">
      <c r="L268" s="1"/>
      <c r="M268" s="1"/>
      <c r="N268" s="1"/>
      <c r="O268" s="1"/>
      <c r="P268" s="1"/>
      <c r="Q268" s="1"/>
    </row>
    <row r="269" spans="1:102" s="129" customFormat="1" ht="11.25" customHeight="1">
      <c r="A269" s="1410" t="s">
        <v>984</v>
      </c>
      <c r="B269" s="1411"/>
      <c r="C269" s="1411"/>
      <c r="D269" s="1411"/>
      <c r="E269" s="1412"/>
      <c r="L269" s="1"/>
      <c r="M269" s="1"/>
      <c r="N269" s="1"/>
      <c r="O269" s="1"/>
      <c r="P269" s="1"/>
      <c r="Q269" s="1"/>
    </row>
    <row r="270" spans="1:102" s="129" customFormat="1">
      <c r="A270" s="1380"/>
      <c r="B270" s="1361"/>
      <c r="C270" s="1361"/>
      <c r="D270" s="1361"/>
      <c r="E270" s="1362"/>
      <c r="L270" s="1"/>
      <c r="M270" s="1"/>
      <c r="N270" s="1"/>
      <c r="O270" s="1"/>
      <c r="P270" s="1"/>
      <c r="Q270" s="1"/>
    </row>
    <row r="271" spans="1:102" s="129" customFormat="1">
      <c r="A271" s="1381"/>
      <c r="B271" s="1365"/>
      <c r="C271" s="1365"/>
      <c r="D271" s="1365"/>
      <c r="E271" s="1366"/>
      <c r="L271" s="1"/>
      <c r="M271" s="1"/>
      <c r="N271" s="1"/>
      <c r="O271" s="1"/>
      <c r="P271" s="1"/>
      <c r="Q271" s="1"/>
    </row>
    <row r="272" spans="1:102" s="129" customFormat="1">
      <c r="A272" s="423"/>
      <c r="L272" s="1"/>
      <c r="M272" s="1"/>
      <c r="N272" s="1"/>
      <c r="O272" s="1"/>
      <c r="P272" s="1"/>
      <c r="Q272" s="1"/>
    </row>
    <row r="273" spans="1:25" s="129" customFormat="1" ht="12" customHeight="1">
      <c r="A273" s="1341" t="s">
        <v>985</v>
      </c>
      <c r="B273" s="1341"/>
      <c r="C273" s="1341"/>
      <c r="D273" s="1341"/>
      <c r="E273" s="1341"/>
      <c r="F273" s="1341"/>
      <c r="G273" s="1380"/>
      <c r="H273" s="1361"/>
      <c r="I273" s="1362"/>
      <c r="J273" s="1391" t="s">
        <v>15</v>
      </c>
      <c r="L273" s="1"/>
      <c r="M273" s="1371" t="s">
        <v>986</v>
      </c>
      <c r="N273" s="1371"/>
      <c r="O273" s="1371"/>
      <c r="P273" s="1371"/>
      <c r="Q273" s="1371"/>
      <c r="R273" s="1371"/>
      <c r="S273" s="1371"/>
      <c r="T273" s="1371"/>
      <c r="U273" s="1371"/>
      <c r="V273" s="1371"/>
      <c r="W273" s="1371"/>
      <c r="X273" s="1371"/>
      <c r="Y273" s="1371"/>
    </row>
    <row r="274" spans="1:25" s="129" customFormat="1" ht="12" customHeight="1">
      <c r="A274" s="1341"/>
      <c r="B274" s="1341"/>
      <c r="C274" s="1341"/>
      <c r="D274" s="1341"/>
      <c r="E274" s="1341"/>
      <c r="F274" s="1341"/>
      <c r="G274" s="1381"/>
      <c r="H274" s="1365"/>
      <c r="I274" s="1366"/>
      <c r="J274" s="1392"/>
      <c r="L274" s="1"/>
      <c r="M274" s="1371"/>
      <c r="N274" s="1371"/>
      <c r="O274" s="1371"/>
      <c r="P274" s="1371"/>
      <c r="Q274" s="1371"/>
      <c r="R274" s="1371"/>
      <c r="S274" s="1371"/>
      <c r="T274" s="1371"/>
      <c r="U274" s="1371"/>
      <c r="V274" s="1371"/>
      <c r="W274" s="1371"/>
      <c r="X274" s="1371"/>
      <c r="Y274" s="1371"/>
    </row>
    <row r="275" spans="1:25" s="129" customFormat="1" ht="12" customHeight="1">
      <c r="A275" s="1318" t="s">
        <v>987</v>
      </c>
      <c r="B275" s="1318"/>
      <c r="C275" s="1318"/>
      <c r="D275" s="1318"/>
      <c r="E275" s="1318"/>
      <c r="F275" s="1318"/>
      <c r="G275" s="1380"/>
      <c r="H275" s="1361"/>
      <c r="I275" s="1362"/>
      <c r="J275" s="1391" t="s">
        <v>15</v>
      </c>
      <c r="L275" s="1"/>
      <c r="M275" s="1371"/>
      <c r="N275" s="1371"/>
      <c r="O275" s="1371"/>
      <c r="P275" s="1371"/>
      <c r="Q275" s="1371"/>
      <c r="R275" s="1371"/>
      <c r="S275" s="1371"/>
      <c r="T275" s="1371"/>
      <c r="U275" s="1371"/>
      <c r="V275" s="1371"/>
      <c r="W275" s="1371"/>
      <c r="X275" s="1371"/>
      <c r="Y275" s="1371"/>
    </row>
    <row r="276" spans="1:25" s="129" customFormat="1" ht="12" customHeight="1">
      <c r="A276" s="1318"/>
      <c r="B276" s="1318"/>
      <c r="C276" s="1318"/>
      <c r="D276" s="1318"/>
      <c r="E276" s="1318"/>
      <c r="F276" s="1318"/>
      <c r="G276" s="1381"/>
      <c r="H276" s="1365"/>
      <c r="I276" s="1366"/>
      <c r="J276" s="1392"/>
      <c r="L276" s="1"/>
      <c r="M276" s="1371"/>
      <c r="N276" s="1371"/>
      <c r="O276" s="1371"/>
      <c r="P276" s="1371"/>
      <c r="Q276" s="1371"/>
      <c r="R276" s="1371"/>
      <c r="S276" s="1371"/>
      <c r="T276" s="1371"/>
      <c r="U276" s="1371"/>
      <c r="V276" s="1371"/>
      <c r="W276" s="1371"/>
      <c r="X276" s="1371"/>
      <c r="Y276" s="1371"/>
    </row>
    <row r="277" spans="1:25" s="129" customFormat="1" ht="12" customHeight="1">
      <c r="A277" s="1318" t="s">
        <v>988</v>
      </c>
      <c r="B277" s="1318"/>
      <c r="C277" s="1318"/>
      <c r="D277" s="1318"/>
      <c r="E277" s="1318"/>
      <c r="F277" s="1318"/>
      <c r="G277" s="1380"/>
      <c r="H277" s="1361"/>
      <c r="I277" s="1362"/>
      <c r="J277" s="1391" t="s">
        <v>15</v>
      </c>
      <c r="L277" s="1"/>
      <c r="M277" s="1371"/>
      <c r="N277" s="1371"/>
      <c r="O277" s="1371"/>
      <c r="P277" s="1371"/>
      <c r="Q277" s="1371"/>
      <c r="R277" s="1371"/>
      <c r="S277" s="1371"/>
      <c r="T277" s="1371"/>
      <c r="U277" s="1371"/>
      <c r="V277" s="1371"/>
      <c r="W277" s="1371"/>
      <c r="X277" s="1371"/>
      <c r="Y277" s="1371"/>
    </row>
    <row r="278" spans="1:25" s="129" customFormat="1" ht="12" customHeight="1">
      <c r="A278" s="1318"/>
      <c r="B278" s="1318"/>
      <c r="C278" s="1318"/>
      <c r="D278" s="1318"/>
      <c r="E278" s="1318"/>
      <c r="F278" s="1318"/>
      <c r="G278" s="1381"/>
      <c r="H278" s="1365"/>
      <c r="I278" s="1366"/>
      <c r="J278" s="1392"/>
      <c r="L278" s="1"/>
      <c r="M278" s="1371"/>
      <c r="N278" s="1371"/>
      <c r="O278" s="1371"/>
      <c r="P278" s="1371"/>
      <c r="Q278" s="1371"/>
      <c r="R278" s="1371"/>
      <c r="S278" s="1371"/>
      <c r="T278" s="1371"/>
      <c r="U278" s="1371"/>
      <c r="V278" s="1371"/>
      <c r="W278" s="1371"/>
      <c r="X278" s="1371"/>
      <c r="Y278" s="1371"/>
    </row>
    <row r="279" spans="1:25" s="129" customFormat="1" ht="12" customHeight="1">
      <c r="A279" s="1341" t="s">
        <v>989</v>
      </c>
      <c r="B279" s="1341"/>
      <c r="C279" s="1341"/>
      <c r="D279" s="1341"/>
      <c r="E279" s="1341"/>
      <c r="F279" s="1341"/>
      <c r="G279" s="1380"/>
      <c r="H279" s="1361"/>
      <c r="I279" s="1362"/>
      <c r="J279" s="1391" t="s">
        <v>15</v>
      </c>
      <c r="L279" s="1"/>
      <c r="M279" s="1371"/>
      <c r="N279" s="1371"/>
      <c r="O279" s="1371"/>
      <c r="P279" s="1371"/>
      <c r="Q279" s="1371"/>
      <c r="R279" s="1371"/>
      <c r="S279" s="1371"/>
      <c r="T279" s="1371"/>
      <c r="U279" s="1371"/>
      <c r="V279" s="1371"/>
      <c r="W279" s="1371"/>
      <c r="X279" s="1371"/>
      <c r="Y279" s="1371"/>
    </row>
    <row r="280" spans="1:25" s="129" customFormat="1" ht="12" customHeight="1">
      <c r="A280" s="1341"/>
      <c r="B280" s="1341"/>
      <c r="C280" s="1341"/>
      <c r="D280" s="1341"/>
      <c r="E280" s="1341"/>
      <c r="F280" s="1341"/>
      <c r="G280" s="1381"/>
      <c r="H280" s="1365"/>
      <c r="I280" s="1366"/>
      <c r="J280" s="1392"/>
      <c r="L280" s="1"/>
      <c r="M280" s="1371"/>
      <c r="N280" s="1371"/>
      <c r="O280" s="1371"/>
      <c r="P280" s="1371"/>
      <c r="Q280" s="1371"/>
      <c r="R280" s="1371"/>
      <c r="S280" s="1371"/>
      <c r="T280" s="1371"/>
      <c r="U280" s="1371"/>
      <c r="V280" s="1371"/>
      <c r="W280" s="1371"/>
      <c r="X280" s="1371"/>
      <c r="Y280" s="1371"/>
    </row>
    <row r="281" spans="1:25" s="129" customFormat="1" ht="12" customHeight="1">
      <c r="A281" s="1341" t="s">
        <v>990</v>
      </c>
      <c r="B281" s="1341"/>
      <c r="C281" s="1341"/>
      <c r="D281" s="1341"/>
      <c r="E281" s="1341"/>
      <c r="F281" s="1341"/>
      <c r="G281" s="1380"/>
      <c r="H281" s="1361"/>
      <c r="I281" s="1362"/>
      <c r="J281" s="1391" t="s">
        <v>15</v>
      </c>
      <c r="K281" s="567"/>
      <c r="L281" s="567"/>
      <c r="M281" s="1371"/>
      <c r="N281" s="1371"/>
      <c r="O281" s="1371"/>
      <c r="P281" s="1371"/>
      <c r="Q281" s="1371"/>
      <c r="R281" s="1371"/>
      <c r="S281" s="1371"/>
      <c r="T281" s="1371"/>
      <c r="U281" s="1371"/>
      <c r="V281" s="1371"/>
      <c r="W281" s="1371"/>
      <c r="X281" s="1371"/>
      <c r="Y281" s="1371"/>
    </row>
    <row r="282" spans="1:25" s="129" customFormat="1" ht="12" customHeight="1">
      <c r="A282" s="1341"/>
      <c r="B282" s="1341"/>
      <c r="C282" s="1341"/>
      <c r="D282" s="1341"/>
      <c r="E282" s="1341"/>
      <c r="F282" s="1341"/>
      <c r="G282" s="1381"/>
      <c r="H282" s="1365"/>
      <c r="I282" s="1366"/>
      <c r="J282" s="1392"/>
      <c r="K282" s="1405" t="s">
        <v>991</v>
      </c>
      <c r="L282" s="1406"/>
      <c r="M282" s="1406"/>
      <c r="N282" s="1406"/>
      <c r="O282" s="1406"/>
      <c r="P282" s="1406"/>
      <c r="Q282" s="568"/>
      <c r="R282" s="568"/>
      <c r="S282" s="568"/>
      <c r="T282" s="568"/>
      <c r="U282" s="568"/>
      <c r="V282" s="568"/>
      <c r="W282" s="568"/>
      <c r="X282" s="568"/>
    </row>
    <row r="283" spans="1:25" s="129" customFormat="1" ht="12" customHeight="1">
      <c r="A283" s="1341" t="s">
        <v>992</v>
      </c>
      <c r="B283" s="1341"/>
      <c r="C283" s="1341"/>
      <c r="D283" s="1341"/>
      <c r="E283" s="1341"/>
      <c r="F283" s="1341"/>
      <c r="G283" s="1380"/>
      <c r="H283" s="1361"/>
      <c r="I283" s="1362"/>
      <c r="J283" s="1391" t="s">
        <v>15</v>
      </c>
      <c r="K283" s="1405"/>
      <c r="L283" s="1406"/>
      <c r="M283" s="1406"/>
      <c r="N283" s="1406"/>
      <c r="O283" s="1406"/>
      <c r="P283" s="1406"/>
      <c r="Q283" s="1"/>
    </row>
    <row r="284" spans="1:25" s="129" customFormat="1" ht="12" customHeight="1">
      <c r="A284" s="1341"/>
      <c r="B284" s="1341"/>
      <c r="C284" s="1341"/>
      <c r="D284" s="1341"/>
      <c r="E284" s="1341"/>
      <c r="F284" s="1341"/>
      <c r="G284" s="1381"/>
      <c r="H284" s="1365"/>
      <c r="I284" s="1366"/>
      <c r="J284" s="1392"/>
      <c r="K284" s="567"/>
      <c r="L284" s="567"/>
      <c r="M284" s="567"/>
      <c r="N284" s="567"/>
      <c r="O284" s="567"/>
      <c r="P284" s="1"/>
      <c r="Q284" s="1"/>
    </row>
    <row r="285" spans="1:25" s="129" customFormat="1">
      <c r="A285" s="1341" t="s">
        <v>993</v>
      </c>
      <c r="B285" s="1341"/>
      <c r="C285" s="1341"/>
      <c r="D285" s="1341"/>
      <c r="E285" s="1341"/>
      <c r="F285" s="1341"/>
      <c r="G285" s="1380"/>
      <c r="H285" s="1361"/>
      <c r="I285" s="1362"/>
      <c r="J285" s="1391" t="s">
        <v>15</v>
      </c>
      <c r="L285" s="1"/>
      <c r="M285" s="1"/>
      <c r="N285" s="1"/>
      <c r="O285" s="1"/>
      <c r="P285" s="1"/>
      <c r="Q285" s="1"/>
    </row>
    <row r="286" spans="1:25" s="129" customFormat="1">
      <c r="A286" s="1341"/>
      <c r="B286" s="1341"/>
      <c r="C286" s="1341"/>
      <c r="D286" s="1341"/>
      <c r="E286" s="1341"/>
      <c r="F286" s="1341"/>
      <c r="G286" s="1381"/>
      <c r="H286" s="1365"/>
      <c r="I286" s="1366"/>
      <c r="J286" s="1392"/>
      <c r="L286" s="1"/>
      <c r="M286" s="1"/>
      <c r="N286" s="1"/>
      <c r="O286" s="1"/>
      <c r="P286" s="1"/>
      <c r="Q286" s="1"/>
    </row>
    <row r="287" spans="1:25" s="129" customFormat="1">
      <c r="A287" s="1341" t="s">
        <v>994</v>
      </c>
      <c r="B287" s="1341"/>
      <c r="C287" s="1341"/>
      <c r="D287" s="1341"/>
      <c r="E287" s="1341"/>
      <c r="F287" s="1341"/>
      <c r="G287" s="1393" t="str">
        <f>IF(G281="","自動で入力されます",(G279+G281)/G275*100)</f>
        <v>自動で入力されます</v>
      </c>
      <c r="H287" s="1394"/>
      <c r="I287" s="1395"/>
      <c r="J287" s="1391" t="s">
        <v>995</v>
      </c>
      <c r="L287" s="1"/>
      <c r="M287" s="1"/>
      <c r="N287" s="1"/>
      <c r="O287" s="1"/>
      <c r="P287" s="1"/>
      <c r="Q287" s="1"/>
    </row>
    <row r="288" spans="1:25" s="129" customFormat="1">
      <c r="A288" s="1341"/>
      <c r="B288" s="1341"/>
      <c r="C288" s="1341"/>
      <c r="D288" s="1341"/>
      <c r="E288" s="1341"/>
      <c r="F288" s="1341"/>
      <c r="G288" s="1396"/>
      <c r="H288" s="1397"/>
      <c r="I288" s="1398"/>
      <c r="J288" s="1392"/>
      <c r="L288" s="1"/>
      <c r="M288" s="1"/>
      <c r="N288" s="1"/>
      <c r="O288" s="1"/>
      <c r="P288" s="1"/>
      <c r="Q288" s="1"/>
    </row>
    <row r="289" spans="1:19" s="129" customFormat="1">
      <c r="A289" s="1341" t="s">
        <v>996</v>
      </c>
      <c r="B289" s="1341"/>
      <c r="C289" s="1341"/>
      <c r="D289" s="1341"/>
      <c r="E289" s="1341"/>
      <c r="F289" s="1341"/>
      <c r="G289" s="1399" t="str">
        <f>IF(G277="","自動で入力されます",(G283+G285)/G277*100)</f>
        <v>自動で入力されます</v>
      </c>
      <c r="H289" s="1400"/>
      <c r="I289" s="1401"/>
      <c r="J289" s="1391" t="s">
        <v>995</v>
      </c>
      <c r="L289" s="1"/>
      <c r="M289" s="1"/>
      <c r="N289" s="1"/>
      <c r="O289" s="1"/>
      <c r="P289" s="1"/>
      <c r="Q289" s="1"/>
    </row>
    <row r="290" spans="1:19" s="129" customFormat="1">
      <c r="A290" s="1341"/>
      <c r="B290" s="1341"/>
      <c r="C290" s="1341"/>
      <c r="D290" s="1341"/>
      <c r="E290" s="1341"/>
      <c r="F290" s="1341"/>
      <c r="G290" s="1402"/>
      <c r="H290" s="1403"/>
      <c r="I290" s="1404"/>
      <c r="J290" s="1392"/>
      <c r="L290" s="1"/>
      <c r="M290" s="1"/>
      <c r="N290" s="1"/>
      <c r="O290" s="1"/>
      <c r="P290" s="1"/>
      <c r="Q290" s="1"/>
    </row>
    <row r="291" spans="1:19" s="129" customFormat="1">
      <c r="A291" s="423"/>
      <c r="L291" s="1"/>
      <c r="M291" s="1"/>
      <c r="N291" s="1"/>
      <c r="O291" s="1"/>
      <c r="P291" s="1"/>
      <c r="Q291" s="1"/>
    </row>
    <row r="292" spans="1:19" s="129" customFormat="1">
      <c r="A292" s="423"/>
      <c r="L292" s="1"/>
      <c r="M292" s="1"/>
      <c r="N292" s="1"/>
      <c r="O292" s="1"/>
      <c r="P292" s="1"/>
      <c r="Q292" s="1"/>
    </row>
    <row r="293" spans="1:19" s="129" customFormat="1">
      <c r="A293" s="1356" t="s">
        <v>523</v>
      </c>
      <c r="B293" s="1356"/>
      <c r="C293" s="1356"/>
      <c r="D293" s="1356"/>
      <c r="E293" s="1356"/>
      <c r="F293" s="1356"/>
      <c r="G293" s="1356"/>
      <c r="L293" s="1"/>
      <c r="M293" s="1"/>
      <c r="N293" s="1"/>
      <c r="O293" s="1"/>
      <c r="P293" s="1"/>
      <c r="Q293" s="1"/>
    </row>
    <row r="294" spans="1:19" s="129" customFormat="1">
      <c r="A294" s="1356"/>
      <c r="B294" s="1356"/>
      <c r="C294" s="1356"/>
      <c r="D294" s="1356"/>
      <c r="E294" s="1356"/>
      <c r="F294" s="1356"/>
      <c r="G294" s="1356"/>
      <c r="L294" s="1"/>
      <c r="M294" s="1"/>
      <c r="N294" s="1"/>
      <c r="O294" s="1"/>
      <c r="P294" s="1"/>
      <c r="Q294" s="1"/>
    </row>
    <row r="295" spans="1:19" s="129" customFormat="1" ht="12" customHeight="1">
      <c r="A295" s="1383" t="s">
        <v>524</v>
      </c>
      <c r="B295" s="1383"/>
      <c r="C295" s="1383"/>
      <c r="D295" s="1383"/>
      <c r="L295" s="1"/>
      <c r="M295" s="1"/>
      <c r="N295" s="1"/>
      <c r="O295" s="1"/>
      <c r="P295" s="1"/>
      <c r="Q295" s="1"/>
    </row>
    <row r="296" spans="1:19" s="129" customFormat="1" ht="12" customHeight="1">
      <c r="A296" s="1383"/>
      <c r="B296" s="1383"/>
      <c r="C296" s="1383"/>
      <c r="D296" s="1383"/>
      <c r="L296" s="1"/>
      <c r="M296" s="1"/>
      <c r="N296" s="1"/>
      <c r="O296" s="1"/>
      <c r="P296" s="1"/>
      <c r="Q296" s="1"/>
    </row>
    <row r="297" spans="1:19" s="129" customFormat="1" ht="20.100000000000001" customHeight="1">
      <c r="A297" s="1341" t="s">
        <v>525</v>
      </c>
      <c r="B297" s="1341"/>
      <c r="C297" s="1341"/>
      <c r="D297" s="1341"/>
      <c r="E297" s="1380"/>
      <c r="F297" s="1361"/>
      <c r="G297" s="1361"/>
      <c r="H297" s="1361"/>
      <c r="I297" s="1361"/>
      <c r="J297" s="1361"/>
      <c r="K297" s="1361"/>
      <c r="L297" s="1361"/>
      <c r="M297" s="1361"/>
      <c r="N297" s="1361"/>
      <c r="O297" s="1361"/>
      <c r="P297" s="1361"/>
      <c r="Q297" s="1361"/>
      <c r="R297" s="1361"/>
      <c r="S297" s="1362"/>
    </row>
    <row r="298" spans="1:19" s="129" customFormat="1" ht="20.100000000000001" customHeight="1">
      <c r="A298" s="1341"/>
      <c r="B298" s="1341"/>
      <c r="C298" s="1341"/>
      <c r="D298" s="1341"/>
      <c r="E298" s="1381"/>
      <c r="F298" s="1365"/>
      <c r="G298" s="1365"/>
      <c r="H298" s="1365"/>
      <c r="I298" s="1365"/>
      <c r="J298" s="1365"/>
      <c r="K298" s="1365"/>
      <c r="L298" s="1365"/>
      <c r="M298" s="1365"/>
      <c r="N298" s="1365"/>
      <c r="O298" s="1365"/>
      <c r="P298" s="1365"/>
      <c r="Q298" s="1365"/>
      <c r="R298" s="1365"/>
      <c r="S298" s="1366"/>
    </row>
    <row r="299" spans="1:19" s="129" customFormat="1" ht="15" customHeight="1">
      <c r="A299" s="1341" t="s">
        <v>526</v>
      </c>
      <c r="B299" s="1341"/>
      <c r="C299" s="1341"/>
      <c r="D299" s="1390"/>
      <c r="E299" s="1380"/>
      <c r="F299" s="1361"/>
      <c r="G299" s="1361"/>
      <c r="H299" s="1361"/>
      <c r="I299" s="1361"/>
      <c r="J299" s="1361"/>
      <c r="K299" s="1361"/>
      <c r="L299" s="1361"/>
      <c r="M299" s="1361"/>
      <c r="N299" s="1361"/>
      <c r="O299" s="1361"/>
      <c r="P299" s="1361"/>
      <c r="Q299" s="1361"/>
      <c r="R299" s="1361"/>
      <c r="S299" s="1362"/>
    </row>
    <row r="300" spans="1:19" s="129" customFormat="1" ht="15" customHeight="1">
      <c r="A300" s="1341"/>
      <c r="B300" s="1341"/>
      <c r="C300" s="1341"/>
      <c r="D300" s="1390"/>
      <c r="E300" s="1381"/>
      <c r="F300" s="1365"/>
      <c r="G300" s="1365"/>
      <c r="H300" s="1365"/>
      <c r="I300" s="1365"/>
      <c r="J300" s="1365"/>
      <c r="K300" s="1365"/>
      <c r="L300" s="1365"/>
      <c r="M300" s="1365"/>
      <c r="N300" s="1365"/>
      <c r="O300" s="1365"/>
      <c r="P300" s="1365"/>
      <c r="Q300" s="1365"/>
      <c r="R300" s="1365"/>
      <c r="S300" s="1366"/>
    </row>
    <row r="301" spans="1:19" s="129" customFormat="1" ht="15" customHeight="1">
      <c r="A301" s="1318" t="s">
        <v>527</v>
      </c>
      <c r="B301" s="1318"/>
      <c r="C301" s="1318"/>
      <c r="D301" s="1379"/>
      <c r="E301" s="1380"/>
      <c r="F301" s="1361"/>
      <c r="G301" s="1361"/>
      <c r="H301" s="1361"/>
      <c r="I301" s="1361"/>
      <c r="J301" s="1361"/>
      <c r="K301" s="1361"/>
      <c r="L301" s="1361"/>
      <c r="M301" s="1361"/>
      <c r="N301" s="1361"/>
      <c r="O301" s="1361"/>
      <c r="P301" s="1361"/>
      <c r="Q301" s="1361"/>
      <c r="R301" s="1361"/>
      <c r="S301" s="1362"/>
    </row>
    <row r="302" spans="1:19" s="129" customFormat="1" ht="15" customHeight="1">
      <c r="A302" s="1318"/>
      <c r="B302" s="1318"/>
      <c r="C302" s="1318"/>
      <c r="D302" s="1379"/>
      <c r="E302" s="1381"/>
      <c r="F302" s="1365"/>
      <c r="G302" s="1365"/>
      <c r="H302" s="1365"/>
      <c r="I302" s="1365"/>
      <c r="J302" s="1365"/>
      <c r="K302" s="1365"/>
      <c r="L302" s="1365"/>
      <c r="M302" s="1365"/>
      <c r="N302" s="1365"/>
      <c r="O302" s="1365"/>
      <c r="P302" s="1365"/>
      <c r="Q302" s="1365"/>
      <c r="R302" s="1365"/>
      <c r="S302" s="1366"/>
    </row>
    <row r="303" spans="1:19" s="129" customFormat="1" ht="15" customHeight="1">
      <c r="A303" s="1318" t="s">
        <v>528</v>
      </c>
      <c r="B303" s="1318"/>
      <c r="C303" s="1318"/>
      <c r="D303" s="1379"/>
      <c r="E303" s="1380"/>
      <c r="F303" s="1361"/>
      <c r="G303" s="1361"/>
      <c r="H303" s="1361"/>
      <c r="I303" s="1361"/>
      <c r="J303" s="1361"/>
      <c r="K303" s="1361"/>
      <c r="L303" s="1361"/>
      <c r="M303" s="1361"/>
      <c r="N303" s="1361"/>
      <c r="O303" s="1361"/>
      <c r="P303" s="1361"/>
      <c r="Q303" s="1361"/>
      <c r="R303" s="1361"/>
      <c r="S303" s="1362"/>
    </row>
    <row r="304" spans="1:19" s="129" customFormat="1" ht="15" customHeight="1">
      <c r="A304" s="1318"/>
      <c r="B304" s="1318"/>
      <c r="C304" s="1318"/>
      <c r="D304" s="1379"/>
      <c r="E304" s="1381"/>
      <c r="F304" s="1365"/>
      <c r="G304" s="1365"/>
      <c r="H304" s="1365"/>
      <c r="I304" s="1365"/>
      <c r="J304" s="1365"/>
      <c r="K304" s="1365"/>
      <c r="L304" s="1365"/>
      <c r="M304" s="1365"/>
      <c r="N304" s="1365"/>
      <c r="O304" s="1365"/>
      <c r="P304" s="1365"/>
      <c r="Q304" s="1365"/>
      <c r="R304" s="1365"/>
      <c r="S304" s="1366"/>
    </row>
    <row r="305" spans="1:132" s="129" customFormat="1" ht="15" customHeight="1">
      <c r="A305" s="1318" t="s">
        <v>529</v>
      </c>
      <c r="B305" s="1318"/>
      <c r="C305" s="1318"/>
      <c r="D305" s="1379"/>
      <c r="E305" s="1380"/>
      <c r="F305" s="1361"/>
      <c r="G305" s="1361"/>
      <c r="H305" s="1361"/>
      <c r="I305" s="1361"/>
      <c r="J305" s="1361"/>
      <c r="K305" s="1361"/>
      <c r="L305" s="1361"/>
      <c r="M305" s="1361"/>
      <c r="N305" s="1361"/>
      <c r="O305" s="1361"/>
      <c r="P305" s="1361"/>
      <c r="Q305" s="1361"/>
      <c r="R305" s="1361"/>
      <c r="S305" s="1362"/>
    </row>
    <row r="306" spans="1:132" s="129" customFormat="1" ht="15" customHeight="1">
      <c r="A306" s="1318"/>
      <c r="B306" s="1318"/>
      <c r="C306" s="1318"/>
      <c r="D306" s="1379"/>
      <c r="E306" s="1381"/>
      <c r="F306" s="1365"/>
      <c r="G306" s="1365"/>
      <c r="H306" s="1365"/>
      <c r="I306" s="1365"/>
      <c r="J306" s="1365"/>
      <c r="K306" s="1365"/>
      <c r="L306" s="1365"/>
      <c r="M306" s="1365"/>
      <c r="N306" s="1365"/>
      <c r="O306" s="1365"/>
      <c r="P306" s="1365"/>
      <c r="Q306" s="1365"/>
      <c r="R306" s="1365"/>
      <c r="S306" s="1366"/>
    </row>
    <row r="307" spans="1:132" s="129" customFormat="1" ht="15" customHeight="1">
      <c r="A307" s="1318" t="s">
        <v>530</v>
      </c>
      <c r="B307" s="1318"/>
      <c r="C307" s="1318"/>
      <c r="D307" s="1379"/>
      <c r="E307" s="1380"/>
      <c r="F307" s="1361"/>
      <c r="G307" s="1361"/>
      <c r="H307" s="1361"/>
      <c r="I307" s="1361"/>
      <c r="J307" s="1361"/>
      <c r="K307" s="1361"/>
      <c r="L307" s="1361"/>
      <c r="M307" s="1361"/>
      <c r="N307" s="1361"/>
      <c r="O307" s="1361"/>
      <c r="P307" s="1361"/>
      <c r="Q307" s="1361"/>
      <c r="R307" s="1361"/>
      <c r="S307" s="1362"/>
    </row>
    <row r="308" spans="1:132" s="129" customFormat="1" ht="15" customHeight="1">
      <c r="A308" s="1318"/>
      <c r="B308" s="1318"/>
      <c r="C308" s="1318"/>
      <c r="D308" s="1379"/>
      <c r="E308" s="1381"/>
      <c r="F308" s="1365"/>
      <c r="G308" s="1365"/>
      <c r="H308" s="1365"/>
      <c r="I308" s="1365"/>
      <c r="J308" s="1365"/>
      <c r="K308" s="1365"/>
      <c r="L308" s="1365"/>
      <c r="M308" s="1365"/>
      <c r="N308" s="1365"/>
      <c r="O308" s="1365"/>
      <c r="P308" s="1365"/>
      <c r="Q308" s="1365"/>
      <c r="R308" s="1365"/>
      <c r="S308" s="1366"/>
    </row>
    <row r="309" spans="1:132" s="129" customFormat="1" ht="15" customHeight="1">
      <c r="A309" s="1318" t="s">
        <v>531</v>
      </c>
      <c r="B309" s="1318"/>
      <c r="C309" s="1318"/>
      <c r="D309" s="1379"/>
      <c r="E309" s="1380"/>
      <c r="F309" s="1361"/>
      <c r="G309" s="1361"/>
      <c r="H309" s="1361"/>
      <c r="I309" s="1361"/>
      <c r="J309" s="1361"/>
      <c r="K309" s="1361"/>
      <c r="L309" s="1361"/>
      <c r="M309" s="1361"/>
      <c r="N309" s="1361"/>
      <c r="O309" s="1361"/>
      <c r="P309" s="1361"/>
      <c r="Q309" s="1361"/>
      <c r="R309" s="1361"/>
      <c r="S309" s="1362"/>
    </row>
    <row r="310" spans="1:132" s="129" customFormat="1" ht="15" customHeight="1">
      <c r="A310" s="1318"/>
      <c r="B310" s="1318"/>
      <c r="C310" s="1318"/>
      <c r="D310" s="1379"/>
      <c r="E310" s="1381"/>
      <c r="F310" s="1365"/>
      <c r="G310" s="1365"/>
      <c r="H310" s="1365"/>
      <c r="I310" s="1365"/>
      <c r="J310" s="1365"/>
      <c r="K310" s="1365"/>
      <c r="L310" s="1365"/>
      <c r="M310" s="1365"/>
      <c r="N310" s="1365"/>
      <c r="O310" s="1365"/>
      <c r="P310" s="1365"/>
      <c r="Q310" s="1365"/>
      <c r="R310" s="1365"/>
      <c r="S310" s="1366"/>
    </row>
    <row r="311" spans="1:132" s="129" customFormat="1" ht="15" customHeight="1">
      <c r="A311" s="1318" t="s">
        <v>532</v>
      </c>
      <c r="B311" s="1318"/>
      <c r="C311" s="1318"/>
      <c r="D311" s="1379"/>
      <c r="E311" s="1380"/>
      <c r="F311" s="1361"/>
      <c r="G311" s="1361"/>
      <c r="H311" s="1361"/>
      <c r="I311" s="1361"/>
      <c r="J311" s="1361"/>
      <c r="K311" s="1361"/>
      <c r="L311" s="1361"/>
      <c r="M311" s="1361"/>
      <c r="N311" s="1361"/>
      <c r="O311" s="1361"/>
      <c r="P311" s="1361"/>
      <c r="Q311" s="1361"/>
      <c r="R311" s="1361"/>
      <c r="S311" s="1362"/>
    </row>
    <row r="312" spans="1:132" s="129" customFormat="1" ht="15" customHeight="1">
      <c r="A312" s="1318"/>
      <c r="B312" s="1318"/>
      <c r="C312" s="1318"/>
      <c r="D312" s="1379"/>
      <c r="E312" s="1381"/>
      <c r="F312" s="1365"/>
      <c r="G312" s="1365"/>
      <c r="H312" s="1365"/>
      <c r="I312" s="1365"/>
      <c r="J312" s="1365"/>
      <c r="K312" s="1365"/>
      <c r="L312" s="1365"/>
      <c r="M312" s="1365"/>
      <c r="N312" s="1365"/>
      <c r="O312" s="1365"/>
      <c r="P312" s="1365"/>
      <c r="Q312" s="1365"/>
      <c r="R312" s="1365"/>
      <c r="S312" s="1366"/>
    </row>
    <row r="313" spans="1:132" s="129" customFormat="1" ht="15" customHeight="1">
      <c r="A313" s="1318" t="s">
        <v>533</v>
      </c>
      <c r="B313" s="1318"/>
      <c r="C313" s="1318"/>
      <c r="D313" s="1379"/>
      <c r="E313" s="1380"/>
      <c r="F313" s="1361"/>
      <c r="G313" s="1361"/>
      <c r="H313" s="1361"/>
      <c r="I313" s="1361"/>
      <c r="J313" s="1361"/>
      <c r="K313" s="1361"/>
      <c r="L313" s="1361"/>
      <c r="M313" s="1361"/>
      <c r="N313" s="1361"/>
      <c r="O313" s="1361"/>
      <c r="P313" s="1361"/>
      <c r="Q313" s="1361"/>
      <c r="R313" s="1361"/>
      <c r="S313" s="1362"/>
    </row>
    <row r="314" spans="1:132" s="129" customFormat="1" ht="15" customHeight="1">
      <c r="A314" s="1318"/>
      <c r="B314" s="1318"/>
      <c r="C314" s="1318"/>
      <c r="D314" s="1379"/>
      <c r="E314" s="1381"/>
      <c r="F314" s="1365"/>
      <c r="G314" s="1365"/>
      <c r="H314" s="1365"/>
      <c r="I314" s="1365"/>
      <c r="J314" s="1365"/>
      <c r="K314" s="1365"/>
      <c r="L314" s="1365"/>
      <c r="M314" s="1365"/>
      <c r="N314" s="1365"/>
      <c r="O314" s="1365"/>
      <c r="P314" s="1365"/>
      <c r="Q314" s="1365"/>
      <c r="R314" s="1365"/>
      <c r="S314" s="1366"/>
    </row>
    <row r="315" spans="1:132" s="1367" customFormat="1" ht="15" customHeight="1">
      <c r="A315" s="1367" t="s">
        <v>534</v>
      </c>
      <c r="B315" s="1368"/>
      <c r="C315" s="1368"/>
      <c r="D315" s="1368"/>
      <c r="E315" s="1368"/>
      <c r="F315" s="1368"/>
      <c r="G315" s="1368"/>
      <c r="H315" s="1368"/>
      <c r="I315" s="1368"/>
      <c r="J315" s="1368"/>
      <c r="K315" s="1368"/>
      <c r="L315" s="1368"/>
      <c r="M315" s="1368"/>
      <c r="N315" s="1368"/>
      <c r="O315" s="1368"/>
      <c r="P315" s="1368"/>
      <c r="Q315" s="1368"/>
      <c r="R315" s="1368"/>
      <c r="S315" s="1368"/>
      <c r="T315" s="1368"/>
      <c r="U315" s="1368"/>
      <c r="V315" s="1368"/>
      <c r="W315" s="1368"/>
      <c r="X315" s="1368"/>
      <c r="Y315" s="1368"/>
      <c r="Z315" s="1368"/>
      <c r="AA315" s="1368"/>
      <c r="AB315" s="1368"/>
      <c r="AC315" s="1368"/>
      <c r="AD315" s="1368"/>
      <c r="AE315" s="1368"/>
      <c r="AF315" s="1368"/>
      <c r="AG315" s="1368"/>
      <c r="AH315" s="1368"/>
      <c r="AI315" s="1368"/>
      <c r="AJ315" s="1368"/>
      <c r="AK315" s="1368"/>
      <c r="AL315" s="1368"/>
      <c r="AM315" s="1368"/>
      <c r="AN315" s="1368"/>
      <c r="AO315" s="1368"/>
      <c r="AP315" s="1368"/>
      <c r="AQ315" s="1368"/>
      <c r="AR315" s="1368"/>
      <c r="AS315" s="1368"/>
      <c r="AT315" s="1368"/>
      <c r="AU315" s="1368"/>
      <c r="AV315" s="1368"/>
      <c r="AW315" s="1368"/>
      <c r="AX315" s="1368"/>
      <c r="AY315" s="1368"/>
      <c r="AZ315" s="1368"/>
      <c r="BA315" s="1368"/>
      <c r="BB315" s="1368"/>
      <c r="BC315" s="1368"/>
      <c r="BD315" s="1368"/>
      <c r="BE315" s="1368"/>
      <c r="BF315" s="1368"/>
      <c r="BG315" s="1368"/>
      <c r="BH315" s="1368"/>
      <c r="BI315" s="1368"/>
      <c r="BJ315" s="1368"/>
      <c r="BK315" s="1368"/>
      <c r="BL315" s="1368"/>
      <c r="BM315" s="1368"/>
      <c r="BN315" s="1368"/>
      <c r="BO315" s="1368"/>
      <c r="BP315" s="1368"/>
      <c r="BQ315" s="1368"/>
      <c r="BR315" s="1368"/>
      <c r="BS315" s="1368"/>
      <c r="BT315" s="1368"/>
      <c r="BU315" s="1368"/>
      <c r="BV315" s="1368"/>
      <c r="BW315" s="1368"/>
      <c r="BX315" s="1368"/>
      <c r="BY315" s="1368"/>
      <c r="BZ315" s="1368"/>
      <c r="CA315" s="1368"/>
      <c r="CB315" s="1368"/>
      <c r="CC315" s="1368"/>
      <c r="CD315" s="1368"/>
      <c r="CE315" s="1368"/>
      <c r="CF315" s="1368"/>
      <c r="CG315" s="1368"/>
      <c r="CH315" s="1368"/>
      <c r="CI315" s="1368"/>
      <c r="CJ315" s="1368"/>
      <c r="CK315" s="1368"/>
      <c r="CL315" s="1368"/>
      <c r="CM315" s="1368"/>
      <c r="CN315" s="1368"/>
      <c r="CO315" s="1368"/>
      <c r="CP315" s="1368"/>
      <c r="CQ315" s="1368"/>
      <c r="CR315" s="1368"/>
      <c r="CS315" s="1368"/>
      <c r="CT315" s="1368"/>
      <c r="CU315" s="1368"/>
      <c r="CV315" s="1368"/>
      <c r="CW315" s="1368"/>
      <c r="CX315" s="1368"/>
      <c r="CY315" s="1368"/>
      <c r="CZ315" s="1368"/>
      <c r="DA315" s="1368"/>
      <c r="DB315" s="1368"/>
      <c r="DC315" s="1368"/>
      <c r="DD315" s="1368"/>
      <c r="DE315" s="1368"/>
      <c r="DF315" s="1368"/>
      <c r="DG315" s="1368"/>
      <c r="DH315" s="1368"/>
      <c r="DI315" s="1368"/>
      <c r="DJ315" s="1368"/>
      <c r="DK315" s="1368"/>
      <c r="DL315" s="1368"/>
      <c r="DM315" s="1368"/>
      <c r="DN315" s="1368"/>
      <c r="DO315" s="1368"/>
      <c r="DP315" s="1368"/>
      <c r="DQ315" s="1368"/>
      <c r="DR315" s="1368"/>
      <c r="DS315" s="1368"/>
      <c r="DT315" s="1368"/>
      <c r="DU315" s="1368"/>
      <c r="DV315" s="1368"/>
      <c r="DW315" s="1368"/>
      <c r="DX315" s="1368"/>
      <c r="DY315" s="1368"/>
      <c r="DZ315" s="1368"/>
      <c r="EA315" s="1368"/>
      <c r="EB315" s="1368"/>
    </row>
    <row r="316" spans="1:132" s="569" customFormat="1" ht="15" customHeight="1">
      <c r="A316" s="1369" t="s">
        <v>632</v>
      </c>
      <c r="B316" s="1370"/>
      <c r="C316" s="1370"/>
      <c r="D316" s="1370"/>
      <c r="E316" s="1370"/>
      <c r="F316" s="1370"/>
      <c r="G316" s="1370"/>
      <c r="H316" s="1370"/>
      <c r="I316" s="1370"/>
      <c r="J316" s="1370"/>
      <c r="K316" s="1370"/>
      <c r="L316" s="1370"/>
      <c r="M316" s="1370"/>
      <c r="N316" s="1370"/>
      <c r="O316" s="1370"/>
      <c r="P316" s="1370"/>
      <c r="Q316" s="1370"/>
      <c r="R316" s="1370"/>
      <c r="S316" s="1370"/>
    </row>
    <row r="317" spans="1:132" s="569" customFormat="1" ht="15" customHeight="1">
      <c r="A317" s="1369" t="s">
        <v>633</v>
      </c>
      <c r="B317" s="1370"/>
      <c r="C317" s="1370"/>
      <c r="D317" s="1370"/>
      <c r="E317" s="1370"/>
      <c r="F317" s="1370"/>
      <c r="G317" s="1370"/>
      <c r="H317" s="1370"/>
      <c r="I317" s="1370"/>
      <c r="J317" s="1370"/>
      <c r="K317" s="1370"/>
      <c r="L317" s="1370"/>
      <c r="M317" s="1370"/>
      <c r="N317" s="1370"/>
      <c r="O317" s="1370"/>
      <c r="P317" s="1370"/>
      <c r="Q317" s="1370"/>
      <c r="R317" s="1370"/>
      <c r="S317" s="1370"/>
    </row>
    <row r="318" spans="1:132" s="569" customFormat="1" ht="15" customHeight="1">
      <c r="A318" s="1371" t="s">
        <v>998</v>
      </c>
      <c r="B318" s="1371"/>
      <c r="C318" s="1371"/>
      <c r="D318" s="1371"/>
      <c r="E318" s="1371"/>
      <c r="F318" s="1371"/>
    </row>
    <row r="319" spans="1:132" s="569" customFormat="1" ht="15" customHeight="1">
      <c r="A319" s="1372"/>
      <c r="B319" s="1372"/>
      <c r="C319" s="1372"/>
      <c r="D319" s="1372"/>
      <c r="E319" s="1372"/>
      <c r="F319" s="1372"/>
    </row>
    <row r="320" spans="1:132" s="569" customFormat="1" ht="15" customHeight="1">
      <c r="A320" s="1318" t="s">
        <v>569</v>
      </c>
      <c r="B320" s="1318"/>
      <c r="C320" s="1318"/>
      <c r="D320" s="1318"/>
      <c r="E320" s="1373" t="s">
        <v>597</v>
      </c>
      <c r="F320" s="1373"/>
      <c r="G320" s="1374"/>
      <c r="H320" s="1374"/>
      <c r="I320" s="1374"/>
      <c r="J320" s="1374"/>
      <c r="K320" s="1374"/>
      <c r="L320" s="1374"/>
      <c r="M320" s="1374"/>
      <c r="N320" s="1350" t="s">
        <v>574</v>
      </c>
      <c r="O320" s="1351"/>
      <c r="P320" s="1351"/>
      <c r="Q320" s="1351"/>
      <c r="R320" s="1351"/>
      <c r="S320" s="1352"/>
    </row>
    <row r="321" spans="1:26" s="569" customFormat="1" ht="15" customHeight="1">
      <c r="A321" s="1318"/>
      <c r="B321" s="1318"/>
      <c r="C321" s="1318"/>
      <c r="D321" s="1318"/>
      <c r="E321" s="1375" t="s">
        <v>598</v>
      </c>
      <c r="F321" s="1375"/>
      <c r="G321" s="1376"/>
      <c r="H321" s="1376"/>
      <c r="I321" s="1376"/>
      <c r="J321" s="1376"/>
      <c r="K321" s="1376"/>
      <c r="L321" s="1376"/>
      <c r="M321" s="1376"/>
      <c r="N321" s="1353"/>
      <c r="O321" s="1354"/>
      <c r="P321" s="1354"/>
      <c r="Q321" s="1354"/>
      <c r="R321" s="1354"/>
      <c r="S321" s="1355"/>
    </row>
    <row r="322" spans="1:26" s="569" customFormat="1" ht="15" customHeight="1">
      <c r="A322" s="1318"/>
      <c r="B322" s="1318"/>
      <c r="C322" s="1318"/>
      <c r="D322" s="1318"/>
      <c r="E322" s="1375"/>
      <c r="F322" s="1375"/>
      <c r="G322" s="1376"/>
      <c r="H322" s="1376"/>
      <c r="I322" s="1376"/>
      <c r="J322" s="1376"/>
      <c r="K322" s="1376"/>
      <c r="L322" s="1376"/>
      <c r="M322" s="1376"/>
      <c r="N322" s="1350" t="s">
        <v>575</v>
      </c>
      <c r="O322" s="1351"/>
      <c r="P322" s="1351"/>
      <c r="Q322" s="1351"/>
      <c r="R322" s="1351"/>
      <c r="S322" s="1352"/>
    </row>
    <row r="323" spans="1:26" s="569" customFormat="1" ht="15" customHeight="1">
      <c r="A323" s="1318"/>
      <c r="B323" s="1318"/>
      <c r="C323" s="1318"/>
      <c r="D323" s="1318"/>
      <c r="E323" s="1377" t="s">
        <v>599</v>
      </c>
      <c r="F323" s="1377"/>
      <c r="G323" s="1378"/>
      <c r="H323" s="1378"/>
      <c r="I323" s="1378"/>
      <c r="J323" s="1378"/>
      <c r="K323" s="1378"/>
      <c r="L323" s="1378"/>
      <c r="M323" s="1378"/>
      <c r="N323" s="1353"/>
      <c r="O323" s="1354"/>
      <c r="P323" s="1354"/>
      <c r="Q323" s="1354"/>
      <c r="R323" s="1354"/>
      <c r="S323" s="1355"/>
    </row>
    <row r="324" spans="1:26" s="569" customFormat="1" ht="15" customHeight="1">
      <c r="A324" s="1318" t="s">
        <v>571</v>
      </c>
      <c r="B324" s="1318"/>
      <c r="C324" s="1318"/>
      <c r="D324" s="1318"/>
      <c r="E324" s="1343" t="s">
        <v>570</v>
      </c>
      <c r="F324" s="1343"/>
      <c r="G324" s="1344"/>
      <c r="H324" s="1345"/>
      <c r="I324" s="1345"/>
      <c r="J324" s="1345"/>
      <c r="K324" s="1345"/>
      <c r="L324" s="1345"/>
      <c r="M324" s="1345"/>
      <c r="N324" s="1345"/>
      <c r="O324" s="1345"/>
      <c r="P324" s="1345"/>
      <c r="Q324" s="1345"/>
      <c r="R324" s="1345"/>
      <c r="S324" s="1346"/>
    </row>
    <row r="325" spans="1:26" s="569" customFormat="1" ht="15" customHeight="1">
      <c r="A325" s="1318"/>
      <c r="B325" s="1318"/>
      <c r="C325" s="1318"/>
      <c r="D325" s="1318"/>
      <c r="E325" s="1343"/>
      <c r="F325" s="1343"/>
      <c r="G325" s="1347"/>
      <c r="H325" s="1348"/>
      <c r="I325" s="1348"/>
      <c r="J325" s="1348"/>
      <c r="K325" s="1348"/>
      <c r="L325" s="1348"/>
      <c r="M325" s="1348"/>
      <c r="N325" s="1348"/>
      <c r="O325" s="1348"/>
      <c r="P325" s="1348"/>
      <c r="Q325" s="1348"/>
      <c r="R325" s="1348"/>
      <c r="S325" s="1349"/>
    </row>
    <row r="326" spans="1:26" s="569" customFormat="1" ht="15" customHeight="1">
      <c r="A326" s="1318"/>
      <c r="B326" s="1318"/>
      <c r="C326" s="1318"/>
      <c r="D326" s="1318"/>
      <c r="E326" s="1343" t="s">
        <v>572</v>
      </c>
      <c r="F326" s="1343"/>
      <c r="G326" s="1344"/>
      <c r="H326" s="1345"/>
      <c r="I326" s="1345"/>
      <c r="J326" s="1345"/>
      <c r="K326" s="1345"/>
      <c r="L326" s="1345"/>
      <c r="M326" s="1346"/>
      <c r="N326" s="1350" t="s">
        <v>574</v>
      </c>
      <c r="O326" s="1351"/>
      <c r="P326" s="1351"/>
      <c r="Q326" s="1351"/>
      <c r="R326" s="1351"/>
      <c r="S326" s="1352"/>
    </row>
    <row r="327" spans="1:26" s="129" customFormat="1">
      <c r="A327" s="1318"/>
      <c r="B327" s="1318"/>
      <c r="C327" s="1318"/>
      <c r="D327" s="1318"/>
      <c r="E327" s="1343"/>
      <c r="F327" s="1343"/>
      <c r="G327" s="1347"/>
      <c r="H327" s="1348"/>
      <c r="I327" s="1348"/>
      <c r="J327" s="1348"/>
      <c r="K327" s="1348"/>
      <c r="L327" s="1348"/>
      <c r="M327" s="1349"/>
      <c r="N327" s="1353"/>
      <c r="O327" s="1354"/>
      <c r="P327" s="1354"/>
      <c r="Q327" s="1354"/>
      <c r="R327" s="1354"/>
      <c r="S327" s="1355"/>
    </row>
    <row r="328" spans="1:26" s="129" customFormat="1">
      <c r="L328" s="1"/>
      <c r="M328" s="1"/>
      <c r="N328" s="1"/>
      <c r="O328" s="1"/>
      <c r="P328" s="1"/>
      <c r="Q328" s="1"/>
    </row>
    <row r="329" spans="1:26" s="129" customFormat="1">
      <c r="A329" s="1356" t="s">
        <v>573</v>
      </c>
      <c r="B329" s="1356"/>
      <c r="C329" s="1356"/>
      <c r="D329" s="1356"/>
      <c r="E329" s="1356"/>
      <c r="F329" s="1356"/>
      <c r="G329" s="1356"/>
      <c r="L329" s="1"/>
      <c r="M329" s="1"/>
      <c r="N329" s="1"/>
      <c r="O329" s="1"/>
      <c r="P329" s="1"/>
      <c r="Q329" s="1"/>
    </row>
    <row r="330" spans="1:26" s="129" customFormat="1">
      <c r="A330" s="1356"/>
      <c r="B330" s="1356"/>
      <c r="C330" s="1356"/>
      <c r="D330" s="1356"/>
      <c r="E330" s="1357"/>
      <c r="F330" s="1357"/>
      <c r="G330" s="1357"/>
      <c r="L330" s="1"/>
      <c r="M330" s="1"/>
      <c r="N330" s="1"/>
      <c r="O330" s="1"/>
      <c r="P330" s="1"/>
      <c r="Q330" s="1"/>
    </row>
    <row r="331" spans="1:26" s="129" customFormat="1" ht="12" customHeight="1">
      <c r="A331" s="1333" t="s">
        <v>583</v>
      </c>
      <c r="B331" s="1334"/>
      <c r="C331" s="1334"/>
      <c r="D331" s="1335"/>
      <c r="E331" s="1361"/>
      <c r="F331" s="1361"/>
      <c r="G331" s="1361"/>
      <c r="H331" s="1361"/>
      <c r="I331" s="1361"/>
      <c r="J331" s="1361"/>
      <c r="K331" s="1361"/>
      <c r="L331" s="1361"/>
      <c r="M331" s="1361"/>
      <c r="N331" s="1361"/>
      <c r="O331" s="1361"/>
      <c r="P331" s="1361"/>
      <c r="Q331" s="1361"/>
      <c r="R331" s="1361"/>
      <c r="S331" s="1362"/>
      <c r="T331" s="1382"/>
      <c r="U331" s="1383"/>
      <c r="V331" s="1383"/>
      <c r="W331" s="1383"/>
      <c r="X331" s="1383"/>
      <c r="Y331" s="1383"/>
      <c r="Z331" s="1383"/>
    </row>
    <row r="332" spans="1:26" s="129" customFormat="1">
      <c r="A332" s="1358"/>
      <c r="B332" s="1359"/>
      <c r="C332" s="1359"/>
      <c r="D332" s="1360"/>
      <c r="E332" s="1363"/>
      <c r="F332" s="1363"/>
      <c r="G332" s="1363"/>
      <c r="H332" s="1363"/>
      <c r="I332" s="1363"/>
      <c r="J332" s="1363"/>
      <c r="K332" s="1363"/>
      <c r="L332" s="1363"/>
      <c r="M332" s="1363"/>
      <c r="N332" s="1363"/>
      <c r="O332" s="1363"/>
      <c r="P332" s="1363"/>
      <c r="Q332" s="1363"/>
      <c r="R332" s="1363"/>
      <c r="S332" s="1364"/>
      <c r="T332" s="1384"/>
      <c r="U332" s="1383"/>
      <c r="V332" s="1383"/>
      <c r="W332" s="1383"/>
      <c r="X332" s="1383"/>
      <c r="Y332" s="1383"/>
      <c r="Z332" s="1383"/>
    </row>
    <row r="333" spans="1:26" s="129" customFormat="1" ht="20.25" customHeight="1">
      <c r="A333" s="1358"/>
      <c r="B333" s="1359"/>
      <c r="C333" s="1359"/>
      <c r="D333" s="1360"/>
      <c r="E333" s="1365"/>
      <c r="F333" s="1365"/>
      <c r="G333" s="1365"/>
      <c r="H333" s="1365"/>
      <c r="I333" s="1365"/>
      <c r="J333" s="1365"/>
      <c r="K333" s="1365"/>
      <c r="L333" s="1365"/>
      <c r="M333" s="1365"/>
      <c r="N333" s="1365"/>
      <c r="O333" s="1365"/>
      <c r="P333" s="1365"/>
      <c r="Q333" s="1365"/>
      <c r="R333" s="1365"/>
      <c r="S333" s="1366"/>
      <c r="T333" s="1384"/>
      <c r="U333" s="1383"/>
      <c r="V333" s="1383"/>
      <c r="W333" s="1383"/>
      <c r="X333" s="1383"/>
      <c r="Y333" s="1383"/>
      <c r="Z333" s="1383"/>
    </row>
    <row r="334" spans="1:26" s="129" customFormat="1" ht="13.5" customHeight="1">
      <c r="A334" s="570"/>
      <c r="B334" s="1333" t="s">
        <v>620</v>
      </c>
      <c r="C334" s="1334"/>
      <c r="D334" s="1335"/>
      <c r="E334" s="1361"/>
      <c r="F334" s="1361"/>
      <c r="G334" s="1361"/>
      <c r="H334" s="1361"/>
      <c r="I334" s="1361"/>
      <c r="J334" s="1361"/>
      <c r="K334" s="1361"/>
      <c r="L334" s="1361"/>
      <c r="M334" s="1361"/>
      <c r="N334" s="1361"/>
      <c r="O334" s="1361"/>
      <c r="P334" s="1361"/>
      <c r="Q334" s="1361"/>
      <c r="R334" s="1361"/>
      <c r="S334" s="1362"/>
      <c r="T334" s="1384"/>
      <c r="U334" s="1383"/>
      <c r="V334" s="1383"/>
      <c r="W334" s="1383"/>
      <c r="X334" s="1383"/>
      <c r="Y334" s="1383"/>
      <c r="Z334" s="1383"/>
    </row>
    <row r="335" spans="1:26" s="129" customFormat="1">
      <c r="A335" s="570"/>
      <c r="B335" s="1358"/>
      <c r="C335" s="1359"/>
      <c r="D335" s="1360"/>
      <c r="E335" s="1363"/>
      <c r="F335" s="1363"/>
      <c r="G335" s="1363"/>
      <c r="H335" s="1363"/>
      <c r="I335" s="1363"/>
      <c r="J335" s="1363"/>
      <c r="K335" s="1363"/>
      <c r="L335" s="1363"/>
      <c r="M335" s="1363"/>
      <c r="N335" s="1363"/>
      <c r="O335" s="1363"/>
      <c r="P335" s="1363"/>
      <c r="Q335" s="1363"/>
      <c r="R335" s="1363"/>
      <c r="S335" s="1364"/>
    </row>
    <row r="336" spans="1:26" s="129" customFormat="1" ht="30" customHeight="1">
      <c r="A336" s="571"/>
      <c r="B336" s="1336"/>
      <c r="C336" s="1337"/>
      <c r="D336" s="1338"/>
      <c r="E336" s="1365"/>
      <c r="F336" s="1365"/>
      <c r="G336" s="1365"/>
      <c r="H336" s="1365"/>
      <c r="I336" s="1365"/>
      <c r="J336" s="1365"/>
      <c r="K336" s="1365"/>
      <c r="L336" s="1365"/>
      <c r="M336" s="1365"/>
      <c r="N336" s="1365"/>
      <c r="O336" s="1365"/>
      <c r="P336" s="1365"/>
      <c r="Q336" s="1365"/>
      <c r="R336" s="1365"/>
      <c r="S336" s="1366"/>
    </row>
    <row r="337" spans="1:19" s="129" customFormat="1">
      <c r="A337" s="1333" t="s">
        <v>535</v>
      </c>
      <c r="B337" s="1334"/>
      <c r="C337" s="1334"/>
      <c r="D337" s="1335"/>
      <c r="E337" s="1361"/>
      <c r="F337" s="1361"/>
      <c r="G337" s="1361"/>
      <c r="H337" s="1361"/>
      <c r="I337" s="1361"/>
      <c r="J337" s="1361"/>
      <c r="K337" s="1361"/>
      <c r="L337" s="1361"/>
      <c r="M337" s="1361"/>
      <c r="N337" s="1361"/>
      <c r="O337" s="1361"/>
      <c r="P337" s="1361"/>
      <c r="Q337" s="1361"/>
      <c r="R337" s="1361"/>
      <c r="S337" s="1362"/>
    </row>
    <row r="338" spans="1:19" s="129" customFormat="1">
      <c r="A338" s="1358"/>
      <c r="B338" s="1359"/>
      <c r="C338" s="1359"/>
      <c r="D338" s="1360"/>
      <c r="E338" s="1363"/>
      <c r="F338" s="1363"/>
      <c r="G338" s="1363"/>
      <c r="H338" s="1363"/>
      <c r="I338" s="1363"/>
      <c r="J338" s="1363"/>
      <c r="K338" s="1363"/>
      <c r="L338" s="1363"/>
      <c r="M338" s="1363"/>
      <c r="N338" s="1363"/>
      <c r="O338" s="1363"/>
      <c r="P338" s="1363"/>
      <c r="Q338" s="1363"/>
      <c r="R338" s="1363"/>
      <c r="S338" s="1364"/>
    </row>
    <row r="339" spans="1:19" s="129" customFormat="1" ht="22.5" customHeight="1">
      <c r="A339" s="1358"/>
      <c r="B339" s="1359"/>
      <c r="C339" s="1359"/>
      <c r="D339" s="1360"/>
      <c r="E339" s="1365"/>
      <c r="F339" s="1365"/>
      <c r="G339" s="1365"/>
      <c r="H339" s="1365"/>
      <c r="I339" s="1365"/>
      <c r="J339" s="1365"/>
      <c r="K339" s="1365"/>
      <c r="L339" s="1365"/>
      <c r="M339" s="1365"/>
      <c r="N339" s="1365"/>
      <c r="O339" s="1365"/>
      <c r="P339" s="1365"/>
      <c r="Q339" s="1365"/>
      <c r="R339" s="1365"/>
      <c r="S339" s="1366"/>
    </row>
    <row r="340" spans="1:19" s="129" customFormat="1" ht="12" customHeight="1">
      <c r="A340" s="570"/>
      <c r="B340" s="1333" t="s">
        <v>536</v>
      </c>
      <c r="C340" s="1334"/>
      <c r="D340" s="1335"/>
      <c r="E340" s="1361"/>
      <c r="F340" s="1361"/>
      <c r="G340" s="1361"/>
      <c r="H340" s="1361"/>
      <c r="I340" s="1361"/>
      <c r="J340" s="1361"/>
      <c r="K340" s="1361"/>
      <c r="L340" s="1361"/>
      <c r="M340" s="1361"/>
      <c r="N340" s="1361"/>
      <c r="O340" s="1361"/>
      <c r="P340" s="1361"/>
      <c r="Q340" s="1361"/>
      <c r="R340" s="1361"/>
      <c r="S340" s="1362"/>
    </row>
    <row r="341" spans="1:19" s="129" customFormat="1">
      <c r="A341" s="570"/>
      <c r="B341" s="1358"/>
      <c r="C341" s="1359"/>
      <c r="D341" s="1360"/>
      <c r="E341" s="1363"/>
      <c r="F341" s="1363"/>
      <c r="G341" s="1363"/>
      <c r="H341" s="1363"/>
      <c r="I341" s="1363"/>
      <c r="J341" s="1363"/>
      <c r="K341" s="1363"/>
      <c r="L341" s="1363"/>
      <c r="M341" s="1363"/>
      <c r="N341" s="1363"/>
      <c r="O341" s="1363"/>
      <c r="P341" s="1363"/>
      <c r="Q341" s="1363"/>
      <c r="R341" s="1363"/>
      <c r="S341" s="1364"/>
    </row>
    <row r="342" spans="1:19" s="129" customFormat="1" ht="18.75" customHeight="1">
      <c r="A342" s="571"/>
      <c r="B342" s="1336"/>
      <c r="C342" s="1337"/>
      <c r="D342" s="1338"/>
      <c r="E342" s="1365"/>
      <c r="F342" s="1365"/>
      <c r="G342" s="1365"/>
      <c r="H342" s="1365"/>
      <c r="I342" s="1365"/>
      <c r="J342" s="1365"/>
      <c r="K342" s="1365"/>
      <c r="L342" s="1365"/>
      <c r="M342" s="1365"/>
      <c r="N342" s="1365"/>
      <c r="O342" s="1365"/>
      <c r="P342" s="1365"/>
      <c r="Q342" s="1365"/>
      <c r="R342" s="1365"/>
      <c r="S342" s="1366"/>
    </row>
    <row r="343" spans="1:19" s="129" customFormat="1">
      <c r="A343" s="1334" t="s">
        <v>999</v>
      </c>
      <c r="B343" s="1334"/>
      <c r="C343" s="1334"/>
      <c r="D343" s="1335"/>
      <c r="E343" s="1380"/>
      <c r="F343" s="1361"/>
      <c r="G343" s="1361"/>
      <c r="H343" s="1361"/>
      <c r="I343" s="1361"/>
      <c r="J343" s="1361"/>
      <c r="K343" s="1362"/>
      <c r="L343" s="1342" t="s">
        <v>15</v>
      </c>
      <c r="M343" s="1388"/>
      <c r="N343" s="1389"/>
      <c r="O343" s="1389"/>
      <c r="P343" s="1389"/>
      <c r="Q343" s="1389"/>
      <c r="R343" s="1389"/>
      <c r="S343" s="1389"/>
    </row>
    <row r="344" spans="1:19" s="129" customFormat="1">
      <c r="A344" s="1359"/>
      <c r="B344" s="1359"/>
      <c r="C344" s="1359"/>
      <c r="D344" s="1360"/>
      <c r="E344" s="1385"/>
      <c r="F344" s="1363"/>
      <c r="G344" s="1363"/>
      <c r="H344" s="1363"/>
      <c r="I344" s="1363"/>
      <c r="J344" s="1363"/>
      <c r="K344" s="1364"/>
      <c r="L344" s="1386"/>
      <c r="M344" s="1384"/>
      <c r="N344" s="1383"/>
      <c r="O344" s="1383"/>
      <c r="P344" s="1383"/>
      <c r="Q344" s="1383"/>
      <c r="R344" s="1383"/>
      <c r="S344" s="1383"/>
    </row>
    <row r="345" spans="1:19" s="129" customFormat="1">
      <c r="A345" s="1337"/>
      <c r="B345" s="1337"/>
      <c r="C345" s="1337"/>
      <c r="D345" s="1338"/>
      <c r="E345" s="1381"/>
      <c r="F345" s="1365"/>
      <c r="G345" s="1365"/>
      <c r="H345" s="1365"/>
      <c r="I345" s="1365"/>
      <c r="J345" s="1365"/>
      <c r="K345" s="1366"/>
      <c r="L345" s="1387"/>
      <c r="M345" s="572"/>
      <c r="N345" s="566"/>
      <c r="O345" s="566"/>
      <c r="P345" s="566"/>
      <c r="Q345" s="566"/>
      <c r="R345" s="566"/>
      <c r="S345" s="566"/>
    </row>
    <row r="346" spans="1:19" s="129" customFormat="1" ht="17.25" customHeight="1">
      <c r="A346" s="1333" t="s">
        <v>1000</v>
      </c>
      <c r="B346" s="1334"/>
      <c r="C346" s="1334"/>
      <c r="D346" s="1335"/>
      <c r="E346" s="1339"/>
      <c r="F346" s="1339"/>
      <c r="G346" s="1339"/>
      <c r="H346" s="1339"/>
      <c r="I346" s="1339"/>
      <c r="J346" s="1339"/>
      <c r="K346" s="1339"/>
      <c r="L346" s="1341" t="s">
        <v>1001</v>
      </c>
      <c r="M346" s="573"/>
    </row>
    <row r="347" spans="1:19" s="129" customFormat="1" ht="17.25" customHeight="1">
      <c r="A347" s="1336"/>
      <c r="B347" s="1337"/>
      <c r="C347" s="1337"/>
      <c r="D347" s="1338"/>
      <c r="E347" s="1340"/>
      <c r="F347" s="1340"/>
      <c r="G347" s="1340"/>
      <c r="H347" s="1340"/>
      <c r="I347" s="1340"/>
      <c r="J347" s="1340"/>
      <c r="K347" s="1340"/>
      <c r="L347" s="1342"/>
      <c r="M347" s="573"/>
    </row>
    <row r="348" spans="1:19" s="129" customFormat="1" ht="14.25" customHeight="1">
      <c r="A348" s="1341" t="s">
        <v>1002</v>
      </c>
      <c r="B348" s="1341"/>
      <c r="C348" s="1341"/>
      <c r="D348" s="1341"/>
      <c r="E348" s="1318" t="s">
        <v>1003</v>
      </c>
      <c r="F348" s="1318"/>
      <c r="G348" s="1318"/>
      <c r="H348" s="1318"/>
      <c r="I348" s="1318"/>
      <c r="J348" s="1318"/>
      <c r="K348" s="1318"/>
      <c r="L348" s="1318"/>
      <c r="M348" s="1318"/>
      <c r="N348" s="1318"/>
      <c r="O348" s="1318"/>
      <c r="P348" s="1318"/>
      <c r="Q348" s="1318"/>
      <c r="R348" s="1318"/>
      <c r="S348" s="1318"/>
    </row>
    <row r="349" spans="1:19" s="129" customFormat="1" ht="14.25" customHeight="1">
      <c r="A349" s="1341"/>
      <c r="B349" s="1341"/>
      <c r="C349" s="1341"/>
      <c r="D349" s="1341"/>
      <c r="E349" s="1318"/>
      <c r="F349" s="1318"/>
      <c r="G349" s="1318"/>
      <c r="H349" s="1318"/>
      <c r="I349" s="1318"/>
      <c r="J349" s="1318"/>
      <c r="K349" s="1318"/>
      <c r="L349" s="1318"/>
      <c r="M349" s="1318"/>
      <c r="N349" s="1318"/>
      <c r="O349" s="1318"/>
      <c r="P349" s="1318"/>
      <c r="Q349" s="1318"/>
      <c r="R349" s="1318"/>
      <c r="S349" s="1318"/>
    </row>
    <row r="350" spans="1:19" s="129" customFormat="1">
      <c r="A350" s="1341"/>
      <c r="B350" s="1341"/>
      <c r="C350" s="1341"/>
      <c r="D350" s="1341"/>
      <c r="E350" s="1339"/>
      <c r="F350" s="1339"/>
      <c r="G350" s="1339"/>
      <c r="H350" s="1339"/>
      <c r="I350" s="1339"/>
      <c r="J350" s="1339"/>
      <c r="K350" s="1339"/>
      <c r="L350" s="1339"/>
      <c r="M350" s="1339"/>
      <c r="N350" s="1339"/>
      <c r="O350" s="1339"/>
      <c r="P350" s="1339"/>
      <c r="Q350" s="1339"/>
      <c r="R350" s="1339"/>
      <c r="S350" s="1339"/>
    </row>
    <row r="351" spans="1:19" s="129" customFormat="1">
      <c r="A351" s="1341"/>
      <c r="B351" s="1341"/>
      <c r="C351" s="1341"/>
      <c r="D351" s="1341"/>
      <c r="E351" s="1339"/>
      <c r="F351" s="1339"/>
      <c r="G351" s="1339"/>
      <c r="H351" s="1339"/>
      <c r="I351" s="1339"/>
      <c r="J351" s="1339"/>
      <c r="K351" s="1339"/>
      <c r="L351" s="1339"/>
      <c r="M351" s="1339"/>
      <c r="N351" s="1339"/>
      <c r="O351" s="1339"/>
      <c r="P351" s="1339"/>
      <c r="Q351" s="1339"/>
      <c r="R351" s="1339"/>
      <c r="S351" s="1339"/>
    </row>
    <row r="352" spans="1:19" s="129" customFormat="1">
      <c r="A352" s="1341"/>
      <c r="B352" s="1341"/>
      <c r="C352" s="1341"/>
      <c r="D352" s="1341"/>
      <c r="E352" s="1339"/>
      <c r="F352" s="1339"/>
      <c r="G352" s="1339"/>
      <c r="H352" s="1339"/>
      <c r="I352" s="1339"/>
      <c r="J352" s="1339"/>
      <c r="K352" s="1339"/>
      <c r="L352" s="1339"/>
      <c r="M352" s="1339"/>
      <c r="N352" s="1339"/>
      <c r="O352" s="1339"/>
      <c r="P352" s="1339"/>
      <c r="Q352" s="1339"/>
      <c r="R352" s="1339"/>
      <c r="S352" s="1339"/>
    </row>
    <row r="353" spans="1:19" s="129" customFormat="1">
      <c r="A353" s="1341"/>
      <c r="B353" s="1341"/>
      <c r="C353" s="1341"/>
      <c r="D353" s="1341"/>
      <c r="E353" s="1339"/>
      <c r="F353" s="1339"/>
      <c r="G353" s="1339"/>
      <c r="H353" s="1339"/>
      <c r="I353" s="1339"/>
      <c r="J353" s="1339"/>
      <c r="K353" s="1339"/>
      <c r="L353" s="1339"/>
      <c r="M353" s="1339"/>
      <c r="N353" s="1339"/>
      <c r="O353" s="1339"/>
      <c r="P353" s="1339"/>
      <c r="Q353" s="1339"/>
      <c r="R353" s="1339"/>
      <c r="S353" s="1339"/>
    </row>
    <row r="354" spans="1:19" s="129" customFormat="1" ht="18" customHeight="1">
      <c r="A354" s="1341" t="s">
        <v>1004</v>
      </c>
      <c r="B354" s="1341"/>
      <c r="C354" s="1341"/>
      <c r="D354" s="1341"/>
      <c r="E354" s="1318" t="s">
        <v>1005</v>
      </c>
      <c r="F354" s="1318"/>
      <c r="G354" s="1318"/>
      <c r="H354" s="1318"/>
      <c r="I354" s="1318"/>
      <c r="J354" s="1318"/>
      <c r="K354" s="1318"/>
      <c r="L354" s="1318"/>
      <c r="M354" s="1318"/>
      <c r="N354" s="1318"/>
      <c r="O354" s="1318"/>
      <c r="P354" s="1318"/>
      <c r="Q354" s="1318"/>
      <c r="R354" s="1318"/>
      <c r="S354" s="1318"/>
    </row>
    <row r="355" spans="1:19" s="129" customFormat="1" ht="18" customHeight="1">
      <c r="A355" s="1341"/>
      <c r="B355" s="1341"/>
      <c r="C355" s="1341"/>
      <c r="D355" s="1341"/>
      <c r="E355" s="1318"/>
      <c r="F355" s="1318"/>
      <c r="G355" s="1318"/>
      <c r="H355" s="1318"/>
      <c r="I355" s="1318"/>
      <c r="J355" s="1318"/>
      <c r="K355" s="1318"/>
      <c r="L355" s="1318"/>
      <c r="M355" s="1318"/>
      <c r="N355" s="1318"/>
      <c r="O355" s="1318"/>
      <c r="P355" s="1318"/>
      <c r="Q355" s="1318"/>
      <c r="R355" s="1318"/>
      <c r="S355" s="1318"/>
    </row>
    <row r="356" spans="1:19" s="129" customFormat="1">
      <c r="A356" s="1341"/>
      <c r="B356" s="1341"/>
      <c r="C356" s="1341"/>
      <c r="D356" s="1341"/>
      <c r="E356" s="1339"/>
      <c r="F356" s="1339"/>
      <c r="G356" s="1339"/>
      <c r="H356" s="1339"/>
      <c r="I356" s="1339"/>
      <c r="J356" s="1339"/>
      <c r="K356" s="1339"/>
      <c r="L356" s="1339"/>
      <c r="M356" s="1339"/>
      <c r="N356" s="1339"/>
      <c r="O356" s="1339"/>
      <c r="P356" s="1339"/>
      <c r="Q356" s="1339"/>
      <c r="R356" s="1339"/>
      <c r="S356" s="1339"/>
    </row>
    <row r="357" spans="1:19" s="129" customFormat="1">
      <c r="A357" s="1341"/>
      <c r="B357" s="1341"/>
      <c r="C357" s="1341"/>
      <c r="D357" s="1341"/>
      <c r="E357" s="1339"/>
      <c r="F357" s="1339"/>
      <c r="G357" s="1339"/>
      <c r="H357" s="1339"/>
      <c r="I357" s="1339"/>
      <c r="J357" s="1339"/>
      <c r="K357" s="1339"/>
      <c r="L357" s="1339"/>
      <c r="M357" s="1339"/>
      <c r="N357" s="1339"/>
      <c r="O357" s="1339"/>
      <c r="P357" s="1339"/>
      <c r="Q357" s="1339"/>
      <c r="R357" s="1339"/>
      <c r="S357" s="1339"/>
    </row>
    <row r="358" spans="1:19" s="129" customFormat="1">
      <c r="A358" s="1341"/>
      <c r="B358" s="1341"/>
      <c r="C358" s="1341"/>
      <c r="D358" s="1341"/>
      <c r="E358" s="1339"/>
      <c r="F358" s="1339"/>
      <c r="G358" s="1339"/>
      <c r="H358" s="1339"/>
      <c r="I358" s="1339"/>
      <c r="J358" s="1339"/>
      <c r="K358" s="1339"/>
      <c r="L358" s="1339"/>
      <c r="M358" s="1339"/>
      <c r="N358" s="1339"/>
      <c r="O358" s="1339"/>
      <c r="P358" s="1339"/>
      <c r="Q358" s="1339"/>
      <c r="R358" s="1339"/>
      <c r="S358" s="1339"/>
    </row>
    <row r="359" spans="1:19" s="129" customFormat="1">
      <c r="A359" s="1341"/>
      <c r="B359" s="1341"/>
      <c r="C359" s="1341"/>
      <c r="D359" s="1341"/>
      <c r="E359" s="1339"/>
      <c r="F359" s="1339"/>
      <c r="G359" s="1339"/>
      <c r="H359" s="1339"/>
      <c r="I359" s="1339"/>
      <c r="J359" s="1339"/>
      <c r="K359" s="1339"/>
      <c r="L359" s="1339"/>
      <c r="M359" s="1339"/>
      <c r="N359" s="1339"/>
      <c r="O359" s="1339"/>
      <c r="P359" s="1339"/>
      <c r="Q359" s="1339"/>
      <c r="R359" s="1339"/>
      <c r="S359" s="1339"/>
    </row>
    <row r="360" spans="1:19" s="129" customFormat="1">
      <c r="L360" s="1"/>
      <c r="M360" s="1"/>
      <c r="N360" s="1"/>
      <c r="O360" s="1"/>
      <c r="P360" s="1"/>
      <c r="Q360" s="1"/>
    </row>
    <row r="361" spans="1:19" s="129" customFormat="1" ht="15.75" customHeight="1">
      <c r="A361" s="574" t="s">
        <v>593</v>
      </c>
      <c r="L361" s="1"/>
      <c r="M361" s="1"/>
      <c r="N361" s="1"/>
      <c r="O361" s="1"/>
      <c r="P361" s="1"/>
      <c r="Q361" s="1"/>
    </row>
    <row r="362" spans="1:19" s="129" customFormat="1">
      <c r="A362" s="129" t="s">
        <v>594</v>
      </c>
      <c r="L362" s="1"/>
      <c r="M362" s="1"/>
      <c r="N362" s="1"/>
      <c r="O362" s="1"/>
      <c r="P362" s="1"/>
      <c r="Q362" s="1"/>
    </row>
  </sheetData>
  <sheetProtection algorithmName="SHA-512" hashValue="cCmPQ0g9358lww6JyImnHHAYYRcPQtzqKqNfKG+jk5hXcJFiSPQehmDCE3kyMjcrHn7cAghw8GN862+VRVFCHA==" saltValue="IX2tyjLvevQkaUwrkMJ9mw==" spinCount="100000" sheet="1" objects="1" formatCells="0" formatRows="0" insertRows="0" selectLockedCells="1"/>
  <mergeCells count="708">
    <mergeCell ref="A56:D62"/>
    <mergeCell ref="E56:O56"/>
    <mergeCell ref="P56:R56"/>
    <mergeCell ref="E57:R57"/>
    <mergeCell ref="F58:R58"/>
    <mergeCell ref="F59:R59"/>
    <mergeCell ref="F60:R60"/>
    <mergeCell ref="F61:R61"/>
    <mergeCell ref="F62:R62"/>
    <mergeCell ref="O1:R1"/>
    <mergeCell ref="O2:R2"/>
    <mergeCell ref="O3:R3"/>
    <mergeCell ref="A5:R5"/>
    <mergeCell ref="A7:B7"/>
    <mergeCell ref="C7:R7"/>
    <mergeCell ref="A10:B10"/>
    <mergeCell ref="C10:D10"/>
    <mergeCell ref="E10:F10"/>
    <mergeCell ref="G10:M10"/>
    <mergeCell ref="N10:P10"/>
    <mergeCell ref="Q10:R10"/>
    <mergeCell ref="A8:B8"/>
    <mergeCell ref="C8:M8"/>
    <mergeCell ref="N8:O8"/>
    <mergeCell ref="P8:R8"/>
    <mergeCell ref="A9:B9"/>
    <mergeCell ref="C9:I9"/>
    <mergeCell ref="J9:K9"/>
    <mergeCell ref="L9:R9"/>
    <mergeCell ref="M18:N18"/>
    <mergeCell ref="P18:R18"/>
    <mergeCell ref="A19:D19"/>
    <mergeCell ref="E19:G19"/>
    <mergeCell ref="I19:L19"/>
    <mergeCell ref="M19:R19"/>
    <mergeCell ref="A11:C11"/>
    <mergeCell ref="D11:R11"/>
    <mergeCell ref="A12:L12"/>
    <mergeCell ref="A13:R13"/>
    <mergeCell ref="A17:D17"/>
    <mergeCell ref="E17:R17"/>
    <mergeCell ref="A20:D23"/>
    <mergeCell ref="F20:H20"/>
    <mergeCell ref="I20:L23"/>
    <mergeCell ref="E21:E23"/>
    <mergeCell ref="F21:H21"/>
    <mergeCell ref="F22:H22"/>
    <mergeCell ref="F23:H23"/>
    <mergeCell ref="A18:D18"/>
    <mergeCell ref="I18:L18"/>
    <mergeCell ref="N28:O28"/>
    <mergeCell ref="A24:D24"/>
    <mergeCell ref="E24:H24"/>
    <mergeCell ref="I24:L24"/>
    <mergeCell ref="M24:R24"/>
    <mergeCell ref="A25:D25"/>
    <mergeCell ref="E25:G25"/>
    <mergeCell ref="I25:L25"/>
    <mergeCell ref="M25:N25"/>
    <mergeCell ref="O25:R25"/>
    <mergeCell ref="A31:D32"/>
    <mergeCell ref="E31:I31"/>
    <mergeCell ref="J31:N31"/>
    <mergeCell ref="O31:R31"/>
    <mergeCell ref="E32:I32"/>
    <mergeCell ref="J32:N32"/>
    <mergeCell ref="O32:R32"/>
    <mergeCell ref="P28:R28"/>
    <mergeCell ref="A29:D30"/>
    <mergeCell ref="E29:I29"/>
    <mergeCell ref="J29:N29"/>
    <mergeCell ref="O29:R29"/>
    <mergeCell ref="E30:I30"/>
    <mergeCell ref="J30:N30"/>
    <mergeCell ref="O30:R30"/>
    <mergeCell ref="A26:D28"/>
    <mergeCell ref="F26:G26"/>
    <mergeCell ref="I26:L28"/>
    <mergeCell ref="N26:O26"/>
    <mergeCell ref="P26:R26"/>
    <mergeCell ref="F27:G27"/>
    <mergeCell ref="N27:O27"/>
    <mergeCell ref="P27:R27"/>
    <mergeCell ref="F28:G28"/>
    <mergeCell ref="A33:D33"/>
    <mergeCell ref="E33:R33"/>
    <mergeCell ref="A34:D39"/>
    <mergeCell ref="E34:G34"/>
    <mergeCell ref="H34:J34"/>
    <mergeCell ref="K34:M34"/>
    <mergeCell ref="N34:P34"/>
    <mergeCell ref="Q34:R39"/>
    <mergeCell ref="E35:G35"/>
    <mergeCell ref="H35:J35"/>
    <mergeCell ref="E38:H38"/>
    <mergeCell ref="I38:L38"/>
    <mergeCell ref="M38:P38"/>
    <mergeCell ref="E39:H39"/>
    <mergeCell ref="I39:L39"/>
    <mergeCell ref="M39:P39"/>
    <mergeCell ref="K35:M35"/>
    <mergeCell ref="N35:P35"/>
    <mergeCell ref="E36:H36"/>
    <mergeCell ref="I36:L36"/>
    <mergeCell ref="M36:P36"/>
    <mergeCell ref="E37:H37"/>
    <mergeCell ref="I37:L37"/>
    <mergeCell ref="M37:P37"/>
    <mergeCell ref="A50:R50"/>
    <mergeCell ref="A51:D55"/>
    <mergeCell ref="E51:R52"/>
    <mergeCell ref="F53:R53"/>
    <mergeCell ref="E54:R54"/>
    <mergeCell ref="F55:R55"/>
    <mergeCell ref="A40:D40"/>
    <mergeCell ref="E40:R40"/>
    <mergeCell ref="A41:R42"/>
    <mergeCell ref="A43:R45"/>
    <mergeCell ref="A46:R46"/>
    <mergeCell ref="A48:C49"/>
    <mergeCell ref="D48:R49"/>
    <mergeCell ref="A69:D73"/>
    <mergeCell ref="E69:R69"/>
    <mergeCell ref="E70:G70"/>
    <mergeCell ref="H70:R70"/>
    <mergeCell ref="E71:R71"/>
    <mergeCell ref="E72:G72"/>
    <mergeCell ref="H72:R72"/>
    <mergeCell ref="E73:R73"/>
    <mergeCell ref="A65:D66"/>
    <mergeCell ref="E65:R65"/>
    <mergeCell ref="F66:R66"/>
    <mergeCell ref="A67:D68"/>
    <mergeCell ref="E67:R67"/>
    <mergeCell ref="E68:R68"/>
    <mergeCell ref="V78:Z79"/>
    <mergeCell ref="Q79:R79"/>
    <mergeCell ref="S79:T79"/>
    <mergeCell ref="A74:D74"/>
    <mergeCell ref="E74:H74"/>
    <mergeCell ref="I74:J74"/>
    <mergeCell ref="K74:R74"/>
    <mergeCell ref="A77:Z77"/>
    <mergeCell ref="A78:A79"/>
    <mergeCell ref="B78:F79"/>
    <mergeCell ref="G78:K79"/>
    <mergeCell ref="L78:M79"/>
    <mergeCell ref="N78:N79"/>
    <mergeCell ref="A80:A85"/>
    <mergeCell ref="B80:F85"/>
    <mergeCell ref="G80:K85"/>
    <mergeCell ref="L80:M84"/>
    <mergeCell ref="N80:N85"/>
    <mergeCell ref="O80:O85"/>
    <mergeCell ref="O78:O79"/>
    <mergeCell ref="P78:P79"/>
    <mergeCell ref="Q78:U78"/>
    <mergeCell ref="P80:P85"/>
    <mergeCell ref="Q80:R80"/>
    <mergeCell ref="S80:T80"/>
    <mergeCell ref="V80:Z85"/>
    <mergeCell ref="Q81:R81"/>
    <mergeCell ref="S81:T81"/>
    <mergeCell ref="Q82:R82"/>
    <mergeCell ref="S82:T82"/>
    <mergeCell ref="Q83:R83"/>
    <mergeCell ref="S83:T83"/>
    <mergeCell ref="V86:Z91"/>
    <mergeCell ref="Q87:R87"/>
    <mergeCell ref="S87:T87"/>
    <mergeCell ref="Q88:R88"/>
    <mergeCell ref="S88:T88"/>
    <mergeCell ref="Q89:R89"/>
    <mergeCell ref="S89:T89"/>
    <mergeCell ref="Q84:R84"/>
    <mergeCell ref="S84:T84"/>
    <mergeCell ref="Q85:R85"/>
    <mergeCell ref="S85:T85"/>
    <mergeCell ref="Q90:R90"/>
    <mergeCell ref="S90:T90"/>
    <mergeCell ref="Q91:R91"/>
    <mergeCell ref="S91:T91"/>
    <mergeCell ref="A92:A97"/>
    <mergeCell ref="B92:F97"/>
    <mergeCell ref="G92:K97"/>
    <mergeCell ref="L92:M96"/>
    <mergeCell ref="N92:N97"/>
    <mergeCell ref="O92:O97"/>
    <mergeCell ref="P86:P91"/>
    <mergeCell ref="Q86:R86"/>
    <mergeCell ref="S86:T86"/>
    <mergeCell ref="A86:A91"/>
    <mergeCell ref="B86:F91"/>
    <mergeCell ref="G86:K91"/>
    <mergeCell ref="L86:M90"/>
    <mergeCell ref="N86:N91"/>
    <mergeCell ref="O86:O91"/>
    <mergeCell ref="P92:P97"/>
    <mergeCell ref="Q92:R92"/>
    <mergeCell ref="S92:T92"/>
    <mergeCell ref="V92:Z97"/>
    <mergeCell ref="Q93:R93"/>
    <mergeCell ref="S93:T93"/>
    <mergeCell ref="Q94:R94"/>
    <mergeCell ref="S94:T94"/>
    <mergeCell ref="Q95:R95"/>
    <mergeCell ref="S95:T95"/>
    <mergeCell ref="V98:Z103"/>
    <mergeCell ref="Q99:R99"/>
    <mergeCell ref="S99:T99"/>
    <mergeCell ref="Q100:R100"/>
    <mergeCell ref="S100:T100"/>
    <mergeCell ref="Q101:R101"/>
    <mergeCell ref="S101:T101"/>
    <mergeCell ref="Q96:R96"/>
    <mergeCell ref="S96:T96"/>
    <mergeCell ref="Q97:R97"/>
    <mergeCell ref="S97:T97"/>
    <mergeCell ref="Q102:R102"/>
    <mergeCell ref="S102:T102"/>
    <mergeCell ref="Q103:R103"/>
    <mergeCell ref="S103:T103"/>
    <mergeCell ref="A104:A109"/>
    <mergeCell ref="B104:F109"/>
    <mergeCell ref="G104:K109"/>
    <mergeCell ref="L104:M108"/>
    <mergeCell ref="N104:N109"/>
    <mergeCell ref="O104:O109"/>
    <mergeCell ref="P98:P103"/>
    <mergeCell ref="Q98:R98"/>
    <mergeCell ref="S98:T98"/>
    <mergeCell ref="A98:A103"/>
    <mergeCell ref="B98:F103"/>
    <mergeCell ref="G98:K103"/>
    <mergeCell ref="L98:M102"/>
    <mergeCell ref="N98:N103"/>
    <mergeCell ref="O98:O103"/>
    <mergeCell ref="P104:P109"/>
    <mergeCell ref="Q104:R104"/>
    <mergeCell ref="S104:T104"/>
    <mergeCell ref="V104:Z109"/>
    <mergeCell ref="Q105:R105"/>
    <mergeCell ref="S105:T105"/>
    <mergeCell ref="Q106:R106"/>
    <mergeCell ref="S106:T106"/>
    <mergeCell ref="Q107:R107"/>
    <mergeCell ref="S107:T107"/>
    <mergeCell ref="V110:Z115"/>
    <mergeCell ref="Q111:R111"/>
    <mergeCell ref="S111:T111"/>
    <mergeCell ref="Q112:R112"/>
    <mergeCell ref="S112:T112"/>
    <mergeCell ref="Q113:R113"/>
    <mergeCell ref="S113:T113"/>
    <mergeCell ref="Q108:R108"/>
    <mergeCell ref="S108:T108"/>
    <mergeCell ref="Q109:R109"/>
    <mergeCell ref="S109:T109"/>
    <mergeCell ref="Q114:R114"/>
    <mergeCell ref="S114:T114"/>
    <mergeCell ref="Q115:R115"/>
    <mergeCell ref="S115:T115"/>
    <mergeCell ref="A116:A121"/>
    <mergeCell ref="B116:F121"/>
    <mergeCell ref="G116:K121"/>
    <mergeCell ref="L116:M120"/>
    <mergeCell ref="N116:N121"/>
    <mergeCell ref="O116:O121"/>
    <mergeCell ref="P110:P115"/>
    <mergeCell ref="Q110:R110"/>
    <mergeCell ref="S110:T110"/>
    <mergeCell ref="A110:A115"/>
    <mergeCell ref="B110:F115"/>
    <mergeCell ref="G110:K115"/>
    <mergeCell ref="L110:M114"/>
    <mergeCell ref="N110:N115"/>
    <mergeCell ref="O110:O115"/>
    <mergeCell ref="P116:P121"/>
    <mergeCell ref="Q116:R116"/>
    <mergeCell ref="S116:T116"/>
    <mergeCell ref="V116:Z121"/>
    <mergeCell ref="Q117:R117"/>
    <mergeCell ref="S117:T117"/>
    <mergeCell ref="Q118:R118"/>
    <mergeCell ref="S118:T118"/>
    <mergeCell ref="Q119:R119"/>
    <mergeCell ref="S119:T119"/>
    <mergeCell ref="V122:Z127"/>
    <mergeCell ref="Q123:R123"/>
    <mergeCell ref="S123:T123"/>
    <mergeCell ref="Q124:R124"/>
    <mergeCell ref="S124:T124"/>
    <mergeCell ref="Q125:R125"/>
    <mergeCell ref="S125:T125"/>
    <mergeCell ref="Q120:R120"/>
    <mergeCell ref="S120:T120"/>
    <mergeCell ref="Q121:R121"/>
    <mergeCell ref="S121:T121"/>
    <mergeCell ref="Q126:R126"/>
    <mergeCell ref="S126:T126"/>
    <mergeCell ref="Q127:R127"/>
    <mergeCell ref="S127:T127"/>
    <mergeCell ref="A128:A133"/>
    <mergeCell ref="B128:F133"/>
    <mergeCell ref="G128:K133"/>
    <mergeCell ref="L128:M132"/>
    <mergeCell ref="N128:N133"/>
    <mergeCell ref="O128:O133"/>
    <mergeCell ref="P122:P127"/>
    <mergeCell ref="Q122:R122"/>
    <mergeCell ref="S122:T122"/>
    <mergeCell ref="A122:A127"/>
    <mergeCell ref="B122:F127"/>
    <mergeCell ref="G122:K127"/>
    <mergeCell ref="L122:M126"/>
    <mergeCell ref="N122:N127"/>
    <mergeCell ref="O122:O127"/>
    <mergeCell ref="P128:P133"/>
    <mergeCell ref="Q128:R128"/>
    <mergeCell ref="S128:T128"/>
    <mergeCell ref="V128:Z133"/>
    <mergeCell ref="Q129:R129"/>
    <mergeCell ref="S129:T129"/>
    <mergeCell ref="Q130:R130"/>
    <mergeCell ref="S130:T130"/>
    <mergeCell ref="Q131:R131"/>
    <mergeCell ref="S131:T131"/>
    <mergeCell ref="V134:Z139"/>
    <mergeCell ref="Q135:R135"/>
    <mergeCell ref="S135:T135"/>
    <mergeCell ref="Q136:R136"/>
    <mergeCell ref="S136:T136"/>
    <mergeCell ref="Q137:R137"/>
    <mergeCell ref="S137:T137"/>
    <mergeCell ref="Q132:R132"/>
    <mergeCell ref="S132:T132"/>
    <mergeCell ref="Q133:R133"/>
    <mergeCell ref="S133:T133"/>
    <mergeCell ref="Q138:R138"/>
    <mergeCell ref="S138:T138"/>
    <mergeCell ref="Q139:R139"/>
    <mergeCell ref="S139:T139"/>
    <mergeCell ref="A140:A145"/>
    <mergeCell ref="B140:F145"/>
    <mergeCell ref="G140:K145"/>
    <mergeCell ref="L140:M144"/>
    <mergeCell ref="N140:N145"/>
    <mergeCell ref="O140:O145"/>
    <mergeCell ref="P134:P139"/>
    <mergeCell ref="Q134:R134"/>
    <mergeCell ref="S134:T134"/>
    <mergeCell ref="A134:A139"/>
    <mergeCell ref="B134:F139"/>
    <mergeCell ref="G134:K139"/>
    <mergeCell ref="L134:M138"/>
    <mergeCell ref="N134:N139"/>
    <mergeCell ref="O134:O139"/>
    <mergeCell ref="P140:P145"/>
    <mergeCell ref="Q140:R140"/>
    <mergeCell ref="S140:T140"/>
    <mergeCell ref="V140:Z145"/>
    <mergeCell ref="Q141:R141"/>
    <mergeCell ref="S141:T141"/>
    <mergeCell ref="Q142:R142"/>
    <mergeCell ref="S142:T142"/>
    <mergeCell ref="Q143:R143"/>
    <mergeCell ref="S143:T143"/>
    <mergeCell ref="V146:Z151"/>
    <mergeCell ref="Q147:R147"/>
    <mergeCell ref="S147:T147"/>
    <mergeCell ref="Q148:R148"/>
    <mergeCell ref="S148:T148"/>
    <mergeCell ref="Q149:R149"/>
    <mergeCell ref="S149:T149"/>
    <mergeCell ref="Q144:R144"/>
    <mergeCell ref="S144:T144"/>
    <mergeCell ref="Q145:R145"/>
    <mergeCell ref="S145:T145"/>
    <mergeCell ref="Q150:R150"/>
    <mergeCell ref="S150:T150"/>
    <mergeCell ref="Q151:R151"/>
    <mergeCell ref="S151:T151"/>
    <mergeCell ref="A152:A157"/>
    <mergeCell ref="B152:F157"/>
    <mergeCell ref="G152:K157"/>
    <mergeCell ref="L152:M156"/>
    <mergeCell ref="N152:N157"/>
    <mergeCell ref="O152:O157"/>
    <mergeCell ref="P146:P151"/>
    <mergeCell ref="Q146:R146"/>
    <mergeCell ref="S146:T146"/>
    <mergeCell ref="A146:A151"/>
    <mergeCell ref="B146:F151"/>
    <mergeCell ref="G146:K151"/>
    <mergeCell ref="L146:M150"/>
    <mergeCell ref="N146:N151"/>
    <mergeCell ref="O146:O151"/>
    <mergeCell ref="P152:P157"/>
    <mergeCell ref="Q152:R152"/>
    <mergeCell ref="S152:T152"/>
    <mergeCell ref="V152:Z157"/>
    <mergeCell ref="Q153:R153"/>
    <mergeCell ref="S153:T153"/>
    <mergeCell ref="Q154:R154"/>
    <mergeCell ref="S154:T154"/>
    <mergeCell ref="Q155:R155"/>
    <mergeCell ref="S155:T155"/>
    <mergeCell ref="V158:Z163"/>
    <mergeCell ref="Q159:R159"/>
    <mergeCell ref="S159:T159"/>
    <mergeCell ref="Q160:R160"/>
    <mergeCell ref="S160:T160"/>
    <mergeCell ref="Q161:R161"/>
    <mergeCell ref="S161:T161"/>
    <mergeCell ref="Q156:R156"/>
    <mergeCell ref="S156:T156"/>
    <mergeCell ref="Q157:R157"/>
    <mergeCell ref="S157:T157"/>
    <mergeCell ref="Q162:R162"/>
    <mergeCell ref="S162:T162"/>
    <mergeCell ref="Q163:R163"/>
    <mergeCell ref="S163:T163"/>
    <mergeCell ref="A164:A169"/>
    <mergeCell ref="B164:F169"/>
    <mergeCell ref="G164:K169"/>
    <mergeCell ref="L164:M168"/>
    <mergeCell ref="N164:N169"/>
    <mergeCell ref="O164:O169"/>
    <mergeCell ref="P158:P163"/>
    <mergeCell ref="Q158:R158"/>
    <mergeCell ref="S158:T158"/>
    <mergeCell ref="A158:A163"/>
    <mergeCell ref="B158:F163"/>
    <mergeCell ref="G158:K163"/>
    <mergeCell ref="L158:M162"/>
    <mergeCell ref="N158:N163"/>
    <mergeCell ref="O158:O163"/>
    <mergeCell ref="A172:Z175"/>
    <mergeCell ref="A178:D178"/>
    <mergeCell ref="E178:R178"/>
    <mergeCell ref="A179:D179"/>
    <mergeCell ref="E179:R179"/>
    <mergeCell ref="A180:O180"/>
    <mergeCell ref="Q168:R168"/>
    <mergeCell ref="S168:T168"/>
    <mergeCell ref="Q169:R169"/>
    <mergeCell ref="S169:T169"/>
    <mergeCell ref="A170:K171"/>
    <mergeCell ref="L170:M170"/>
    <mergeCell ref="N170:Z171"/>
    <mergeCell ref="L171:M171"/>
    <mergeCell ref="P164:P169"/>
    <mergeCell ref="Q164:R164"/>
    <mergeCell ref="S164:T164"/>
    <mergeCell ref="V164:Z169"/>
    <mergeCell ref="Q165:R165"/>
    <mergeCell ref="S165:T165"/>
    <mergeCell ref="Q166:R166"/>
    <mergeCell ref="S166:T166"/>
    <mergeCell ref="Q167:R167"/>
    <mergeCell ref="S167:T167"/>
    <mergeCell ref="A186:D186"/>
    <mergeCell ref="E186:R186"/>
    <mergeCell ref="A187:D187"/>
    <mergeCell ref="E187:R187"/>
    <mergeCell ref="A188:D188"/>
    <mergeCell ref="E188:G188"/>
    <mergeCell ref="H188:I188"/>
    <mergeCell ref="J188:R188"/>
    <mergeCell ref="A181:D182"/>
    <mergeCell ref="E181:E182"/>
    <mergeCell ref="F181:R181"/>
    <mergeCell ref="F182:R182"/>
    <mergeCell ref="A185:D185"/>
    <mergeCell ref="E185:R185"/>
    <mergeCell ref="A189:R189"/>
    <mergeCell ref="A190:D192"/>
    <mergeCell ref="E190:F190"/>
    <mergeCell ref="G190:H190"/>
    <mergeCell ref="I190:J190"/>
    <mergeCell ref="K190:N190"/>
    <mergeCell ref="O190:P190"/>
    <mergeCell ref="Q190:R190"/>
    <mergeCell ref="E191:R191"/>
    <mergeCell ref="E192:R192"/>
    <mergeCell ref="Q193:R193"/>
    <mergeCell ref="E194:R194"/>
    <mergeCell ref="E195:R195"/>
    <mergeCell ref="A196:D196"/>
    <mergeCell ref="E196:R196"/>
    <mergeCell ref="A197:D197"/>
    <mergeCell ref="E197:R197"/>
    <mergeCell ref="A193:D195"/>
    <mergeCell ref="E193:F193"/>
    <mergeCell ref="G193:H193"/>
    <mergeCell ref="I193:J193"/>
    <mergeCell ref="K193:N193"/>
    <mergeCell ref="O193:P193"/>
    <mergeCell ref="A204:D205"/>
    <mergeCell ref="E204:R204"/>
    <mergeCell ref="E205:R205"/>
    <mergeCell ref="A206:D207"/>
    <mergeCell ref="E206:R206"/>
    <mergeCell ref="E207:R207"/>
    <mergeCell ref="A198:D198"/>
    <mergeCell ref="E198:R198"/>
    <mergeCell ref="A199:B200"/>
    <mergeCell ref="C199:D199"/>
    <mergeCell ref="E199:R199"/>
    <mergeCell ref="C200:D200"/>
    <mergeCell ref="E200:R200"/>
    <mergeCell ref="A208:D208"/>
    <mergeCell ref="E208:H208"/>
    <mergeCell ref="I208:J208"/>
    <mergeCell ref="K208:R208"/>
    <mergeCell ref="A209:B211"/>
    <mergeCell ref="C209:D209"/>
    <mergeCell ref="E209:R209"/>
    <mergeCell ref="C210:D211"/>
    <mergeCell ref="E210:G210"/>
    <mergeCell ref="H210:R210"/>
    <mergeCell ref="A218:D218"/>
    <mergeCell ref="E218:R218"/>
    <mergeCell ref="A219:D219"/>
    <mergeCell ref="E219:R219"/>
    <mergeCell ref="A220:D220"/>
    <mergeCell ref="E220:R220"/>
    <mergeCell ref="E211:G211"/>
    <mergeCell ref="H211:R211"/>
    <mergeCell ref="A212:D213"/>
    <mergeCell ref="E212:R212"/>
    <mergeCell ref="E213:R213"/>
    <mergeCell ref="A216:R217"/>
    <mergeCell ref="A228:D228"/>
    <mergeCell ref="E228:R228"/>
    <mergeCell ref="A229:D229"/>
    <mergeCell ref="E229:F229"/>
    <mergeCell ref="G229:H229"/>
    <mergeCell ref="J229:R229"/>
    <mergeCell ref="A221:D221"/>
    <mergeCell ref="E221:R221"/>
    <mergeCell ref="A222:D222"/>
    <mergeCell ref="E222:R222"/>
    <mergeCell ref="B223:R223"/>
    <mergeCell ref="B224:R224"/>
    <mergeCell ref="A233:D233"/>
    <mergeCell ref="E233:R233"/>
    <mergeCell ref="B234:R234"/>
    <mergeCell ref="A237:A238"/>
    <mergeCell ref="B237:D238"/>
    <mergeCell ref="E237:J238"/>
    <mergeCell ref="K237:R238"/>
    <mergeCell ref="A230:D230"/>
    <mergeCell ref="E230:R230"/>
    <mergeCell ref="A231:D231"/>
    <mergeCell ref="E231:R231"/>
    <mergeCell ref="A232:D232"/>
    <mergeCell ref="E232:R232"/>
    <mergeCell ref="A241:A242"/>
    <mergeCell ref="B241:D242"/>
    <mergeCell ref="E241:J242"/>
    <mergeCell ref="K241:R242"/>
    <mergeCell ref="B243:D243"/>
    <mergeCell ref="E243:J243"/>
    <mergeCell ref="K243:R243"/>
    <mergeCell ref="B239:D239"/>
    <mergeCell ref="E239:J239"/>
    <mergeCell ref="K239:R239"/>
    <mergeCell ref="B240:D240"/>
    <mergeCell ref="E240:J240"/>
    <mergeCell ref="K240:R240"/>
    <mergeCell ref="B246:D246"/>
    <mergeCell ref="E246:J246"/>
    <mergeCell ref="K246:R246"/>
    <mergeCell ref="B247:D247"/>
    <mergeCell ref="E247:J247"/>
    <mergeCell ref="K247:R247"/>
    <mergeCell ref="B244:D244"/>
    <mergeCell ref="E244:J244"/>
    <mergeCell ref="K244:R244"/>
    <mergeCell ref="B245:D245"/>
    <mergeCell ref="E245:J245"/>
    <mergeCell ref="K245:R245"/>
    <mergeCell ref="B250:D250"/>
    <mergeCell ref="E250:J250"/>
    <mergeCell ref="K250:R250"/>
    <mergeCell ref="B251:D251"/>
    <mergeCell ref="E251:J251"/>
    <mergeCell ref="K251:R251"/>
    <mergeCell ref="B248:D248"/>
    <mergeCell ref="E248:J248"/>
    <mergeCell ref="K248:R248"/>
    <mergeCell ref="B249:D249"/>
    <mergeCell ref="E249:J249"/>
    <mergeCell ref="K249:R249"/>
    <mergeCell ref="B255:C255"/>
    <mergeCell ref="E255:R255"/>
    <mergeCell ref="A258:N258"/>
    <mergeCell ref="A259:K259"/>
    <mergeCell ref="L259:N259"/>
    <mergeCell ref="A260:K260"/>
    <mergeCell ref="L260:N260"/>
    <mergeCell ref="B252:D252"/>
    <mergeCell ref="E252:J252"/>
    <mergeCell ref="K252:R252"/>
    <mergeCell ref="A253:A254"/>
    <mergeCell ref="B253:D254"/>
    <mergeCell ref="E253:R254"/>
    <mergeCell ref="A264:E265"/>
    <mergeCell ref="A261:K261"/>
    <mergeCell ref="L261:N261"/>
    <mergeCell ref="A262:K262"/>
    <mergeCell ref="L262:N262"/>
    <mergeCell ref="A263:K263"/>
    <mergeCell ref="L263:N263"/>
    <mergeCell ref="A269:E269"/>
    <mergeCell ref="A270:E271"/>
    <mergeCell ref="A307:D308"/>
    <mergeCell ref="E307:S308"/>
    <mergeCell ref="A293:G294"/>
    <mergeCell ref="A295:D296"/>
    <mergeCell ref="A309:D310"/>
    <mergeCell ref="E309:S310"/>
    <mergeCell ref="A311:D312"/>
    <mergeCell ref="E311:S312"/>
    <mergeCell ref="A287:F288"/>
    <mergeCell ref="G287:I288"/>
    <mergeCell ref="J287:J288"/>
    <mergeCell ref="A289:F290"/>
    <mergeCell ref="G289:I290"/>
    <mergeCell ref="J289:J290"/>
    <mergeCell ref="A297:D298"/>
    <mergeCell ref="E297:S298"/>
    <mergeCell ref="A299:D300"/>
    <mergeCell ref="E299:S300"/>
    <mergeCell ref="A301:D302"/>
    <mergeCell ref="E301:S302"/>
    <mergeCell ref="A303:D304"/>
    <mergeCell ref="E303:S304"/>
    <mergeCell ref="A305:D306"/>
    <mergeCell ref="E305:S306"/>
    <mergeCell ref="A324:D327"/>
    <mergeCell ref="E324:F325"/>
    <mergeCell ref="G324:S325"/>
    <mergeCell ref="E326:F327"/>
    <mergeCell ref="G326:M327"/>
    <mergeCell ref="N326:S327"/>
    <mergeCell ref="A329:G330"/>
    <mergeCell ref="A331:D333"/>
    <mergeCell ref="E331:S333"/>
    <mergeCell ref="A281:F282"/>
    <mergeCell ref="G281:I282"/>
    <mergeCell ref="J281:J282"/>
    <mergeCell ref="K282:P283"/>
    <mergeCell ref="A283:F284"/>
    <mergeCell ref="G283:I284"/>
    <mergeCell ref="J283:J284"/>
    <mergeCell ref="A285:F286"/>
    <mergeCell ref="G285:I286"/>
    <mergeCell ref="J285:J286"/>
    <mergeCell ref="M273:Y281"/>
    <mergeCell ref="A275:F276"/>
    <mergeCell ref="G275:I276"/>
    <mergeCell ref="J275:J276"/>
    <mergeCell ref="A277:F278"/>
    <mergeCell ref="G277:I278"/>
    <mergeCell ref="J277:J278"/>
    <mergeCell ref="A279:F280"/>
    <mergeCell ref="G279:I280"/>
    <mergeCell ref="J279:J280"/>
    <mergeCell ref="A273:F274"/>
    <mergeCell ref="G273:I274"/>
    <mergeCell ref="J273:J274"/>
    <mergeCell ref="A313:D314"/>
    <mergeCell ref="E313:S314"/>
    <mergeCell ref="A315:XFD315"/>
    <mergeCell ref="A316:S316"/>
    <mergeCell ref="A318:F319"/>
    <mergeCell ref="A320:D323"/>
    <mergeCell ref="E320:F320"/>
    <mergeCell ref="G320:M320"/>
    <mergeCell ref="N320:S321"/>
    <mergeCell ref="E321:F322"/>
    <mergeCell ref="G321:M322"/>
    <mergeCell ref="N322:S323"/>
    <mergeCell ref="E323:F323"/>
    <mergeCell ref="G323:M323"/>
    <mergeCell ref="A317:S317"/>
    <mergeCell ref="T331:Z334"/>
    <mergeCell ref="B334:D336"/>
    <mergeCell ref="E334:S336"/>
    <mergeCell ref="A337:D339"/>
    <mergeCell ref="E337:S339"/>
    <mergeCell ref="B340:D342"/>
    <mergeCell ref="E340:S342"/>
    <mergeCell ref="A343:D345"/>
    <mergeCell ref="E343:K345"/>
    <mergeCell ref="L343:L345"/>
    <mergeCell ref="M343:S344"/>
    <mergeCell ref="A346:D347"/>
    <mergeCell ref="E346:K347"/>
    <mergeCell ref="L346:L347"/>
    <mergeCell ref="A348:D353"/>
    <mergeCell ref="E348:S349"/>
    <mergeCell ref="E350:S353"/>
    <mergeCell ref="A354:D359"/>
    <mergeCell ref="E354:S355"/>
    <mergeCell ref="E356:S359"/>
  </mergeCells>
  <phoneticPr fontId="20"/>
  <conditionalFormatting sqref="C7:R7 C8:C9 N8:P8 O3">
    <cfRule type="cellIs" dxfId="296" priority="14" operator="equal">
      <formula>0</formula>
    </cfRule>
  </conditionalFormatting>
  <conditionalFormatting sqref="Z178">
    <cfRule type="expression" dxfId="295" priority="13">
      <formula>"P73=""なし"""</formula>
    </cfRule>
  </conditionalFormatting>
  <conditionalFormatting sqref="F182">
    <cfRule type="expression" dxfId="294" priority="12">
      <formula>"P73=""なし"""</formula>
    </cfRule>
  </conditionalFormatting>
  <conditionalFormatting sqref="E196:R196">
    <cfRule type="cellIs" dxfId="293" priority="11" operator="equal">
      <formula>"自動で入力されます"</formula>
    </cfRule>
  </conditionalFormatting>
  <conditionalFormatting sqref="H70:R70">
    <cfRule type="cellIs" dxfId="292" priority="10" operator="equal">
      <formula>"自動で入力されます"</formula>
    </cfRule>
  </conditionalFormatting>
  <conditionalFormatting sqref="H72:R72">
    <cfRule type="cellIs" dxfId="291" priority="9" operator="equal">
      <formula>"自動で入力されます"</formula>
    </cfRule>
  </conditionalFormatting>
  <conditionalFormatting sqref="N170:Z171">
    <cfRule type="cellIs" dxfId="290" priority="8" operator="equal">
      <formula>"「ロール対応表」シートと一致していないスキル項目があります"</formula>
    </cfRule>
  </conditionalFormatting>
  <conditionalFormatting sqref="G287:I288">
    <cfRule type="cellIs" dxfId="289" priority="5" operator="equal">
      <formula>"自動で入力されます"</formula>
    </cfRule>
  </conditionalFormatting>
  <conditionalFormatting sqref="G289:I290">
    <cfRule type="cellIs" dxfId="288" priority="4" operator="equal">
      <formula>"自動で入力されます"</formula>
    </cfRule>
  </conditionalFormatting>
  <conditionalFormatting sqref="F62:R62">
    <cfRule type="expression" dxfId="287" priority="3">
      <formula>$E61="○"</formula>
    </cfRule>
  </conditionalFormatting>
  <conditionalFormatting sqref="P56:R56">
    <cfRule type="expression" priority="2">
      <formula>$P$56="含んでいない"</formula>
    </cfRule>
  </conditionalFormatting>
  <conditionalFormatting sqref="E58:R58 E60:R61 E59:F59">
    <cfRule type="expression" dxfId="286" priority="1">
      <formula>$P$56="含んでいない"</formula>
    </cfRule>
  </conditionalFormatting>
  <dataValidations count="42">
    <dataValidation type="list" allowBlank="1" showErrorMessage="1" sqref="N80:N139" xr:uid="{F24EC171-8EA0-402F-8C15-595F525D5D44}">
      <formula1>"全部,一部,実施なし"</formula1>
    </dataValidation>
    <dataValidation type="list" allowBlank="1" showInputMessage="1" showErrorMessage="1" sqref="Q10:R10" xr:uid="{8F90CCEF-7841-4E4B-A560-4B13CB955107}">
      <formula1>"完全に一致,一部が異なる"</formula1>
    </dataValidation>
    <dataValidation type="list" allowBlank="1" showInputMessage="1" showErrorMessage="1" sqref="E337:S339" xr:uid="{48747A25-0589-4FD9-A964-8F5FE04B5933}">
      <formula1>"定期的に見直している,見直していない"</formula1>
    </dataValidation>
    <dataValidation type="list" allowBlank="1" showInputMessage="1" showErrorMessage="1" sqref="E331:S333" xr:uid="{D57EA79D-4D60-407D-9975-CA2AD29CD03C}">
      <formula1>"講座実績の検証を行っている,検証を行っていない"</formula1>
    </dataValidation>
    <dataValidation type="list" allowBlank="1" showInputMessage="1" showErrorMessage="1" sqref="E297:S298" xr:uid="{2991CA34-0884-4CCA-B6A3-8DC3B0BB1BF7}">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L259:L262" xr:uid="{93599207-7D06-48E0-A624-AC4AA270DB4C}">
      <formula1>"はい,いいえ"</formula1>
    </dataValidation>
    <dataValidation imeMode="off" allowBlank="1" showInputMessage="1" showErrorMessage="1" prompt="教育訓練の時間が短いもの（２０時間以下）は対象外" sqref="M18:N18" xr:uid="{4704729A-BD36-439A-B100-5411AE99A48B}"/>
    <dataValidation imeMode="off" allowBlank="1" showInputMessage="1" showErrorMessage="1" sqref="E19:G19 E18" xr:uid="{D3B3CCE4-2483-4B58-8148-3C6FCFCF49E8}"/>
    <dataValidation allowBlank="1" showInputMessage="1" showErrorMessage="1" prompt="新規のカリキュラムを加えるなど内容を変更した講座を申請を選択の場合→「（16）申請にあたり、新たに追加・変更した内容」へ。" sqref="O29:R29" xr:uid="{76AD0885-54E4-479E-B3D1-9DAF2DD8C137}"/>
    <dataValidation allowBlank="1" showInputMessage="1" showErrorMessage="1" prompt="ホームページ等で公表することが必要。" sqref="E221:R221" xr:uid="{20193EF9-4D7C-41B1-A6AE-C78BD029A84B}"/>
    <dataValidation allowBlank="1" showInputMessage="1" showErrorMessage="1" prompt="演習を通学で行う（eラーニングで実施しない）場合は、記載不要。_x000a_双方向又は多方向に授業を行うための措置が取られていることが必要。" sqref="E212" xr:uid="{69FD782C-2AE0-4AF1-A52D-8143559214A2}"/>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7:R207" xr:uid="{5DBD34AE-E3F6-4679-9E13-7AD8A9175403}"/>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5:R205" xr:uid="{CB02A77B-CACA-4D7C-9092-6F572944684C}"/>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4 N158 N146 N152 N140" xr:uid="{4FAFAC99-ACE0-4FE0-B280-81898F65EA11}">
      <formula1>"全部,一部,実施なし"</formula1>
    </dataValidation>
    <dataValidation allowBlank="1" showInputMessage="1" showErrorMessage="1" prompt="講義（演習）の内容と到達目標が分かるように具体的に記載。" sqref="G80 G86 G92 G98 G104 G110 G116 G122 G128 G134 G140 G146 G152 G158 G164" xr:uid="{3DA0B49A-93C5-4A27-B460-8041AAE3D09F}"/>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80 B86 B92 B98 B104 B110 B116 B122 B128 B134 B140 B146 B152 B158 B164" xr:uid="{CACEE8E5-0ADF-4B47-8D74-A735F08A3814}"/>
    <dataValidation allowBlank="1" showInputMessage="1" showErrorMessage="1" prompt="受講前に身に付けておくことが推奨される知識・技術を記載。" sqref="E179" xr:uid="{367F3FC5-1B7B-4D3E-8767-0F7E739A1005}"/>
    <dataValidation allowBlank="1" showInputMessage="1" showErrorMessage="1" prompt="受講前に経験しておくことが推奨される実務経験を記載。" sqref="E178" xr:uid="{F1B939E6-F004-4C64-B529-4BCE8C0DF3C4}"/>
    <dataValidation allowBlank="1" showInputMessage="1" showErrorMessage="1" prompt="身に付けられるスキルの具体的な内容を記載。" sqref="E68:R68" xr:uid="{27DFAC16-91DA-4D5D-BC03-F2A6A4CEC687}"/>
    <dataValidation allowBlank="1" showInputMessage="1" showErrorMessage="1" prompt="再認定申請講座の場合は、改善内容や時期が分かるように具体的に記載してください。" sqref="E40:R40" xr:uid="{0F5190F5-A98A-493A-B5D7-3F30D6CE99B4}"/>
    <dataValidation allowBlank="1" showInputMessage="1" showErrorMessage="1" prompt="申請にあたって講座内容を追加・変更した場合は、「４．教育訓練の内容（カリキュラム）」の番号を記載し、追加箇所及び追加内容等を具体的に記載してください。" sqref="E33:R33" xr:uid="{902F906F-C8B9-4710-A72C-01BF4189AC16}"/>
    <dataValidation allowBlank="1" showInputMessage="1" showErrorMessage="1" prompt="前回の認定適用日から申請書提出前日までの実績を記載してください。" sqref="F26:G28 N26:O28" xr:uid="{7922BDAF-8323-451F-8C63-A6D7BBA9533B}"/>
    <dataValidation allowBlank="1" showInputMessage="1" showErrorMessage="1" prompt="２つ以上の既存講座をパッケージを選択の場合→「（15）パッケージの内容」へ。また、パッケージ内容や変更部分が分かるように、「４．教育訓練の内容（カリキュラム）」の「単元／章」を分けて記載してください。" sqref="J29:N29" xr:uid="{42FECB24-7B96-46CE-80A5-63C2D80DE7B6}"/>
    <dataValidation allowBlank="1" showInputMessage="1" showErrorMessage="1" prompt="既存講座の申請の場合→「２．教育訓練の対象分野」へ" sqref="E29" xr:uid="{80609492-9167-45B8-BF24-59958AD7C1BA}"/>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5:G25" xr:uid="{566E7032-45E1-43B0-BAC0-F493E8023454}">
      <formula1>1</formula1>
      <formula2>99999</formula2>
    </dataValidation>
    <dataValidation allowBlank="1" showInputMessage="1" showErrorMessage="1" prompt="教育訓練の時間が短いもの（２０時間以下）は対象外" sqref="I18:L18" xr:uid="{03836B89-01F9-4F38-BB96-299EB686E390}"/>
    <dataValidation type="list" allowBlank="1" showInputMessage="1" showErrorMessage="1" sqref="M24:R24 E181:E182 O80:P80 O86:P86 O92:P92 O98:P98 O104:P104 O110:P110 O116:P116 O122:P122 O128:P128 O134:P134 O140:P140 O146:P146 O152:P152 O158:P158 O164:P164 C10:D10" xr:uid="{942AF87C-3D74-4973-8F33-796F053101B3}">
      <formula1>"有,無"</formula1>
    </dataValidation>
    <dataValidation type="list" allowBlank="1" showInputMessage="1" showErrorMessage="1" sqref="E199" xr:uid="{47D4ECB4-D0D9-4834-906D-EEA26A7A85BB}">
      <formula1>"あり（必須）,あり（任意）,なし"</formula1>
    </dataValidation>
    <dataValidation type="list" allowBlank="1" showInputMessage="1" showErrorMessage="1" sqref="E21:E23 AB10:AB14" xr:uid="{32EA0D5B-CD3F-495D-802B-EFDB92A62D2E}">
      <formula1>"通学,通信"</formula1>
    </dataValidation>
    <dataValidation type="list" allowBlank="1" showInputMessage="1" showErrorMessage="1" sqref="G190:H190 G193:H193" xr:uid="{6211601C-ED75-43FA-B1E2-67B6D5DC9E3B}">
      <formula1>"100％,90%以上,70%以上,66%(2/3)以上,60%以上,50%以上,50%未満でも可,その他"</formula1>
    </dataValidation>
    <dataValidation type="list" allowBlank="1" showInputMessage="1" showErrorMessage="1" sqref="K190 K193" xr:uid="{648A5E59-1733-4D28-A4F7-C8A93DB19F4A}">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Q190 Q193" xr:uid="{AF0690C1-00FE-4974-8820-D8634C3BEC0A}">
      <formula1>"認める,認めない,その他"</formula1>
    </dataValidation>
    <dataValidation type="list" allowBlank="1" showInputMessage="1" showErrorMessage="1" sqref="F23:H23" xr:uid="{483806CE-EE99-40A7-8651-2DA5B6FA8B69}">
      <formula1>"通信,一部eラーニング,eラーニング"</formula1>
    </dataValidation>
    <dataValidation type="list" allowBlank="1" showInputMessage="1" showErrorMessage="1" sqref="F21:H21" xr:uid="{1D246FEE-4939-46DF-ABEF-3CF7A7AE8E8C}">
      <formula1>"昼間（平日）,夜間（平日）,土日,昼間（平日）＋土日,夜間（平日）＋土日"</formula1>
    </dataValidation>
    <dataValidation type="list" allowBlank="1" showInputMessage="1" showErrorMessage="1" sqref="L263:N263" xr:uid="{D062EB9C-2E91-49E0-AF5F-649C2AE8208E}">
      <formula1>"該当する,該当しない"</formula1>
    </dataValidation>
    <dataValidation type="list" allowBlank="1" showInputMessage="1" showErrorMessage="1" sqref="E30:R30 E66 E58:E61" xr:uid="{41F3C949-18AB-468C-BFAA-A6C6C89DF4A1}">
      <formula1>"○"</formula1>
    </dataValidation>
    <dataValidation type="list" allowBlank="1" showInputMessage="1" showErrorMessage="1" sqref="E188:G188" xr:uid="{C1D8C631-81DB-4F4E-9C4D-8F08E326B424}">
      <formula1>"パンフレット,ホームページ(右にURLを記載),パンフレット+ホームページ(右にURLを記載)"</formula1>
    </dataValidation>
    <dataValidation allowBlank="1" showErrorMessage="1" prompt="受講前に経験しておくことが推奨される実務経験を記載。" sqref="E186:R186" xr:uid="{AF46C817-6591-4DF2-9FA8-128314CDF14E}"/>
    <dataValidation type="list" allowBlank="1" showInputMessage="1" showErrorMessage="1" sqref="E208:H208" xr:uid="{84B955B2-4CC3-4BD6-ABDF-A10A23F79E12}">
      <formula1>"パンフレット,ホームページ(右にURLを記載),パンフレット＋ホームページ(右にURLを記載)"</formula1>
    </dataValidation>
    <dataValidation type="list" allowBlank="1" showInputMessage="1" showErrorMessage="1" sqref="E74:H74" xr:uid="{8F978BEF-8451-4AB3-A3CC-E644AECB560C}">
      <formula1>"パンフレット,パンフレット＋ホームページ（右にURLを記載）,ホームページ（右にURLを記載）"</formula1>
    </dataValidation>
    <dataValidation type="list" allowBlank="1" showInputMessage="1" showErrorMessage="1" sqref="P56:R56" xr:uid="{BFD10480-5122-42FD-BE35-F077C3D63049}">
      <formula1>"含んでいる,含んでいない"</formula1>
    </dataValidation>
    <dataValidation allowBlank="1" showInputMessage="1" showErrorMessage="1" prompt="パッケージ前の各講座のカリキュラム（単元／章）が分かるように、「４．教育訓練の内容（カリキュラム）」の「単元／章」の「番号」を記載してください。" sqref="E32:R32" xr:uid="{56DA1DA5-54C6-4AF8-A90E-C348DA4BCE77}"/>
  </dataValidations>
  <hyperlinks>
    <hyperlink ref="M12" r:id="rId1" xr:uid="{BE45B34B-5DF2-4A51-A3E0-AC30F44BBA89}"/>
  </hyperlinks>
  <printOptions horizontalCentered="1"/>
  <pageMargins left="0.7" right="0.7" top="0.75" bottom="0.75" header="0.3" footer="0.3"/>
  <pageSetup paperSize="9" scale="44" fitToHeight="0" orientation="portrait" cellComments="asDisplayed" r:id="rId2"/>
  <rowBreaks count="7" manualBreakCount="7">
    <brk id="47" max="25" man="1"/>
    <brk id="75" max="25" man="1"/>
    <brk id="176" max="25" man="1"/>
    <brk id="201" max="25" man="1"/>
    <brk id="224" max="25" man="1"/>
    <brk id="263" max="25" man="1"/>
    <brk id="377" max="25" man="1"/>
  </rowBreaks>
  <ignoredErrors>
    <ignoredError sqref="Q80:T169" unlockedFormula="1"/>
  </ignoredErrors>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8CE0EE96-0FFE-4760-9D24-D66FD0794886}">
          <x14:formula1>
            <xm:f>ロール対応表ｰ2002!$D$59:$S$59</xm:f>
          </x14:formula1>
          <xm:sqref>F55:R55</xm:sqref>
        </x14:dataValidation>
        <x14:dataValidation type="list" allowBlank="1" showInputMessage="1" showErrorMessage="1" xr:uid="{815228A6-60C5-4A02-B4D9-B1DFB78D5F47}">
          <x14:formula1>
            <xm:f>ロール対応表ｰ2002!$D$58:$S$58</xm:f>
          </x14:formula1>
          <xm:sqref>F53:R53</xm:sqref>
        </x14:dataValidation>
        <x14:dataValidation type="list" allowBlank="1" showInputMessage="1" showErrorMessage="1" errorTitle="選択可能なスキル項目" error="「ロール対応表」シートでの手順①で入力したスキル項目から選んでください。" xr:uid="{8F05407D-8D05-40F7-826E-5ADB447E838F}">
          <x14:formula1>
            <xm:f>ロール対応表ｰ2002!$V$14:$V$56</xm:f>
          </x14:formula1>
          <xm:sqref>U80:U169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F38A9-6E9F-4D5A-AC11-56070B78B396}">
  <sheetPr>
    <pageSetUpPr fitToPage="1"/>
  </sheetPr>
  <dimension ref="A1:W62"/>
  <sheetViews>
    <sheetView showGridLines="0" view="pageBreakPreview" zoomScaleNormal="100" zoomScaleSheetLayoutView="100" workbookViewId="0">
      <selection activeCell="A3" sqref="A3:S3"/>
    </sheetView>
  </sheetViews>
  <sheetFormatPr defaultColWidth="9" defaultRowHeight="13.5"/>
  <cols>
    <col min="1" max="2" width="9" style="13"/>
    <col min="3" max="3" width="28.125" style="13" bestFit="1" customWidth="1"/>
    <col min="4" max="19" width="9" style="13"/>
    <col min="20" max="20" width="25" style="29" customWidth="1"/>
    <col min="21" max="23" width="9" style="388" hidden="1" customWidth="1"/>
    <col min="24" max="24" width="0" style="13" hidden="1" customWidth="1"/>
    <col min="25" max="25" width="9" style="13" bestFit="1" customWidth="1"/>
    <col min="26" max="16384" width="9" style="13"/>
  </cols>
  <sheetData>
    <row r="1" spans="1:22" ht="28.5">
      <c r="A1" s="1860" t="s">
        <v>836</v>
      </c>
      <c r="B1" s="1860"/>
      <c r="C1" s="1860"/>
      <c r="D1" s="1860"/>
      <c r="E1" s="1860"/>
      <c r="F1" s="1860"/>
      <c r="G1" s="1860"/>
      <c r="H1" s="1860"/>
      <c r="I1" s="1860"/>
      <c r="J1" s="1860"/>
      <c r="K1" s="1860"/>
      <c r="L1" s="1860"/>
      <c r="M1" s="1860"/>
      <c r="N1" s="1860"/>
      <c r="O1" s="1860"/>
      <c r="P1" s="1860"/>
      <c r="Q1" s="1860"/>
      <c r="R1" s="1860"/>
      <c r="S1" s="1860"/>
    </row>
    <row r="2" spans="1:22" ht="12" customHeight="1">
      <c r="A2" s="12"/>
      <c r="B2" s="12"/>
      <c r="C2" s="12"/>
      <c r="D2" s="12"/>
      <c r="E2" s="12"/>
      <c r="F2" s="12"/>
      <c r="G2" s="12"/>
      <c r="H2" s="12"/>
      <c r="I2" s="12"/>
      <c r="J2" s="12"/>
      <c r="K2" s="12"/>
      <c r="L2" s="12"/>
      <c r="M2" s="12"/>
      <c r="N2" s="12"/>
      <c r="O2" s="12"/>
      <c r="P2" s="12"/>
      <c r="Q2" s="12"/>
      <c r="R2" s="12"/>
      <c r="S2" s="12"/>
    </row>
    <row r="3" spans="1:22" ht="19.5">
      <c r="A3" s="1874" t="s">
        <v>1046</v>
      </c>
      <c r="B3" s="1874"/>
      <c r="C3" s="1874"/>
      <c r="D3" s="1874"/>
      <c r="E3" s="1874"/>
      <c r="F3" s="1874"/>
      <c r="G3" s="1874"/>
      <c r="H3" s="1874"/>
      <c r="I3" s="1874"/>
      <c r="J3" s="1874"/>
      <c r="K3" s="1874"/>
      <c r="L3" s="1874"/>
      <c r="M3" s="1874"/>
      <c r="N3" s="1874"/>
      <c r="O3" s="1874"/>
      <c r="P3" s="1874"/>
      <c r="Q3" s="1874"/>
      <c r="R3" s="1874"/>
      <c r="S3" s="1874"/>
      <c r="T3" s="386"/>
    </row>
    <row r="4" spans="1:22" ht="41.25" customHeight="1">
      <c r="A4" s="1872" t="s">
        <v>881</v>
      </c>
      <c r="B4" s="1872"/>
      <c r="C4" s="1872"/>
      <c r="D4" s="1872"/>
      <c r="E4" s="1872"/>
      <c r="F4" s="1872"/>
      <c r="G4" s="1872"/>
      <c r="H4" s="1872"/>
      <c r="I4" s="1872"/>
      <c r="J4" s="1872"/>
      <c r="K4" s="1872"/>
      <c r="L4" s="1872"/>
      <c r="M4" s="1872"/>
      <c r="N4" s="1872"/>
      <c r="O4" s="1872"/>
      <c r="P4" s="1872"/>
      <c r="Q4" s="1872"/>
      <c r="R4" s="1872"/>
      <c r="S4" s="1872"/>
    </row>
    <row r="5" spans="1:22" ht="18.75" customHeight="1">
      <c r="A5" s="1873" t="s">
        <v>837</v>
      </c>
      <c r="B5" s="1873"/>
      <c r="C5" s="1873"/>
      <c r="D5" s="1873"/>
      <c r="E5" s="1873"/>
      <c r="F5" s="1873"/>
      <c r="G5" s="1873"/>
      <c r="H5" s="1873"/>
      <c r="I5" s="1873"/>
      <c r="J5" s="1873"/>
      <c r="K5" s="1873"/>
      <c r="L5" s="1873"/>
      <c r="M5" s="1873"/>
      <c r="N5" s="1873"/>
      <c r="O5" s="1873"/>
      <c r="P5" s="1873"/>
      <c r="Q5" s="1873"/>
      <c r="R5" s="1873"/>
      <c r="S5" s="1873"/>
    </row>
    <row r="6" spans="1:22" ht="40.5" customHeight="1">
      <c r="A6" s="1871" t="s">
        <v>1058</v>
      </c>
      <c r="B6" s="1871"/>
      <c r="C6" s="1871"/>
      <c r="D6" s="1871"/>
      <c r="E6" s="1871"/>
      <c r="F6" s="1871"/>
      <c r="G6" s="1871"/>
      <c r="H6" s="1871"/>
      <c r="I6" s="1871"/>
      <c r="J6" s="1871"/>
      <c r="K6" s="1871"/>
      <c r="L6" s="1871"/>
      <c r="M6" s="1871"/>
      <c r="N6" s="1871"/>
      <c r="O6" s="1871"/>
      <c r="P6" s="1871"/>
      <c r="Q6" s="1871"/>
      <c r="R6" s="1871"/>
      <c r="S6" s="1871"/>
    </row>
    <row r="7" spans="1:22" ht="65.25" customHeight="1">
      <c r="A7" s="1871" t="s">
        <v>1059</v>
      </c>
      <c r="B7" s="1871"/>
      <c r="C7" s="1871"/>
      <c r="D7" s="1871"/>
      <c r="E7" s="1871"/>
      <c r="F7" s="1871"/>
      <c r="G7" s="1871"/>
      <c r="H7" s="1871"/>
      <c r="I7" s="1871"/>
      <c r="J7" s="1871"/>
      <c r="K7" s="1871"/>
      <c r="L7" s="1871"/>
      <c r="M7" s="1871"/>
      <c r="N7" s="1871"/>
      <c r="O7" s="1871"/>
      <c r="P7" s="1871"/>
      <c r="Q7" s="1871"/>
      <c r="R7" s="1871"/>
      <c r="S7" s="1871"/>
    </row>
    <row r="8" spans="1:22" ht="17.25" customHeight="1">
      <c r="A8" s="1875" t="s">
        <v>880</v>
      </c>
      <c r="B8" s="1875"/>
      <c r="C8" s="1875"/>
      <c r="D8" s="1875"/>
      <c r="E8" s="1875"/>
      <c r="F8" s="1875"/>
      <c r="G8" s="1875"/>
      <c r="H8" s="1875"/>
      <c r="I8" s="1875"/>
      <c r="J8" s="1875"/>
      <c r="K8" s="1875"/>
      <c r="L8" s="1875"/>
      <c r="M8" s="1875"/>
      <c r="N8" s="1875"/>
      <c r="O8" s="1875"/>
      <c r="P8" s="1875"/>
      <c r="Q8" s="1875"/>
      <c r="R8" s="1875"/>
      <c r="S8" s="1875"/>
    </row>
    <row r="9" spans="1:22" ht="47.25" customHeight="1">
      <c r="A9" s="1871" t="s">
        <v>1060</v>
      </c>
      <c r="B9" s="1871"/>
      <c r="C9" s="1871"/>
      <c r="D9" s="1871"/>
      <c r="E9" s="1871"/>
      <c r="F9" s="1871"/>
      <c r="G9" s="1871"/>
      <c r="H9" s="1871"/>
      <c r="I9" s="1871"/>
      <c r="J9" s="1871"/>
      <c r="K9" s="1871"/>
      <c r="L9" s="1871"/>
      <c r="M9" s="1871"/>
      <c r="N9" s="1871"/>
      <c r="O9" s="1871"/>
      <c r="P9" s="1871"/>
      <c r="Q9" s="1871"/>
      <c r="R9" s="1871"/>
      <c r="S9" s="1871"/>
    </row>
    <row r="10" spans="1:22" ht="18.75" thickBot="1">
      <c r="A10" s="629" t="s">
        <v>1006</v>
      </c>
      <c r="B10" s="637"/>
      <c r="C10" s="637"/>
      <c r="D10" s="637"/>
      <c r="E10" s="637"/>
      <c r="F10" s="637"/>
      <c r="G10" s="637"/>
      <c r="H10" s="637"/>
      <c r="I10" s="637"/>
      <c r="J10" s="637"/>
      <c r="K10" s="637"/>
      <c r="L10" s="637"/>
      <c r="M10" s="637"/>
      <c r="N10" s="637"/>
      <c r="O10" s="637"/>
      <c r="P10" s="637"/>
      <c r="Q10" s="637"/>
      <c r="R10" s="637"/>
      <c r="S10" s="637"/>
    </row>
    <row r="11" spans="1:22" ht="19.5" customHeight="1" thickBot="1">
      <c r="A11" s="1861" t="s">
        <v>838</v>
      </c>
      <c r="B11" s="1862"/>
      <c r="C11" s="1862"/>
      <c r="D11" s="1863"/>
      <c r="E11" s="1867" t="s">
        <v>839</v>
      </c>
      <c r="F11" s="1868"/>
      <c r="G11" s="1869"/>
      <c r="H11" s="1867" t="s">
        <v>840</v>
      </c>
      <c r="I11" s="1868"/>
      <c r="J11" s="1869"/>
      <c r="K11" s="1867" t="s">
        <v>841</v>
      </c>
      <c r="L11" s="1868"/>
      <c r="M11" s="1869"/>
      <c r="N11" s="1867" t="s">
        <v>800</v>
      </c>
      <c r="O11" s="1868"/>
      <c r="P11" s="1868"/>
      <c r="Q11" s="1869"/>
      <c r="R11" s="1870" t="s">
        <v>801</v>
      </c>
      <c r="S11" s="1869"/>
    </row>
    <row r="12" spans="1:22" ht="131.25" customHeight="1">
      <c r="A12" s="1864"/>
      <c r="B12" s="1865"/>
      <c r="C12" s="1865"/>
      <c r="D12" s="1866"/>
      <c r="E12" s="630" t="s">
        <v>925</v>
      </c>
      <c r="F12" s="631" t="s">
        <v>924</v>
      </c>
      <c r="G12" s="632" t="s">
        <v>923</v>
      </c>
      <c r="H12" s="630" t="s">
        <v>842</v>
      </c>
      <c r="I12" s="631" t="s">
        <v>843</v>
      </c>
      <c r="J12" s="632" t="s">
        <v>844</v>
      </c>
      <c r="K12" s="630" t="s">
        <v>845</v>
      </c>
      <c r="L12" s="631" t="s">
        <v>846</v>
      </c>
      <c r="M12" s="633" t="s">
        <v>847</v>
      </c>
      <c r="N12" s="630" t="s">
        <v>848</v>
      </c>
      <c r="O12" s="631" t="s">
        <v>849</v>
      </c>
      <c r="P12" s="631" t="s">
        <v>850</v>
      </c>
      <c r="Q12" s="632" t="s">
        <v>851</v>
      </c>
      <c r="R12" s="630" t="s">
        <v>852</v>
      </c>
      <c r="S12" s="632" t="s">
        <v>853</v>
      </c>
    </row>
    <row r="13" spans="1:22">
      <c r="A13" s="14" t="s">
        <v>854</v>
      </c>
      <c r="B13" s="15" t="s">
        <v>855</v>
      </c>
      <c r="C13" s="15" t="s">
        <v>825</v>
      </c>
      <c r="D13" s="16" t="s">
        <v>856</v>
      </c>
      <c r="E13" s="17" t="s">
        <v>857</v>
      </c>
      <c r="F13" s="17"/>
      <c r="G13" s="17"/>
      <c r="H13" s="17"/>
      <c r="I13" s="17"/>
      <c r="J13" s="17"/>
      <c r="K13" s="17"/>
      <c r="L13" s="17"/>
      <c r="M13" s="17"/>
      <c r="N13" s="17"/>
      <c r="O13" s="17"/>
      <c r="P13" s="17"/>
      <c r="Q13" s="17"/>
      <c r="R13" s="17"/>
      <c r="S13" s="18"/>
    </row>
    <row r="14" spans="1:22" ht="14.25">
      <c r="A14" s="1859" t="s">
        <v>698</v>
      </c>
      <c r="B14" s="1856" t="s">
        <v>769</v>
      </c>
      <c r="C14" s="520" t="s">
        <v>772</v>
      </c>
      <c r="D14" s="383"/>
      <c r="E14" s="20" t="s">
        <v>858</v>
      </c>
      <c r="F14" s="20" t="s">
        <v>858</v>
      </c>
      <c r="G14" s="21" t="s">
        <v>859</v>
      </c>
      <c r="H14" s="21" t="s">
        <v>860</v>
      </c>
      <c r="I14" s="21" t="s">
        <v>859</v>
      </c>
      <c r="J14" s="21" t="s">
        <v>859</v>
      </c>
      <c r="K14" s="21" t="s">
        <v>860</v>
      </c>
      <c r="L14" s="21" t="s">
        <v>859</v>
      </c>
      <c r="M14" s="21" t="s">
        <v>859</v>
      </c>
      <c r="N14" s="21" t="s">
        <v>859</v>
      </c>
      <c r="O14" s="21" t="s">
        <v>859</v>
      </c>
      <c r="P14" s="21" t="s">
        <v>859</v>
      </c>
      <c r="Q14" s="21" t="s">
        <v>859</v>
      </c>
      <c r="R14" s="21" t="s">
        <v>860</v>
      </c>
      <c r="S14" s="22" t="s">
        <v>861</v>
      </c>
      <c r="T14" s="387" t="str">
        <f>IF(D14=U14,"",$D$61)</f>
        <v/>
      </c>
      <c r="U14" s="388" t="str">
        <f>IF(COUNTIF(個票ｰ2002!$U$80:$U$169,$C14),"○","")</f>
        <v/>
      </c>
      <c r="V14" s="388" t="str">
        <f>IF(D14="○",C14,"")</f>
        <v/>
      </c>
    </row>
    <row r="15" spans="1:22" ht="14.25">
      <c r="A15" s="1859"/>
      <c r="B15" s="1856"/>
      <c r="C15" s="23" t="s">
        <v>739</v>
      </c>
      <c r="D15" s="383"/>
      <c r="E15" s="20" t="s">
        <v>858</v>
      </c>
      <c r="F15" s="20" t="s">
        <v>858</v>
      </c>
      <c r="G15" s="21" t="s">
        <v>859</v>
      </c>
      <c r="H15" s="21" t="s">
        <v>860</v>
      </c>
      <c r="I15" s="21" t="s">
        <v>861</v>
      </c>
      <c r="J15" s="21" t="s">
        <v>859</v>
      </c>
      <c r="K15" s="21" t="s">
        <v>861</v>
      </c>
      <c r="L15" s="21" t="s">
        <v>861</v>
      </c>
      <c r="M15" s="21" t="s">
        <v>861</v>
      </c>
      <c r="N15" s="21" t="s">
        <v>860</v>
      </c>
      <c r="O15" s="21" t="s">
        <v>861</v>
      </c>
      <c r="P15" s="21" t="s">
        <v>861</v>
      </c>
      <c r="Q15" s="21" t="s">
        <v>861</v>
      </c>
      <c r="R15" s="21" t="s">
        <v>861</v>
      </c>
      <c r="S15" s="22" t="s">
        <v>861</v>
      </c>
      <c r="T15" s="387" t="str">
        <f t="shared" ref="T15:T56" si="0">IF(D15=U15,"",$D$61)</f>
        <v/>
      </c>
      <c r="U15" s="388" t="str">
        <f>IF(COUNTIF(個票ｰ2002!$U$80:$U$169,$C15),"○","")</f>
        <v/>
      </c>
      <c r="V15" s="388" t="str">
        <f t="shared" ref="V15:V56" si="1">IF(D15="○",C15,"")</f>
        <v/>
      </c>
    </row>
    <row r="16" spans="1:22" ht="14.25">
      <c r="A16" s="1859"/>
      <c r="B16" s="1856"/>
      <c r="C16" s="23" t="s">
        <v>788</v>
      </c>
      <c r="D16" s="383"/>
      <c r="E16" s="20" t="s">
        <v>858</v>
      </c>
      <c r="F16" s="20" t="s">
        <v>858</v>
      </c>
      <c r="G16" s="20" t="s">
        <v>858</v>
      </c>
      <c r="H16" s="21" t="s">
        <v>860</v>
      </c>
      <c r="I16" s="21" t="s">
        <v>859</v>
      </c>
      <c r="J16" s="21" t="s">
        <v>859</v>
      </c>
      <c r="K16" s="21" t="s">
        <v>861</v>
      </c>
      <c r="L16" s="21" t="s">
        <v>861</v>
      </c>
      <c r="M16" s="21" t="s">
        <v>861</v>
      </c>
      <c r="N16" s="21" t="s">
        <v>859</v>
      </c>
      <c r="O16" s="21" t="s">
        <v>859</v>
      </c>
      <c r="P16" s="21" t="s">
        <v>859</v>
      </c>
      <c r="Q16" s="21" t="s">
        <v>859</v>
      </c>
      <c r="R16" s="21" t="s">
        <v>860</v>
      </c>
      <c r="S16" s="22" t="s">
        <v>861</v>
      </c>
      <c r="T16" s="387" t="str">
        <f t="shared" si="0"/>
        <v/>
      </c>
      <c r="U16" s="388" t="str">
        <f>IF(COUNTIF(個票ｰ2002!$U$80:$U$169,$C16),"○","")</f>
        <v/>
      </c>
      <c r="V16" s="388" t="str">
        <f t="shared" si="1"/>
        <v/>
      </c>
    </row>
    <row r="17" spans="1:22" ht="14.25">
      <c r="A17" s="1859"/>
      <c r="B17" s="1856"/>
      <c r="C17" s="23" t="s">
        <v>756</v>
      </c>
      <c r="D17" s="383"/>
      <c r="E17" s="20" t="s">
        <v>858</v>
      </c>
      <c r="F17" s="20" t="s">
        <v>858</v>
      </c>
      <c r="G17" s="21" t="s">
        <v>861</v>
      </c>
      <c r="H17" s="21" t="s">
        <v>861</v>
      </c>
      <c r="I17" s="21" t="s">
        <v>859</v>
      </c>
      <c r="J17" s="21" t="s">
        <v>859</v>
      </c>
      <c r="K17" s="21" t="s">
        <v>861</v>
      </c>
      <c r="L17" s="21" t="s">
        <v>861</v>
      </c>
      <c r="M17" s="21" t="s">
        <v>860</v>
      </c>
      <c r="N17" s="21" t="s">
        <v>861</v>
      </c>
      <c r="O17" s="21" t="s">
        <v>861</v>
      </c>
      <c r="P17" s="21" t="s">
        <v>861</v>
      </c>
      <c r="Q17" s="21" t="s">
        <v>860</v>
      </c>
      <c r="R17" s="21" t="s">
        <v>861</v>
      </c>
      <c r="S17" s="22" t="s">
        <v>861</v>
      </c>
      <c r="T17" s="387" t="str">
        <f t="shared" si="0"/>
        <v/>
      </c>
      <c r="U17" s="388" t="str">
        <f>IF(COUNTIF(個票ｰ2002!$U$80:$U$169,$C17),"○","")</f>
        <v/>
      </c>
      <c r="V17" s="388" t="str">
        <f t="shared" si="1"/>
        <v/>
      </c>
    </row>
    <row r="18" spans="1:22" ht="14.25">
      <c r="A18" s="1859"/>
      <c r="B18" s="1856"/>
      <c r="C18" s="23" t="s">
        <v>795</v>
      </c>
      <c r="D18" s="383"/>
      <c r="E18" s="20" t="s">
        <v>858</v>
      </c>
      <c r="F18" s="20" t="s">
        <v>858</v>
      </c>
      <c r="G18" s="21" t="s">
        <v>861</v>
      </c>
      <c r="H18" s="21" t="s">
        <v>861</v>
      </c>
      <c r="I18" s="21" t="s">
        <v>859</v>
      </c>
      <c r="J18" s="21" t="s">
        <v>859</v>
      </c>
      <c r="K18" s="21" t="s">
        <v>861</v>
      </c>
      <c r="L18" s="21" t="s">
        <v>859</v>
      </c>
      <c r="M18" s="21" t="s">
        <v>860</v>
      </c>
      <c r="N18" s="21" t="s">
        <v>859</v>
      </c>
      <c r="O18" s="21" t="s">
        <v>861</v>
      </c>
      <c r="P18" s="21" t="s">
        <v>859</v>
      </c>
      <c r="Q18" s="21" t="s">
        <v>859</v>
      </c>
      <c r="R18" s="21" t="s">
        <v>861</v>
      </c>
      <c r="S18" s="22" t="s">
        <v>861</v>
      </c>
      <c r="T18" s="387" t="str">
        <f t="shared" si="0"/>
        <v/>
      </c>
      <c r="U18" s="388" t="str">
        <f>IF(COUNTIF(個票ｰ2002!$U$80:$U$169,$C18),"○","")</f>
        <v/>
      </c>
      <c r="V18" s="388" t="str">
        <f t="shared" si="1"/>
        <v/>
      </c>
    </row>
    <row r="19" spans="1:22" ht="14.25">
      <c r="A19" s="1859"/>
      <c r="B19" s="1856"/>
      <c r="C19" s="23" t="s">
        <v>765</v>
      </c>
      <c r="D19" s="383"/>
      <c r="E19" s="21" t="s">
        <v>860</v>
      </c>
      <c r="F19" s="21" t="s">
        <v>860</v>
      </c>
      <c r="G19" s="21" t="s">
        <v>860</v>
      </c>
      <c r="H19" s="21" t="s">
        <v>861</v>
      </c>
      <c r="I19" s="21" t="s">
        <v>861</v>
      </c>
      <c r="J19" s="21" t="s">
        <v>861</v>
      </c>
      <c r="K19" s="21" t="s">
        <v>860</v>
      </c>
      <c r="L19" s="21" t="s">
        <v>861</v>
      </c>
      <c r="M19" s="21" t="s">
        <v>861</v>
      </c>
      <c r="N19" s="21" t="s">
        <v>860</v>
      </c>
      <c r="O19" s="21" t="s">
        <v>860</v>
      </c>
      <c r="P19" s="21" t="s">
        <v>860</v>
      </c>
      <c r="Q19" s="21" t="s">
        <v>861</v>
      </c>
      <c r="R19" s="21" t="s">
        <v>860</v>
      </c>
      <c r="S19" s="22" t="s">
        <v>861</v>
      </c>
      <c r="T19" s="387" t="str">
        <f t="shared" si="0"/>
        <v/>
      </c>
      <c r="U19" s="388" t="str">
        <f>IF(COUNTIF(個票ｰ2002!$U$80:$U$169,$C19),"○","")</f>
        <v/>
      </c>
      <c r="V19" s="388" t="str">
        <f t="shared" si="1"/>
        <v/>
      </c>
    </row>
    <row r="20" spans="1:22" ht="14.25">
      <c r="A20" s="1859"/>
      <c r="B20" s="1856" t="s">
        <v>862</v>
      </c>
      <c r="C20" s="23" t="s">
        <v>773</v>
      </c>
      <c r="D20" s="383"/>
      <c r="E20" s="20" t="s">
        <v>858</v>
      </c>
      <c r="F20" s="20" t="s">
        <v>858</v>
      </c>
      <c r="G20" s="21" t="s">
        <v>861</v>
      </c>
      <c r="H20" s="21" t="s">
        <v>860</v>
      </c>
      <c r="I20" s="21" t="s">
        <v>859</v>
      </c>
      <c r="J20" s="21" t="s">
        <v>859</v>
      </c>
      <c r="K20" s="21" t="s">
        <v>860</v>
      </c>
      <c r="L20" s="21" t="s">
        <v>859</v>
      </c>
      <c r="M20" s="21" t="s">
        <v>859</v>
      </c>
      <c r="N20" s="21" t="s">
        <v>859</v>
      </c>
      <c r="O20" s="21" t="s">
        <v>859</v>
      </c>
      <c r="P20" s="21" t="s">
        <v>859</v>
      </c>
      <c r="Q20" s="21" t="s">
        <v>859</v>
      </c>
      <c r="R20" s="21" t="s">
        <v>861</v>
      </c>
      <c r="S20" s="22" t="s">
        <v>859</v>
      </c>
      <c r="T20" s="387" t="str">
        <f t="shared" si="0"/>
        <v/>
      </c>
      <c r="U20" s="388" t="str">
        <f>IF(COUNTIF(個票ｰ2002!$U$80:$U$169,$C20),"○","")</f>
        <v/>
      </c>
      <c r="V20" s="388" t="str">
        <f t="shared" si="1"/>
        <v/>
      </c>
    </row>
    <row r="21" spans="1:22" ht="14.25">
      <c r="A21" s="1859"/>
      <c r="B21" s="1856"/>
      <c r="C21" s="23" t="s">
        <v>863</v>
      </c>
      <c r="D21" s="383"/>
      <c r="E21" s="20" t="s">
        <v>858</v>
      </c>
      <c r="F21" s="20" t="s">
        <v>858</v>
      </c>
      <c r="G21" s="21" t="s">
        <v>859</v>
      </c>
      <c r="H21" s="21" t="s">
        <v>860</v>
      </c>
      <c r="I21" s="21" t="s">
        <v>859</v>
      </c>
      <c r="J21" s="21" t="s">
        <v>859</v>
      </c>
      <c r="K21" s="21" t="s">
        <v>860</v>
      </c>
      <c r="L21" s="21" t="s">
        <v>861</v>
      </c>
      <c r="M21" s="21" t="s">
        <v>859</v>
      </c>
      <c r="N21" s="21" t="s">
        <v>859</v>
      </c>
      <c r="O21" s="21" t="s">
        <v>859</v>
      </c>
      <c r="P21" s="21" t="s">
        <v>859</v>
      </c>
      <c r="Q21" s="21" t="s">
        <v>859</v>
      </c>
      <c r="R21" s="21" t="s">
        <v>861</v>
      </c>
      <c r="S21" s="22" t="s">
        <v>859</v>
      </c>
      <c r="T21" s="387" t="str">
        <f t="shared" si="0"/>
        <v/>
      </c>
      <c r="U21" s="388" t="str">
        <f>IF(COUNTIF(個票ｰ2002!$U$80:$U$169,$C21),"○","")</f>
        <v/>
      </c>
      <c r="V21" s="388" t="str">
        <f t="shared" si="1"/>
        <v/>
      </c>
    </row>
    <row r="22" spans="1:22" ht="14.25">
      <c r="A22" s="1859"/>
      <c r="B22" s="1856"/>
      <c r="C22" s="23" t="s">
        <v>750</v>
      </c>
      <c r="D22" s="383"/>
      <c r="E22" s="20" t="s">
        <v>858</v>
      </c>
      <c r="F22" s="20" t="s">
        <v>858</v>
      </c>
      <c r="G22" s="21" t="s">
        <v>861</v>
      </c>
      <c r="H22" s="21" t="s">
        <v>860</v>
      </c>
      <c r="I22" s="21" t="s">
        <v>859</v>
      </c>
      <c r="J22" s="21" t="s">
        <v>859</v>
      </c>
      <c r="K22" s="21" t="s">
        <v>860</v>
      </c>
      <c r="L22" s="21" t="s">
        <v>861</v>
      </c>
      <c r="M22" s="21" t="s">
        <v>861</v>
      </c>
      <c r="N22" s="21" t="s">
        <v>861</v>
      </c>
      <c r="O22" s="21" t="s">
        <v>861</v>
      </c>
      <c r="P22" s="21" t="s">
        <v>859</v>
      </c>
      <c r="Q22" s="21" t="s">
        <v>859</v>
      </c>
      <c r="R22" s="21" t="s">
        <v>861</v>
      </c>
      <c r="S22" s="22" t="s">
        <v>859</v>
      </c>
      <c r="T22" s="387" t="str">
        <f t="shared" si="0"/>
        <v/>
      </c>
      <c r="U22" s="388" t="str">
        <f>IF(COUNTIF(個票ｰ2002!$U$80:$U$169,$C22),"○","")</f>
        <v/>
      </c>
      <c r="V22" s="388" t="str">
        <f t="shared" si="1"/>
        <v/>
      </c>
    </row>
    <row r="23" spans="1:22" ht="14.25">
      <c r="A23" s="1859"/>
      <c r="B23" s="1856"/>
      <c r="C23" s="23" t="s">
        <v>792</v>
      </c>
      <c r="D23" s="383"/>
      <c r="E23" s="20" t="s">
        <v>858</v>
      </c>
      <c r="F23" s="20" t="s">
        <v>858</v>
      </c>
      <c r="G23" s="21" t="s">
        <v>861</v>
      </c>
      <c r="H23" s="21" t="s">
        <v>860</v>
      </c>
      <c r="I23" s="21" t="s">
        <v>859</v>
      </c>
      <c r="J23" s="21" t="s">
        <v>859</v>
      </c>
      <c r="K23" s="21" t="s">
        <v>860</v>
      </c>
      <c r="L23" s="21" t="s">
        <v>861</v>
      </c>
      <c r="M23" s="21" t="s">
        <v>859</v>
      </c>
      <c r="N23" s="21" t="s">
        <v>859</v>
      </c>
      <c r="O23" s="21" t="s">
        <v>859</v>
      </c>
      <c r="P23" s="21" t="s">
        <v>859</v>
      </c>
      <c r="Q23" s="21" t="s">
        <v>859</v>
      </c>
      <c r="R23" s="21" t="s">
        <v>861</v>
      </c>
      <c r="S23" s="22" t="s">
        <v>859</v>
      </c>
      <c r="T23" s="387" t="str">
        <f t="shared" si="0"/>
        <v/>
      </c>
      <c r="U23" s="388" t="str">
        <f>IF(COUNTIF(個票ｰ2002!$U$80:$U$169,$C23),"○","")</f>
        <v/>
      </c>
      <c r="V23" s="388" t="str">
        <f t="shared" si="1"/>
        <v/>
      </c>
    </row>
    <row r="24" spans="1:22" ht="14.25">
      <c r="A24" s="1859"/>
      <c r="B24" s="1856"/>
      <c r="C24" s="23" t="s">
        <v>762</v>
      </c>
      <c r="D24" s="383"/>
      <c r="E24" s="21" t="s">
        <v>860</v>
      </c>
      <c r="F24" s="21" t="s">
        <v>860</v>
      </c>
      <c r="G24" s="21" t="s">
        <v>859</v>
      </c>
      <c r="H24" s="21" t="s">
        <v>860</v>
      </c>
      <c r="I24" s="21" t="s">
        <v>860</v>
      </c>
      <c r="J24" s="21" t="s">
        <v>860</v>
      </c>
      <c r="K24" s="21" t="s">
        <v>861</v>
      </c>
      <c r="L24" s="21" t="s">
        <v>859</v>
      </c>
      <c r="M24" s="21" t="s">
        <v>859</v>
      </c>
      <c r="N24" s="21" t="s">
        <v>859</v>
      </c>
      <c r="O24" s="21" t="s">
        <v>859</v>
      </c>
      <c r="P24" s="21" t="s">
        <v>859</v>
      </c>
      <c r="Q24" s="21" t="s">
        <v>859</v>
      </c>
      <c r="R24" s="21" t="s">
        <v>861</v>
      </c>
      <c r="S24" s="22" t="s">
        <v>859</v>
      </c>
      <c r="T24" s="387" t="str">
        <f t="shared" si="0"/>
        <v/>
      </c>
      <c r="U24" s="388" t="str">
        <f>IF(COUNTIF(個票ｰ2002!$U$80:$U$169,$C24),"○","")</f>
        <v/>
      </c>
      <c r="V24" s="388" t="str">
        <f t="shared" si="1"/>
        <v/>
      </c>
    </row>
    <row r="25" spans="1:22" ht="14.25">
      <c r="A25" s="1859"/>
      <c r="B25" s="1856"/>
      <c r="C25" s="23" t="s">
        <v>766</v>
      </c>
      <c r="D25" s="383"/>
      <c r="E25" s="21" t="s">
        <v>860</v>
      </c>
      <c r="F25" s="21" t="s">
        <v>860</v>
      </c>
      <c r="G25" s="21" t="s">
        <v>859</v>
      </c>
      <c r="H25" s="21" t="s">
        <v>861</v>
      </c>
      <c r="I25" s="21" t="s">
        <v>861</v>
      </c>
      <c r="J25" s="21" t="s">
        <v>860</v>
      </c>
      <c r="K25" s="21" t="s">
        <v>861</v>
      </c>
      <c r="L25" s="21" t="s">
        <v>859</v>
      </c>
      <c r="M25" s="21" t="s">
        <v>859</v>
      </c>
      <c r="N25" s="21" t="s">
        <v>859</v>
      </c>
      <c r="O25" s="21" t="s">
        <v>859</v>
      </c>
      <c r="P25" s="21" t="s">
        <v>859</v>
      </c>
      <c r="Q25" s="21" t="s">
        <v>859</v>
      </c>
      <c r="R25" s="21" t="s">
        <v>861</v>
      </c>
      <c r="S25" s="22" t="s">
        <v>859</v>
      </c>
      <c r="T25" s="387" t="str">
        <f t="shared" si="0"/>
        <v/>
      </c>
      <c r="U25" s="388" t="str">
        <f>IF(COUNTIF(個票ｰ2002!$U$80:$U$169,$C25),"○","")</f>
        <v/>
      </c>
      <c r="V25" s="388" t="str">
        <f t="shared" si="1"/>
        <v/>
      </c>
    </row>
    <row r="26" spans="1:22" ht="14.25">
      <c r="A26" s="1859"/>
      <c r="B26" s="1856" t="s">
        <v>716</v>
      </c>
      <c r="C26" s="23" t="s">
        <v>774</v>
      </c>
      <c r="D26" s="383"/>
      <c r="E26" s="21" t="s">
        <v>860</v>
      </c>
      <c r="F26" s="21" t="s">
        <v>860</v>
      </c>
      <c r="G26" s="21" t="s">
        <v>861</v>
      </c>
      <c r="H26" s="20" t="s">
        <v>858</v>
      </c>
      <c r="I26" s="20" t="s">
        <v>858</v>
      </c>
      <c r="J26" s="21" t="s">
        <v>861</v>
      </c>
      <c r="K26" s="21" t="s">
        <v>860</v>
      </c>
      <c r="L26" s="21" t="s">
        <v>861</v>
      </c>
      <c r="M26" s="21" t="s">
        <v>861</v>
      </c>
      <c r="N26" s="21" t="s">
        <v>861</v>
      </c>
      <c r="O26" s="21" t="s">
        <v>861</v>
      </c>
      <c r="P26" s="21" t="s">
        <v>859</v>
      </c>
      <c r="Q26" s="21" t="s">
        <v>861</v>
      </c>
      <c r="R26" s="21" t="s">
        <v>861</v>
      </c>
      <c r="S26" s="22" t="s">
        <v>859</v>
      </c>
      <c r="T26" s="387" t="str">
        <f t="shared" si="0"/>
        <v/>
      </c>
      <c r="U26" s="388" t="str">
        <f>IF(COUNTIF(個票ｰ2002!$U$80:$U$169,$C26),"○","")</f>
        <v/>
      </c>
      <c r="V26" s="388" t="str">
        <f t="shared" si="1"/>
        <v/>
      </c>
    </row>
    <row r="27" spans="1:22" ht="14.25">
      <c r="A27" s="1859"/>
      <c r="B27" s="1856"/>
      <c r="C27" s="23" t="s">
        <v>782</v>
      </c>
      <c r="D27" s="383"/>
      <c r="E27" s="21" t="s">
        <v>860</v>
      </c>
      <c r="F27" s="21" t="s">
        <v>860</v>
      </c>
      <c r="G27" s="21" t="s">
        <v>861</v>
      </c>
      <c r="H27" s="20" t="s">
        <v>858</v>
      </c>
      <c r="I27" s="20" t="s">
        <v>858</v>
      </c>
      <c r="J27" s="21" t="s">
        <v>861</v>
      </c>
      <c r="K27" s="21" t="s">
        <v>860</v>
      </c>
      <c r="L27" s="21" t="s">
        <v>861</v>
      </c>
      <c r="M27" s="21" t="s">
        <v>861</v>
      </c>
      <c r="N27" s="21" t="s">
        <v>861</v>
      </c>
      <c r="O27" s="21" t="s">
        <v>861</v>
      </c>
      <c r="P27" s="21" t="s">
        <v>859</v>
      </c>
      <c r="Q27" s="21" t="s">
        <v>861</v>
      </c>
      <c r="R27" s="21" t="s">
        <v>861</v>
      </c>
      <c r="S27" s="22" t="s">
        <v>859</v>
      </c>
      <c r="T27" s="387" t="str">
        <f t="shared" si="0"/>
        <v/>
      </c>
      <c r="U27" s="388" t="str">
        <f>IF(COUNTIF(個票ｰ2002!$U$80:$U$169,$C27),"○","")</f>
        <v/>
      </c>
      <c r="V27" s="388" t="str">
        <f t="shared" si="1"/>
        <v/>
      </c>
    </row>
    <row r="28" spans="1:22" ht="14.25">
      <c r="A28" s="1859"/>
      <c r="B28" s="1856"/>
      <c r="C28" s="23" t="s">
        <v>789</v>
      </c>
      <c r="D28" s="383"/>
      <c r="E28" s="21" t="s">
        <v>859</v>
      </c>
      <c r="F28" s="21" t="s">
        <v>859</v>
      </c>
      <c r="G28" s="21" t="s">
        <v>859</v>
      </c>
      <c r="H28" s="21" t="s">
        <v>860</v>
      </c>
      <c r="I28" s="20" t="s">
        <v>858</v>
      </c>
      <c r="J28" s="21" t="s">
        <v>861</v>
      </c>
      <c r="K28" s="21" t="s">
        <v>861</v>
      </c>
      <c r="L28" s="21" t="s">
        <v>859</v>
      </c>
      <c r="M28" s="21" t="s">
        <v>861</v>
      </c>
      <c r="N28" s="21" t="s">
        <v>860</v>
      </c>
      <c r="O28" s="21" t="s">
        <v>859</v>
      </c>
      <c r="P28" s="21" t="s">
        <v>859</v>
      </c>
      <c r="Q28" s="21" t="s">
        <v>859</v>
      </c>
      <c r="R28" s="21" t="s">
        <v>861</v>
      </c>
      <c r="S28" s="22" t="s">
        <v>859</v>
      </c>
      <c r="T28" s="387" t="str">
        <f t="shared" si="0"/>
        <v/>
      </c>
      <c r="U28" s="388" t="str">
        <f>IF(COUNTIF(個票ｰ2002!$U$80:$U$169,$C28),"○","")</f>
        <v/>
      </c>
      <c r="V28" s="388" t="str">
        <f t="shared" si="1"/>
        <v/>
      </c>
    </row>
    <row r="29" spans="1:22" ht="14.25">
      <c r="A29" s="1859"/>
      <c r="B29" s="1856"/>
      <c r="C29" s="23" t="s">
        <v>793</v>
      </c>
      <c r="D29" s="383"/>
      <c r="E29" s="21" t="s">
        <v>861</v>
      </c>
      <c r="F29" s="21" t="s">
        <v>861</v>
      </c>
      <c r="G29" s="21" t="s">
        <v>861</v>
      </c>
      <c r="H29" s="20" t="s">
        <v>858</v>
      </c>
      <c r="I29" s="20" t="s">
        <v>858</v>
      </c>
      <c r="J29" s="21" t="s">
        <v>861</v>
      </c>
      <c r="K29" s="21" t="s">
        <v>860</v>
      </c>
      <c r="L29" s="21" t="s">
        <v>860</v>
      </c>
      <c r="M29" s="21" t="s">
        <v>861</v>
      </c>
      <c r="N29" s="21" t="s">
        <v>860</v>
      </c>
      <c r="O29" s="21" t="s">
        <v>859</v>
      </c>
      <c r="P29" s="21" t="s">
        <v>861</v>
      </c>
      <c r="Q29" s="21" t="s">
        <v>859</v>
      </c>
      <c r="R29" s="21" t="s">
        <v>861</v>
      </c>
      <c r="S29" s="22" t="s">
        <v>859</v>
      </c>
      <c r="T29" s="387" t="str">
        <f t="shared" si="0"/>
        <v/>
      </c>
      <c r="U29" s="388" t="str">
        <f>IF(COUNTIF(個票ｰ2002!$U$80:$U$169,$C29),"○","")</f>
        <v/>
      </c>
      <c r="V29" s="388" t="str">
        <f t="shared" si="1"/>
        <v/>
      </c>
    </row>
    <row r="30" spans="1:22" ht="14.25">
      <c r="A30" s="1859"/>
      <c r="B30" s="1856"/>
      <c r="C30" s="23" t="s">
        <v>796</v>
      </c>
      <c r="D30" s="383"/>
      <c r="E30" s="21" t="s">
        <v>859</v>
      </c>
      <c r="F30" s="21" t="s">
        <v>859</v>
      </c>
      <c r="G30" s="21" t="s">
        <v>859</v>
      </c>
      <c r="H30" s="21" t="s">
        <v>861</v>
      </c>
      <c r="I30" s="21" t="s">
        <v>861</v>
      </c>
      <c r="J30" s="20" t="s">
        <v>858</v>
      </c>
      <c r="K30" s="21" t="s">
        <v>859</v>
      </c>
      <c r="L30" s="21" t="s">
        <v>859</v>
      </c>
      <c r="M30" s="21" t="s">
        <v>859</v>
      </c>
      <c r="N30" s="21" t="s">
        <v>861</v>
      </c>
      <c r="O30" s="21" t="s">
        <v>859</v>
      </c>
      <c r="P30" s="21" t="s">
        <v>859</v>
      </c>
      <c r="Q30" s="21" t="s">
        <v>859</v>
      </c>
      <c r="R30" s="21" t="s">
        <v>861</v>
      </c>
      <c r="S30" s="22" t="s">
        <v>859</v>
      </c>
      <c r="T30" s="387" t="str">
        <f t="shared" si="0"/>
        <v/>
      </c>
      <c r="U30" s="388" t="str">
        <f>IF(COUNTIF(個票ｰ2002!$U$80:$U$169,$C30),"○","")</f>
        <v/>
      </c>
      <c r="V30" s="388" t="str">
        <f t="shared" si="1"/>
        <v/>
      </c>
    </row>
    <row r="31" spans="1:22" ht="14.25">
      <c r="A31" s="1855" t="s">
        <v>864</v>
      </c>
      <c r="B31" s="1856" t="s">
        <v>865</v>
      </c>
      <c r="C31" s="23" t="s">
        <v>775</v>
      </c>
      <c r="D31" s="383"/>
      <c r="E31" s="21" t="s">
        <v>860</v>
      </c>
      <c r="F31" s="21" t="s">
        <v>860</v>
      </c>
      <c r="G31" s="21" t="s">
        <v>860</v>
      </c>
      <c r="H31" s="21" t="s">
        <v>861</v>
      </c>
      <c r="I31" s="21" t="s">
        <v>859</v>
      </c>
      <c r="J31" s="21" t="s">
        <v>859</v>
      </c>
      <c r="K31" s="20" t="s">
        <v>858</v>
      </c>
      <c r="L31" s="21" t="s">
        <v>860</v>
      </c>
      <c r="M31" s="21" t="s">
        <v>860</v>
      </c>
      <c r="N31" s="21" t="s">
        <v>860</v>
      </c>
      <c r="O31" s="21" t="s">
        <v>860</v>
      </c>
      <c r="P31" s="21" t="s">
        <v>860</v>
      </c>
      <c r="Q31" s="21" t="s">
        <v>860</v>
      </c>
      <c r="R31" s="21" t="s">
        <v>860</v>
      </c>
      <c r="S31" s="22" t="s">
        <v>861</v>
      </c>
      <c r="T31" s="387" t="str">
        <f t="shared" si="0"/>
        <v/>
      </c>
      <c r="U31" s="388" t="str">
        <f>IF(COUNTIF(個票ｰ2002!$U$80:$U$169,$C31),"○","")</f>
        <v/>
      </c>
      <c r="V31" s="388" t="str">
        <f t="shared" si="1"/>
        <v/>
      </c>
    </row>
    <row r="32" spans="1:22" ht="14.25">
      <c r="A32" s="1855"/>
      <c r="B32" s="1856"/>
      <c r="C32" s="23" t="s">
        <v>783</v>
      </c>
      <c r="D32" s="383"/>
      <c r="E32" s="21" t="s">
        <v>860</v>
      </c>
      <c r="F32" s="21" t="s">
        <v>860</v>
      </c>
      <c r="G32" s="21" t="s">
        <v>861</v>
      </c>
      <c r="H32" s="21" t="s">
        <v>861</v>
      </c>
      <c r="I32" s="21" t="s">
        <v>859</v>
      </c>
      <c r="J32" s="21" t="s">
        <v>859</v>
      </c>
      <c r="K32" s="20" t="s">
        <v>858</v>
      </c>
      <c r="L32" s="21" t="s">
        <v>861</v>
      </c>
      <c r="M32" s="21" t="s">
        <v>861</v>
      </c>
      <c r="N32" s="21" t="s">
        <v>861</v>
      </c>
      <c r="O32" s="21" t="s">
        <v>861</v>
      </c>
      <c r="P32" s="21" t="s">
        <v>861</v>
      </c>
      <c r="Q32" s="21" t="s">
        <v>861</v>
      </c>
      <c r="R32" s="21" t="s">
        <v>860</v>
      </c>
      <c r="S32" s="22" t="s">
        <v>861</v>
      </c>
      <c r="T32" s="387" t="str">
        <f t="shared" si="0"/>
        <v/>
      </c>
      <c r="U32" s="388" t="str">
        <f>IF(COUNTIF(個票ｰ2002!$U$80:$U$169,$C32),"○","")</f>
        <v/>
      </c>
      <c r="V32" s="388" t="str">
        <f t="shared" si="1"/>
        <v/>
      </c>
    </row>
    <row r="33" spans="1:22" ht="14.25">
      <c r="A33" s="1855"/>
      <c r="B33" s="1856"/>
      <c r="C33" s="23" t="s">
        <v>866</v>
      </c>
      <c r="D33" s="383"/>
      <c r="E33" s="21" t="s">
        <v>861</v>
      </c>
      <c r="F33" s="21" t="s">
        <v>861</v>
      </c>
      <c r="G33" s="21" t="s">
        <v>861</v>
      </c>
      <c r="H33" s="21" t="s">
        <v>861</v>
      </c>
      <c r="I33" s="21" t="s">
        <v>859</v>
      </c>
      <c r="J33" s="21" t="s">
        <v>859</v>
      </c>
      <c r="K33" s="20" t="s">
        <v>858</v>
      </c>
      <c r="L33" s="21" t="s">
        <v>860</v>
      </c>
      <c r="M33" s="21" t="s">
        <v>861</v>
      </c>
      <c r="N33" s="21" t="s">
        <v>861</v>
      </c>
      <c r="O33" s="21" t="s">
        <v>861</v>
      </c>
      <c r="P33" s="21" t="s">
        <v>861</v>
      </c>
      <c r="Q33" s="21" t="s">
        <v>861</v>
      </c>
      <c r="R33" s="21" t="s">
        <v>860</v>
      </c>
      <c r="S33" s="22" t="s">
        <v>861</v>
      </c>
      <c r="T33" s="387" t="str">
        <f t="shared" si="0"/>
        <v/>
      </c>
      <c r="U33" s="388" t="str">
        <f>IF(COUNTIF(個票ｰ2002!$U$80:$U$169,$C33),"○","")</f>
        <v/>
      </c>
      <c r="V33" s="388" t="str">
        <f t="shared" si="1"/>
        <v/>
      </c>
    </row>
    <row r="34" spans="1:22" ht="14.25">
      <c r="A34" s="1855"/>
      <c r="B34" s="1856" t="s">
        <v>867</v>
      </c>
      <c r="C34" s="23" t="s">
        <v>868</v>
      </c>
      <c r="D34" s="383"/>
      <c r="E34" s="21" t="s">
        <v>859</v>
      </c>
      <c r="F34" s="21" t="s">
        <v>859</v>
      </c>
      <c r="G34" s="21" t="s">
        <v>859</v>
      </c>
      <c r="H34" s="21" t="s">
        <v>859</v>
      </c>
      <c r="I34" s="21" t="s">
        <v>859</v>
      </c>
      <c r="J34" s="21" t="s">
        <v>859</v>
      </c>
      <c r="K34" s="21" t="s">
        <v>861</v>
      </c>
      <c r="L34" s="20" t="s">
        <v>858</v>
      </c>
      <c r="M34" s="21" t="s">
        <v>861</v>
      </c>
      <c r="N34" s="21" t="s">
        <v>861</v>
      </c>
      <c r="O34" s="21" t="s">
        <v>861</v>
      </c>
      <c r="P34" s="21" t="s">
        <v>861</v>
      </c>
      <c r="Q34" s="21" t="s">
        <v>861</v>
      </c>
      <c r="R34" s="21" t="s">
        <v>861</v>
      </c>
      <c r="S34" s="22" t="s">
        <v>861</v>
      </c>
      <c r="T34" s="387" t="str">
        <f t="shared" si="0"/>
        <v/>
      </c>
      <c r="U34" s="388" t="str">
        <f>IF(COUNTIF(個票ｰ2002!$U$80:$U$169,$C34),"○","")</f>
        <v/>
      </c>
      <c r="V34" s="388" t="str">
        <f t="shared" si="1"/>
        <v/>
      </c>
    </row>
    <row r="35" spans="1:22" ht="14.25">
      <c r="A35" s="1855"/>
      <c r="B35" s="1856"/>
      <c r="C35" s="23" t="s">
        <v>743</v>
      </c>
      <c r="D35" s="383"/>
      <c r="E35" s="21" t="s">
        <v>859</v>
      </c>
      <c r="F35" s="21" t="s">
        <v>859</v>
      </c>
      <c r="G35" s="21" t="s">
        <v>859</v>
      </c>
      <c r="H35" s="21" t="s">
        <v>859</v>
      </c>
      <c r="I35" s="21" t="s">
        <v>859</v>
      </c>
      <c r="J35" s="21" t="s">
        <v>859</v>
      </c>
      <c r="K35" s="21" t="s">
        <v>861</v>
      </c>
      <c r="L35" s="20" t="s">
        <v>858</v>
      </c>
      <c r="M35" s="21" t="s">
        <v>861</v>
      </c>
      <c r="N35" s="21" t="s">
        <v>861</v>
      </c>
      <c r="O35" s="21" t="s">
        <v>861</v>
      </c>
      <c r="P35" s="21" t="s">
        <v>861</v>
      </c>
      <c r="Q35" s="21" t="s">
        <v>861</v>
      </c>
      <c r="R35" s="21" t="s">
        <v>861</v>
      </c>
      <c r="S35" s="22" t="s">
        <v>861</v>
      </c>
      <c r="T35" s="387" t="str">
        <f t="shared" si="0"/>
        <v/>
      </c>
      <c r="U35" s="388" t="str">
        <f>IF(COUNTIF(個票ｰ2002!$U$80:$U$169,$C35),"○","")</f>
        <v/>
      </c>
      <c r="V35" s="388" t="str">
        <f t="shared" si="1"/>
        <v/>
      </c>
    </row>
    <row r="36" spans="1:22" ht="14.25">
      <c r="A36" s="1855"/>
      <c r="B36" s="1856" t="s">
        <v>869</v>
      </c>
      <c r="C36" s="23" t="s">
        <v>731</v>
      </c>
      <c r="D36" s="383"/>
      <c r="E36" s="21" t="s">
        <v>859</v>
      </c>
      <c r="F36" s="21" t="s">
        <v>859</v>
      </c>
      <c r="G36" s="21" t="s">
        <v>859</v>
      </c>
      <c r="H36" s="21" t="s">
        <v>859</v>
      </c>
      <c r="I36" s="21" t="s">
        <v>859</v>
      </c>
      <c r="J36" s="21" t="s">
        <v>859</v>
      </c>
      <c r="K36" s="21" t="s">
        <v>861</v>
      </c>
      <c r="L36" s="21" t="s">
        <v>861</v>
      </c>
      <c r="M36" s="20" t="s">
        <v>858</v>
      </c>
      <c r="N36" s="21" t="s">
        <v>861</v>
      </c>
      <c r="O36" s="21" t="s">
        <v>860</v>
      </c>
      <c r="P36" s="21" t="s">
        <v>860</v>
      </c>
      <c r="Q36" s="21" t="s">
        <v>861</v>
      </c>
      <c r="R36" s="21" t="s">
        <v>861</v>
      </c>
      <c r="S36" s="22" t="s">
        <v>861</v>
      </c>
      <c r="T36" s="387" t="str">
        <f t="shared" si="0"/>
        <v/>
      </c>
      <c r="U36" s="388" t="str">
        <f>IF(COUNTIF(個票ｰ2002!$U$80:$U$169,$C36),"○","")</f>
        <v/>
      </c>
      <c r="V36" s="388" t="str">
        <f t="shared" si="1"/>
        <v/>
      </c>
    </row>
    <row r="37" spans="1:22" ht="14.25">
      <c r="A37" s="1855"/>
      <c r="B37" s="1856"/>
      <c r="C37" s="23" t="s">
        <v>744</v>
      </c>
      <c r="D37" s="383"/>
      <c r="E37" s="21" t="s">
        <v>859</v>
      </c>
      <c r="F37" s="21" t="s">
        <v>859</v>
      </c>
      <c r="G37" s="21" t="s">
        <v>859</v>
      </c>
      <c r="H37" s="21" t="s">
        <v>859</v>
      </c>
      <c r="I37" s="21" t="s">
        <v>859</v>
      </c>
      <c r="J37" s="21" t="s">
        <v>859</v>
      </c>
      <c r="K37" s="21" t="s">
        <v>861</v>
      </c>
      <c r="L37" s="21" t="s">
        <v>861</v>
      </c>
      <c r="M37" s="20" t="s">
        <v>858</v>
      </c>
      <c r="N37" s="21" t="s">
        <v>861</v>
      </c>
      <c r="O37" s="21" t="s">
        <v>860</v>
      </c>
      <c r="P37" s="21" t="s">
        <v>860</v>
      </c>
      <c r="Q37" s="21" t="s">
        <v>861</v>
      </c>
      <c r="R37" s="21" t="s">
        <v>861</v>
      </c>
      <c r="S37" s="22" t="s">
        <v>861</v>
      </c>
      <c r="T37" s="387" t="str">
        <f t="shared" si="0"/>
        <v/>
      </c>
      <c r="U37" s="388" t="str">
        <f>IF(COUNTIF(個票ｰ2002!$U$80:$U$169,$C37),"○","")</f>
        <v/>
      </c>
      <c r="V37" s="388" t="str">
        <f t="shared" si="1"/>
        <v/>
      </c>
    </row>
    <row r="38" spans="1:22" ht="14.25">
      <c r="A38" s="1855" t="s">
        <v>700</v>
      </c>
      <c r="B38" s="1856" t="s">
        <v>724</v>
      </c>
      <c r="C38" s="23" t="s">
        <v>732</v>
      </c>
      <c r="D38" s="383"/>
      <c r="E38" s="21" t="s">
        <v>859</v>
      </c>
      <c r="F38" s="21" t="s">
        <v>859</v>
      </c>
      <c r="G38" s="21" t="s">
        <v>859</v>
      </c>
      <c r="H38" s="21" t="s">
        <v>859</v>
      </c>
      <c r="I38" s="21" t="s">
        <v>861</v>
      </c>
      <c r="J38" s="21" t="s">
        <v>859</v>
      </c>
      <c r="K38" s="21" t="s">
        <v>859</v>
      </c>
      <c r="L38" s="21" t="s">
        <v>860</v>
      </c>
      <c r="M38" s="21" t="s">
        <v>860</v>
      </c>
      <c r="N38" s="20" t="s">
        <v>858</v>
      </c>
      <c r="O38" s="20" t="s">
        <v>858</v>
      </c>
      <c r="P38" s="20" t="s">
        <v>858</v>
      </c>
      <c r="Q38" s="21" t="s">
        <v>860</v>
      </c>
      <c r="R38" s="21" t="s">
        <v>861</v>
      </c>
      <c r="S38" s="22" t="s">
        <v>860</v>
      </c>
      <c r="T38" s="387" t="str">
        <f t="shared" si="0"/>
        <v/>
      </c>
      <c r="U38" s="388" t="str">
        <f>IF(COUNTIF(個票ｰ2002!$U$80:$U$169,$C38),"○","")</f>
        <v/>
      </c>
      <c r="V38" s="388" t="str">
        <f t="shared" si="1"/>
        <v/>
      </c>
    </row>
    <row r="39" spans="1:22" ht="14.25">
      <c r="A39" s="1855"/>
      <c r="B39" s="1856"/>
      <c r="C39" s="23" t="s">
        <v>745</v>
      </c>
      <c r="D39" s="383"/>
      <c r="E39" s="21" t="s">
        <v>859</v>
      </c>
      <c r="F39" s="21" t="s">
        <v>859</v>
      </c>
      <c r="G39" s="21" t="s">
        <v>859</v>
      </c>
      <c r="H39" s="21" t="s">
        <v>859</v>
      </c>
      <c r="I39" s="21" t="s">
        <v>860</v>
      </c>
      <c r="J39" s="21" t="s">
        <v>859</v>
      </c>
      <c r="K39" s="21" t="s">
        <v>860</v>
      </c>
      <c r="L39" s="21" t="s">
        <v>860</v>
      </c>
      <c r="M39" s="21" t="s">
        <v>860</v>
      </c>
      <c r="N39" s="20" t="s">
        <v>858</v>
      </c>
      <c r="O39" s="20" t="s">
        <v>858</v>
      </c>
      <c r="P39" s="21" t="s">
        <v>860</v>
      </c>
      <c r="Q39" s="21" t="s">
        <v>860</v>
      </c>
      <c r="R39" s="21" t="s">
        <v>859</v>
      </c>
      <c r="S39" s="22" t="s">
        <v>860</v>
      </c>
      <c r="T39" s="387" t="str">
        <f t="shared" si="0"/>
        <v/>
      </c>
      <c r="U39" s="388" t="str">
        <f>IF(COUNTIF(個票ｰ2002!$U$80:$U$169,$C39),"○","")</f>
        <v/>
      </c>
      <c r="V39" s="388" t="str">
        <f t="shared" si="1"/>
        <v/>
      </c>
    </row>
    <row r="40" spans="1:22" ht="14.25">
      <c r="A40" s="1855"/>
      <c r="B40" s="1856"/>
      <c r="C40" s="23" t="s">
        <v>753</v>
      </c>
      <c r="D40" s="383"/>
      <c r="E40" s="21" t="s">
        <v>859</v>
      </c>
      <c r="F40" s="21" t="s">
        <v>859</v>
      </c>
      <c r="G40" s="21" t="s">
        <v>859</v>
      </c>
      <c r="H40" s="21" t="s">
        <v>859</v>
      </c>
      <c r="I40" s="21" t="s">
        <v>861</v>
      </c>
      <c r="J40" s="21" t="s">
        <v>859</v>
      </c>
      <c r="K40" s="21" t="s">
        <v>861</v>
      </c>
      <c r="L40" s="21" t="s">
        <v>861</v>
      </c>
      <c r="M40" s="21" t="s">
        <v>860</v>
      </c>
      <c r="N40" s="20" t="s">
        <v>858</v>
      </c>
      <c r="O40" s="20" t="s">
        <v>858</v>
      </c>
      <c r="P40" s="21" t="s">
        <v>860</v>
      </c>
      <c r="Q40" s="21" t="s">
        <v>860</v>
      </c>
      <c r="R40" s="21" t="s">
        <v>861</v>
      </c>
      <c r="S40" s="22" t="s">
        <v>860</v>
      </c>
      <c r="T40" s="387" t="str">
        <f t="shared" si="0"/>
        <v/>
      </c>
      <c r="U40" s="388" t="str">
        <f>IF(COUNTIF(個票ｰ2002!$U$80:$U$169,$C40),"○","")</f>
        <v/>
      </c>
      <c r="V40" s="388" t="str">
        <f t="shared" si="1"/>
        <v/>
      </c>
    </row>
    <row r="41" spans="1:22" ht="14.25">
      <c r="A41" s="1855"/>
      <c r="B41" s="1856"/>
      <c r="C41" s="23" t="s">
        <v>759</v>
      </c>
      <c r="D41" s="383"/>
      <c r="E41" s="21" t="s">
        <v>861</v>
      </c>
      <c r="F41" s="21" t="s">
        <v>861</v>
      </c>
      <c r="G41" s="21" t="s">
        <v>861</v>
      </c>
      <c r="H41" s="21" t="s">
        <v>859</v>
      </c>
      <c r="I41" s="21" t="s">
        <v>861</v>
      </c>
      <c r="J41" s="21" t="s">
        <v>859</v>
      </c>
      <c r="K41" s="21" t="s">
        <v>861</v>
      </c>
      <c r="L41" s="21" t="s">
        <v>861</v>
      </c>
      <c r="M41" s="21" t="s">
        <v>860</v>
      </c>
      <c r="N41" s="20" t="s">
        <v>858</v>
      </c>
      <c r="O41" s="20" t="s">
        <v>858</v>
      </c>
      <c r="P41" s="21" t="s">
        <v>860</v>
      </c>
      <c r="Q41" s="21" t="s">
        <v>860</v>
      </c>
      <c r="R41" s="21" t="s">
        <v>859</v>
      </c>
      <c r="S41" s="22" t="s">
        <v>860</v>
      </c>
      <c r="T41" s="387" t="str">
        <f t="shared" si="0"/>
        <v/>
      </c>
      <c r="U41" s="388" t="str">
        <f>IF(COUNTIF(個票ｰ2002!$U$80:$U$169,$C41),"○","")</f>
        <v/>
      </c>
      <c r="V41" s="388" t="str">
        <f t="shared" si="1"/>
        <v/>
      </c>
    </row>
    <row r="42" spans="1:22" ht="14.25">
      <c r="A42" s="1855"/>
      <c r="B42" s="1856"/>
      <c r="C42" s="23" t="s">
        <v>764</v>
      </c>
      <c r="D42" s="383"/>
      <c r="E42" s="21" t="s">
        <v>859</v>
      </c>
      <c r="F42" s="21" t="s">
        <v>859</v>
      </c>
      <c r="G42" s="21" t="s">
        <v>859</v>
      </c>
      <c r="H42" s="21" t="s">
        <v>859</v>
      </c>
      <c r="I42" s="21" t="s">
        <v>861</v>
      </c>
      <c r="J42" s="21" t="s">
        <v>859</v>
      </c>
      <c r="K42" s="21" t="s">
        <v>859</v>
      </c>
      <c r="L42" s="21" t="s">
        <v>859</v>
      </c>
      <c r="M42" s="21" t="s">
        <v>861</v>
      </c>
      <c r="N42" s="20" t="s">
        <v>858</v>
      </c>
      <c r="O42" s="20" t="s">
        <v>858</v>
      </c>
      <c r="P42" s="21" t="s">
        <v>860</v>
      </c>
      <c r="Q42" s="21" t="s">
        <v>860</v>
      </c>
      <c r="R42" s="21" t="s">
        <v>859</v>
      </c>
      <c r="S42" s="22" t="s">
        <v>860</v>
      </c>
      <c r="T42" s="387" t="str">
        <f t="shared" si="0"/>
        <v/>
      </c>
      <c r="U42" s="388" t="str">
        <f>IF(COUNTIF(個票ｰ2002!$U$80:$U$169,$C42),"○","")</f>
        <v/>
      </c>
      <c r="V42" s="388" t="str">
        <f t="shared" si="1"/>
        <v/>
      </c>
    </row>
    <row r="43" spans="1:22" ht="14.25">
      <c r="A43" s="1855"/>
      <c r="B43" s="1856"/>
      <c r="C43" s="23" t="s">
        <v>767</v>
      </c>
      <c r="D43" s="383"/>
      <c r="E43" s="21" t="s">
        <v>859</v>
      </c>
      <c r="F43" s="21" t="s">
        <v>859</v>
      </c>
      <c r="G43" s="21" t="s">
        <v>859</v>
      </c>
      <c r="H43" s="21" t="s">
        <v>859</v>
      </c>
      <c r="I43" s="21" t="s">
        <v>861</v>
      </c>
      <c r="J43" s="21" t="s">
        <v>859</v>
      </c>
      <c r="K43" s="21" t="s">
        <v>859</v>
      </c>
      <c r="L43" s="21" t="s">
        <v>859</v>
      </c>
      <c r="M43" s="21" t="s">
        <v>861</v>
      </c>
      <c r="N43" s="20" t="s">
        <v>858</v>
      </c>
      <c r="O43" s="21" t="s">
        <v>860</v>
      </c>
      <c r="P43" s="21" t="s">
        <v>860</v>
      </c>
      <c r="Q43" s="21" t="s">
        <v>860</v>
      </c>
      <c r="R43" s="21" t="s">
        <v>859</v>
      </c>
      <c r="S43" s="22" t="s">
        <v>860</v>
      </c>
      <c r="T43" s="387" t="str">
        <f t="shared" si="0"/>
        <v/>
      </c>
      <c r="U43" s="388" t="str">
        <f>IF(COUNTIF(個票ｰ2002!$U$80:$U$169,$C43),"○","")</f>
        <v/>
      </c>
      <c r="V43" s="388" t="str">
        <f t="shared" si="1"/>
        <v/>
      </c>
    </row>
    <row r="44" spans="1:22" ht="14.25">
      <c r="A44" s="1855"/>
      <c r="B44" s="1856"/>
      <c r="C44" s="23" t="s">
        <v>768</v>
      </c>
      <c r="D44" s="383"/>
      <c r="E44" s="21" t="s">
        <v>859</v>
      </c>
      <c r="F44" s="21" t="s">
        <v>859</v>
      </c>
      <c r="G44" s="21" t="s">
        <v>859</v>
      </c>
      <c r="H44" s="21" t="s">
        <v>859</v>
      </c>
      <c r="I44" s="21" t="s">
        <v>861</v>
      </c>
      <c r="J44" s="21" t="s">
        <v>859</v>
      </c>
      <c r="K44" s="21" t="s">
        <v>859</v>
      </c>
      <c r="L44" s="21" t="s">
        <v>859</v>
      </c>
      <c r="M44" s="21" t="s">
        <v>860</v>
      </c>
      <c r="N44" s="21" t="s">
        <v>860</v>
      </c>
      <c r="O44" s="20" t="s">
        <v>858</v>
      </c>
      <c r="P44" s="21" t="s">
        <v>860</v>
      </c>
      <c r="Q44" s="21" t="s">
        <v>860</v>
      </c>
      <c r="R44" s="21" t="s">
        <v>859</v>
      </c>
      <c r="S44" s="22" t="s">
        <v>860</v>
      </c>
      <c r="T44" s="387" t="str">
        <f t="shared" si="0"/>
        <v/>
      </c>
      <c r="U44" s="388" t="str">
        <f>IF(COUNTIF(個票ｰ2002!$U$80:$U$169,$C44),"○","")</f>
        <v/>
      </c>
      <c r="V44" s="388" t="str">
        <f t="shared" si="1"/>
        <v/>
      </c>
    </row>
    <row r="45" spans="1:22" ht="14.25">
      <c r="A45" s="1855"/>
      <c r="B45" s="1856"/>
      <c r="C45" s="23" t="s">
        <v>870</v>
      </c>
      <c r="D45" s="383"/>
      <c r="E45" s="21" t="s">
        <v>859</v>
      </c>
      <c r="F45" s="21" t="s">
        <v>859</v>
      </c>
      <c r="G45" s="21" t="s">
        <v>859</v>
      </c>
      <c r="H45" s="21" t="s">
        <v>859</v>
      </c>
      <c r="I45" s="21" t="s">
        <v>861</v>
      </c>
      <c r="J45" s="21" t="s">
        <v>859</v>
      </c>
      <c r="K45" s="21" t="s">
        <v>859</v>
      </c>
      <c r="L45" s="21" t="s">
        <v>859</v>
      </c>
      <c r="M45" s="21" t="s">
        <v>860</v>
      </c>
      <c r="N45" s="21" t="s">
        <v>860</v>
      </c>
      <c r="O45" s="20" t="s">
        <v>858</v>
      </c>
      <c r="P45" s="20" t="s">
        <v>858</v>
      </c>
      <c r="Q45" s="21" t="s">
        <v>860</v>
      </c>
      <c r="R45" s="21" t="s">
        <v>860</v>
      </c>
      <c r="S45" s="24" t="s">
        <v>858</v>
      </c>
      <c r="T45" s="387" t="str">
        <f t="shared" si="0"/>
        <v/>
      </c>
      <c r="U45" s="388" t="str">
        <f>IF(COUNTIF(個票ｰ2002!$U$80:$U$169,$C45),"○","")</f>
        <v/>
      </c>
      <c r="V45" s="388" t="str">
        <f t="shared" si="1"/>
        <v/>
      </c>
    </row>
    <row r="46" spans="1:22" ht="14.25">
      <c r="A46" s="1855"/>
      <c r="B46" s="1856"/>
      <c r="C46" s="23" t="s">
        <v>780</v>
      </c>
      <c r="D46" s="383"/>
      <c r="E46" s="21" t="s">
        <v>859</v>
      </c>
      <c r="F46" s="21" t="s">
        <v>859</v>
      </c>
      <c r="G46" s="21" t="s">
        <v>859</v>
      </c>
      <c r="H46" s="21" t="s">
        <v>859</v>
      </c>
      <c r="I46" s="21" t="s">
        <v>861</v>
      </c>
      <c r="J46" s="21" t="s">
        <v>859</v>
      </c>
      <c r="K46" s="21" t="s">
        <v>861</v>
      </c>
      <c r="L46" s="21" t="s">
        <v>861</v>
      </c>
      <c r="M46" s="21" t="s">
        <v>861</v>
      </c>
      <c r="N46" s="21" t="s">
        <v>860</v>
      </c>
      <c r="O46" s="21" t="s">
        <v>860</v>
      </c>
      <c r="P46" s="20" t="s">
        <v>858</v>
      </c>
      <c r="Q46" s="21" t="s">
        <v>860</v>
      </c>
      <c r="R46" s="21" t="s">
        <v>861</v>
      </c>
      <c r="S46" s="24" t="s">
        <v>858</v>
      </c>
      <c r="T46" s="387" t="str">
        <f t="shared" si="0"/>
        <v/>
      </c>
      <c r="U46" s="388" t="str">
        <f>IF(COUNTIF(個票ｰ2002!$U$80:$U$169,$C46),"○","")</f>
        <v/>
      </c>
      <c r="V46" s="388" t="str">
        <f t="shared" si="1"/>
        <v/>
      </c>
    </row>
    <row r="47" spans="1:22" ht="14.25">
      <c r="A47" s="1855"/>
      <c r="B47" s="1856"/>
      <c r="C47" s="23" t="s">
        <v>787</v>
      </c>
      <c r="D47" s="383"/>
      <c r="E47" s="21" t="s">
        <v>859</v>
      </c>
      <c r="F47" s="21" t="s">
        <v>859</v>
      </c>
      <c r="G47" s="21" t="s">
        <v>861</v>
      </c>
      <c r="H47" s="21" t="s">
        <v>859</v>
      </c>
      <c r="I47" s="21" t="s">
        <v>861</v>
      </c>
      <c r="J47" s="21" t="s">
        <v>859</v>
      </c>
      <c r="K47" s="21" t="s">
        <v>861</v>
      </c>
      <c r="L47" s="21" t="s">
        <v>861</v>
      </c>
      <c r="M47" s="21" t="s">
        <v>860</v>
      </c>
      <c r="N47" s="21" t="s">
        <v>861</v>
      </c>
      <c r="O47" s="21" t="s">
        <v>860</v>
      </c>
      <c r="P47" s="21" t="s">
        <v>861</v>
      </c>
      <c r="Q47" s="21" t="s">
        <v>861</v>
      </c>
      <c r="R47" s="21" t="s">
        <v>861</v>
      </c>
      <c r="S47" s="22" t="s">
        <v>860</v>
      </c>
      <c r="T47" s="387" t="str">
        <f t="shared" si="0"/>
        <v/>
      </c>
      <c r="U47" s="388" t="str">
        <f>IF(COUNTIF(個票ｰ2002!$U$80:$U$169,$C47),"○","")</f>
        <v/>
      </c>
      <c r="V47" s="388" t="str">
        <f t="shared" si="1"/>
        <v/>
      </c>
    </row>
    <row r="48" spans="1:22" ht="14.25">
      <c r="A48" s="1855"/>
      <c r="B48" s="1856" t="s">
        <v>871</v>
      </c>
      <c r="C48" s="23" t="s">
        <v>733</v>
      </c>
      <c r="D48" s="383"/>
      <c r="E48" s="21" t="s">
        <v>861</v>
      </c>
      <c r="F48" s="21" t="s">
        <v>861</v>
      </c>
      <c r="G48" s="21" t="s">
        <v>861</v>
      </c>
      <c r="H48" s="21" t="s">
        <v>861</v>
      </c>
      <c r="I48" s="21" t="s">
        <v>861</v>
      </c>
      <c r="J48" s="21" t="s">
        <v>859</v>
      </c>
      <c r="K48" s="21" t="s">
        <v>861</v>
      </c>
      <c r="L48" s="21" t="s">
        <v>861</v>
      </c>
      <c r="M48" s="21" t="s">
        <v>861</v>
      </c>
      <c r="N48" s="21" t="s">
        <v>861</v>
      </c>
      <c r="O48" s="21" t="s">
        <v>861</v>
      </c>
      <c r="P48" s="21" t="s">
        <v>861</v>
      </c>
      <c r="Q48" s="20" t="s">
        <v>858</v>
      </c>
      <c r="R48" s="21" t="s">
        <v>861</v>
      </c>
      <c r="S48" s="22" t="s">
        <v>860</v>
      </c>
      <c r="T48" s="387" t="str">
        <f t="shared" si="0"/>
        <v/>
      </c>
      <c r="U48" s="388" t="str">
        <f>IF(COUNTIF(個票ｰ2002!$U$80:$U$169,$C48),"○","")</f>
        <v/>
      </c>
      <c r="V48" s="388" t="str">
        <f t="shared" si="1"/>
        <v/>
      </c>
    </row>
    <row r="49" spans="1:23" ht="14.25">
      <c r="A49" s="1855"/>
      <c r="B49" s="1856"/>
      <c r="C49" s="23" t="s">
        <v>872</v>
      </c>
      <c r="D49" s="383"/>
      <c r="E49" s="21" t="s">
        <v>859</v>
      </c>
      <c r="F49" s="21" t="s">
        <v>859</v>
      </c>
      <c r="G49" s="21" t="s">
        <v>859</v>
      </c>
      <c r="H49" s="21" t="s">
        <v>859</v>
      </c>
      <c r="I49" s="21" t="s">
        <v>859</v>
      </c>
      <c r="J49" s="21" t="s">
        <v>859</v>
      </c>
      <c r="K49" s="21" t="s">
        <v>861</v>
      </c>
      <c r="L49" s="21" t="s">
        <v>861</v>
      </c>
      <c r="M49" s="21" t="s">
        <v>860</v>
      </c>
      <c r="N49" s="21" t="s">
        <v>861</v>
      </c>
      <c r="O49" s="21" t="s">
        <v>861</v>
      </c>
      <c r="P49" s="21" t="s">
        <v>861</v>
      </c>
      <c r="Q49" s="21" t="s">
        <v>861</v>
      </c>
      <c r="R49" s="21" t="s">
        <v>861</v>
      </c>
      <c r="S49" s="22" t="s">
        <v>860</v>
      </c>
      <c r="T49" s="387" t="str">
        <f t="shared" si="0"/>
        <v/>
      </c>
      <c r="U49" s="388" t="str">
        <f>IF(COUNTIF(個票ｰ2002!$U$80:$U$169,$C49),"○","")</f>
        <v/>
      </c>
      <c r="V49" s="388" t="str">
        <f t="shared" si="1"/>
        <v/>
      </c>
    </row>
    <row r="50" spans="1:23" ht="14.25">
      <c r="A50" s="1855"/>
      <c r="B50" s="1856"/>
      <c r="C50" s="23" t="s">
        <v>873</v>
      </c>
      <c r="D50" s="383"/>
      <c r="E50" s="21" t="s">
        <v>861</v>
      </c>
      <c r="F50" s="21" t="s">
        <v>861</v>
      </c>
      <c r="G50" s="21" t="s">
        <v>861</v>
      </c>
      <c r="H50" s="21" t="s">
        <v>861</v>
      </c>
      <c r="I50" s="21" t="s">
        <v>861</v>
      </c>
      <c r="J50" s="21" t="s">
        <v>859</v>
      </c>
      <c r="K50" s="21" t="s">
        <v>861</v>
      </c>
      <c r="L50" s="21" t="s">
        <v>861</v>
      </c>
      <c r="M50" s="21" t="s">
        <v>861</v>
      </c>
      <c r="N50" s="21" t="s">
        <v>861</v>
      </c>
      <c r="O50" s="21" t="s">
        <v>861</v>
      </c>
      <c r="P50" s="21" t="s">
        <v>861</v>
      </c>
      <c r="Q50" s="21" t="s">
        <v>861</v>
      </c>
      <c r="R50" s="21" t="s">
        <v>861</v>
      </c>
      <c r="S50" s="22" t="s">
        <v>861</v>
      </c>
      <c r="T50" s="387" t="str">
        <f t="shared" si="0"/>
        <v/>
      </c>
      <c r="U50" s="388" t="str">
        <f>IF(COUNTIF(個票ｰ2002!$U$80:$U$169,$C50),"○","")</f>
        <v/>
      </c>
      <c r="V50" s="388" t="str">
        <f t="shared" si="1"/>
        <v/>
      </c>
    </row>
    <row r="51" spans="1:23" ht="14.25">
      <c r="A51" s="1855" t="s">
        <v>366</v>
      </c>
      <c r="B51" s="1856" t="s">
        <v>874</v>
      </c>
      <c r="C51" s="23" t="s">
        <v>875</v>
      </c>
      <c r="D51" s="383"/>
      <c r="E51" s="21" t="s">
        <v>859</v>
      </c>
      <c r="F51" s="21" t="s">
        <v>859</v>
      </c>
      <c r="G51" s="21" t="s">
        <v>859</v>
      </c>
      <c r="H51" s="21" t="s">
        <v>859</v>
      </c>
      <c r="I51" s="21" t="s">
        <v>859</v>
      </c>
      <c r="J51" s="21" t="s">
        <v>859</v>
      </c>
      <c r="K51" s="21" t="s">
        <v>859</v>
      </c>
      <c r="L51" s="21" t="s">
        <v>859</v>
      </c>
      <c r="M51" s="21" t="s">
        <v>859</v>
      </c>
      <c r="N51" s="21" t="s">
        <v>861</v>
      </c>
      <c r="O51" s="21" t="s">
        <v>861</v>
      </c>
      <c r="P51" s="21" t="s">
        <v>859</v>
      </c>
      <c r="Q51" s="21" t="s">
        <v>859</v>
      </c>
      <c r="R51" s="20" t="s">
        <v>858</v>
      </c>
      <c r="S51" s="22" t="s">
        <v>736</v>
      </c>
      <c r="T51" s="387" t="str">
        <f t="shared" si="0"/>
        <v/>
      </c>
      <c r="U51" s="388" t="str">
        <f>IF(COUNTIF(個票ｰ2002!$U$80:$U$169,$C51),"○","")</f>
        <v/>
      </c>
      <c r="V51" s="388" t="str">
        <f t="shared" si="1"/>
        <v/>
      </c>
    </row>
    <row r="52" spans="1:23" ht="14.25">
      <c r="A52" s="1855"/>
      <c r="B52" s="1856"/>
      <c r="C52" s="23" t="s">
        <v>714</v>
      </c>
      <c r="D52" s="383"/>
      <c r="E52" s="21" t="s">
        <v>861</v>
      </c>
      <c r="F52" s="21" t="s">
        <v>861</v>
      </c>
      <c r="G52" s="21" t="s">
        <v>861</v>
      </c>
      <c r="H52" s="21" t="s">
        <v>861</v>
      </c>
      <c r="I52" s="21" t="s">
        <v>859</v>
      </c>
      <c r="J52" s="21" t="s">
        <v>859</v>
      </c>
      <c r="K52" s="21" t="s">
        <v>861</v>
      </c>
      <c r="L52" s="21" t="s">
        <v>861</v>
      </c>
      <c r="M52" s="21" t="s">
        <v>861</v>
      </c>
      <c r="N52" s="21" t="s">
        <v>861</v>
      </c>
      <c r="O52" s="21" t="s">
        <v>861</v>
      </c>
      <c r="P52" s="21" t="s">
        <v>861</v>
      </c>
      <c r="Q52" s="21" t="s">
        <v>861</v>
      </c>
      <c r="R52" s="20" t="s">
        <v>858</v>
      </c>
      <c r="S52" s="22" t="s">
        <v>860</v>
      </c>
      <c r="T52" s="387" t="str">
        <f t="shared" si="0"/>
        <v/>
      </c>
      <c r="U52" s="388" t="str">
        <f>IF(COUNTIF(個票ｰ2002!$U$80:$U$169,$C52),"○","")</f>
        <v/>
      </c>
      <c r="V52" s="388" t="str">
        <f t="shared" si="1"/>
        <v/>
      </c>
    </row>
    <row r="53" spans="1:23" ht="14.25">
      <c r="A53" s="1855"/>
      <c r="B53" s="1856"/>
      <c r="C53" s="23" t="s">
        <v>876</v>
      </c>
      <c r="D53" s="383"/>
      <c r="E53" s="21" t="s">
        <v>861</v>
      </c>
      <c r="F53" s="21" t="s">
        <v>861</v>
      </c>
      <c r="G53" s="21" t="s">
        <v>861</v>
      </c>
      <c r="H53" s="21" t="s">
        <v>861</v>
      </c>
      <c r="I53" s="21" t="s">
        <v>859</v>
      </c>
      <c r="J53" s="21" t="s">
        <v>859</v>
      </c>
      <c r="K53" s="21" t="s">
        <v>861</v>
      </c>
      <c r="L53" s="21" t="s">
        <v>861</v>
      </c>
      <c r="M53" s="21" t="s">
        <v>860</v>
      </c>
      <c r="N53" s="21" t="s">
        <v>861</v>
      </c>
      <c r="O53" s="21" t="s">
        <v>861</v>
      </c>
      <c r="P53" s="21" t="s">
        <v>861</v>
      </c>
      <c r="Q53" s="21" t="s">
        <v>861</v>
      </c>
      <c r="R53" s="20" t="s">
        <v>858</v>
      </c>
      <c r="S53" s="22" t="s">
        <v>860</v>
      </c>
      <c r="T53" s="387" t="str">
        <f t="shared" si="0"/>
        <v/>
      </c>
      <c r="U53" s="388" t="str">
        <f>IF(COUNTIF(個票ｰ2002!$U$80:$U$169,$C53),"○","")</f>
        <v/>
      </c>
      <c r="V53" s="388" t="str">
        <f t="shared" si="1"/>
        <v/>
      </c>
    </row>
    <row r="54" spans="1:23" ht="14.25">
      <c r="A54" s="1855"/>
      <c r="B54" s="1856"/>
      <c r="C54" s="23" t="s">
        <v>760</v>
      </c>
      <c r="D54" s="383"/>
      <c r="E54" s="21" t="s">
        <v>860</v>
      </c>
      <c r="F54" s="21" t="s">
        <v>860</v>
      </c>
      <c r="G54" s="21" t="s">
        <v>860</v>
      </c>
      <c r="H54" s="21" t="s">
        <v>861</v>
      </c>
      <c r="I54" s="21" t="s">
        <v>861</v>
      </c>
      <c r="J54" s="21" t="s">
        <v>859</v>
      </c>
      <c r="K54" s="21" t="s">
        <v>860</v>
      </c>
      <c r="L54" s="21" t="s">
        <v>860</v>
      </c>
      <c r="M54" s="21" t="s">
        <v>860</v>
      </c>
      <c r="N54" s="21" t="s">
        <v>859</v>
      </c>
      <c r="O54" s="21" t="s">
        <v>859</v>
      </c>
      <c r="P54" s="21" t="s">
        <v>859</v>
      </c>
      <c r="Q54" s="21" t="s">
        <v>859</v>
      </c>
      <c r="R54" s="20" t="s">
        <v>858</v>
      </c>
      <c r="S54" s="22" t="s">
        <v>860</v>
      </c>
      <c r="T54" s="387" t="str">
        <f t="shared" si="0"/>
        <v/>
      </c>
      <c r="U54" s="388" t="str">
        <f>IF(COUNTIF(個票ｰ2002!$U$80:$U$169,$C54),"○","")</f>
        <v/>
      </c>
      <c r="V54" s="388" t="str">
        <f t="shared" si="1"/>
        <v/>
      </c>
    </row>
    <row r="55" spans="1:23" ht="14.25">
      <c r="A55" s="1855"/>
      <c r="B55" s="1856" t="s">
        <v>737</v>
      </c>
      <c r="C55" s="23" t="s">
        <v>877</v>
      </c>
      <c r="D55" s="383"/>
      <c r="E55" s="21" t="s">
        <v>859</v>
      </c>
      <c r="F55" s="21" t="s">
        <v>859</v>
      </c>
      <c r="G55" s="21" t="s">
        <v>859</v>
      </c>
      <c r="H55" s="21" t="s">
        <v>859</v>
      </c>
      <c r="I55" s="21" t="s">
        <v>859</v>
      </c>
      <c r="J55" s="21" t="s">
        <v>859</v>
      </c>
      <c r="K55" s="21" t="s">
        <v>859</v>
      </c>
      <c r="L55" s="21" t="s">
        <v>859</v>
      </c>
      <c r="M55" s="21" t="s">
        <v>860</v>
      </c>
      <c r="N55" s="21" t="s">
        <v>860</v>
      </c>
      <c r="O55" s="21" t="s">
        <v>860</v>
      </c>
      <c r="P55" s="21" t="s">
        <v>860</v>
      </c>
      <c r="Q55" s="21" t="s">
        <v>860</v>
      </c>
      <c r="R55" s="21" t="s">
        <v>860</v>
      </c>
      <c r="S55" s="24" t="s">
        <v>858</v>
      </c>
      <c r="T55" s="387" t="str">
        <f t="shared" si="0"/>
        <v/>
      </c>
      <c r="U55" s="388" t="str">
        <f>IF(COUNTIF(個票ｰ2002!$U$80:$U$169,$C55),"○","")</f>
        <v/>
      </c>
      <c r="V55" s="388" t="str">
        <f t="shared" si="1"/>
        <v/>
      </c>
    </row>
    <row r="56" spans="1:23" ht="15" thickBot="1">
      <c r="A56" s="1857"/>
      <c r="B56" s="1858"/>
      <c r="C56" s="25" t="s">
        <v>878</v>
      </c>
      <c r="D56" s="384"/>
      <c r="E56" s="26" t="s">
        <v>859</v>
      </c>
      <c r="F56" s="26" t="s">
        <v>859</v>
      </c>
      <c r="G56" s="26" t="s">
        <v>859</v>
      </c>
      <c r="H56" s="26" t="s">
        <v>859</v>
      </c>
      <c r="I56" s="26" t="s">
        <v>859</v>
      </c>
      <c r="J56" s="26" t="s">
        <v>859</v>
      </c>
      <c r="K56" s="26" t="s">
        <v>859</v>
      </c>
      <c r="L56" s="26" t="s">
        <v>859</v>
      </c>
      <c r="M56" s="26" t="s">
        <v>861</v>
      </c>
      <c r="N56" s="26" t="s">
        <v>861</v>
      </c>
      <c r="O56" s="26" t="s">
        <v>861</v>
      </c>
      <c r="P56" s="27" t="s">
        <v>858</v>
      </c>
      <c r="Q56" s="26" t="s">
        <v>861</v>
      </c>
      <c r="R56" s="26" t="s">
        <v>860</v>
      </c>
      <c r="S56" s="28" t="s">
        <v>858</v>
      </c>
      <c r="T56" s="387" t="str">
        <f t="shared" si="0"/>
        <v/>
      </c>
      <c r="U56" s="388" t="str">
        <f>IF(COUNTIF(個票ｰ2002!$U$80:$U$169,$C56),"○","")</f>
        <v/>
      </c>
      <c r="V56" s="388" t="str">
        <f t="shared" si="1"/>
        <v/>
      </c>
    </row>
    <row r="57" spans="1:23" s="388" customFormat="1" ht="14.25" hidden="1">
      <c r="E57" s="389">
        <f>IF(OR(D14="○",D15="○",D16="○",D17="○",D18="○",D20="○",D21="○",D22="○",D23="○"),1,0)</f>
        <v>0</v>
      </c>
      <c r="F57" s="389">
        <f>IF(OR(D14="○",D15="○",D16="○",D17="○",D18="○",D20="○",D21="○",D22="○",D23="○",),1,0)</f>
        <v>0</v>
      </c>
      <c r="G57" s="389">
        <f>IF(D16="○",1,0)</f>
        <v>0</v>
      </c>
      <c r="H57" s="389">
        <f>IF(OR(D26="○",D27="○",D29="○",),1,0)</f>
        <v>0</v>
      </c>
      <c r="I57" s="389">
        <f>IF(OR(D26="○",D27="○",D28="○",D29="○"),1,0)</f>
        <v>0</v>
      </c>
      <c r="J57" s="389">
        <f>IF(D30="○",1,0)</f>
        <v>0</v>
      </c>
      <c r="K57" s="389">
        <f>IF(OR(D31="○",D32="○",D33="○"),1,0)</f>
        <v>0</v>
      </c>
      <c r="L57" s="389">
        <f>IF(OR(D34="○",D35="○"),1,0)</f>
        <v>0</v>
      </c>
      <c r="M57" s="389">
        <f>IF(OR(D36="○",D37="○"),1,0)</f>
        <v>0</v>
      </c>
      <c r="N57" s="389">
        <f>IF(OR(D38="○",D39="○",D40="○",D41="○",D42="○",D43="○"),1,0)</f>
        <v>0</v>
      </c>
      <c r="O57" s="389">
        <f>IF(OR(D38="○",D39="○",D40="○",D41="○",D42="○",D44="○",D45="○"),1,0)</f>
        <v>0</v>
      </c>
      <c r="P57" s="389">
        <f>IF(OR(D38="○",D45="○",D46="○",D56="○"),1,0)</f>
        <v>0</v>
      </c>
      <c r="Q57" s="389">
        <f>IF(D48="○",1,0)</f>
        <v>0</v>
      </c>
      <c r="R57" s="389">
        <f>IF(OR(D51="○",D52="○",D53="○",D54="○"),1,0)</f>
        <v>0</v>
      </c>
      <c r="S57" s="389">
        <f>IF(OR(D45="○",D46="○",D55="○",D56="○"),1,0)</f>
        <v>0</v>
      </c>
      <c r="T57" s="388">
        <f>COUNTIF($T$14:$T$56,$D$61)</f>
        <v>0</v>
      </c>
    </row>
    <row r="58" spans="1:23" s="390" customFormat="1" ht="11.25" hidden="1">
      <c r="D58" s="390" t="s">
        <v>914</v>
      </c>
      <c r="E58" s="390" t="str">
        <f>IF(E$57=1,E$60,"")</f>
        <v/>
      </c>
      <c r="F58" s="390" t="str">
        <f t="shared" ref="F58:S59" si="2">IF(F$57=1,F$60,"")</f>
        <v/>
      </c>
      <c r="G58" s="390" t="str">
        <f t="shared" si="2"/>
        <v/>
      </c>
      <c r="H58" s="390" t="str">
        <f t="shared" si="2"/>
        <v/>
      </c>
      <c r="I58" s="390" t="str">
        <f t="shared" si="2"/>
        <v/>
      </c>
      <c r="J58" s="390" t="str">
        <f t="shared" si="2"/>
        <v/>
      </c>
      <c r="K58" s="390" t="str">
        <f t="shared" si="2"/>
        <v/>
      </c>
      <c r="L58" s="390" t="str">
        <f t="shared" si="2"/>
        <v/>
      </c>
      <c r="M58" s="390" t="str">
        <f t="shared" si="2"/>
        <v/>
      </c>
      <c r="N58" s="390" t="str">
        <f t="shared" si="2"/>
        <v/>
      </c>
      <c r="O58" s="390" t="str">
        <f t="shared" si="2"/>
        <v/>
      </c>
      <c r="P58" s="390" t="str">
        <f t="shared" si="2"/>
        <v/>
      </c>
      <c r="Q58" s="390" t="str">
        <f t="shared" si="2"/>
        <v/>
      </c>
      <c r="R58" s="390" t="str">
        <f t="shared" si="2"/>
        <v/>
      </c>
      <c r="S58" s="390" t="str">
        <f t="shared" si="2"/>
        <v/>
      </c>
    </row>
    <row r="59" spans="1:23" s="390" customFormat="1" ht="11.25" hidden="1">
      <c r="D59" s="390" t="s">
        <v>915</v>
      </c>
      <c r="E59" s="390" t="str">
        <f>IF(E$57=1,E$60,"")</f>
        <v/>
      </c>
      <c r="F59" s="390" t="str">
        <f t="shared" si="2"/>
        <v/>
      </c>
      <c r="G59" s="390" t="str">
        <f t="shared" si="2"/>
        <v/>
      </c>
      <c r="H59" s="390" t="str">
        <f t="shared" si="2"/>
        <v/>
      </c>
      <c r="I59" s="390" t="str">
        <f t="shared" si="2"/>
        <v/>
      </c>
      <c r="J59" s="390" t="str">
        <f t="shared" si="2"/>
        <v/>
      </c>
      <c r="K59" s="390" t="str">
        <f t="shared" si="2"/>
        <v/>
      </c>
      <c r="L59" s="390" t="str">
        <f t="shared" si="2"/>
        <v/>
      </c>
      <c r="M59" s="390" t="str">
        <f t="shared" si="2"/>
        <v/>
      </c>
      <c r="N59" s="390" t="str">
        <f t="shared" si="2"/>
        <v/>
      </c>
      <c r="O59" s="390" t="str">
        <f t="shared" si="2"/>
        <v/>
      </c>
      <c r="P59" s="390" t="str">
        <f t="shared" si="2"/>
        <v/>
      </c>
      <c r="Q59" s="390" t="str">
        <f t="shared" si="2"/>
        <v/>
      </c>
      <c r="R59" s="390" t="str">
        <f t="shared" si="2"/>
        <v/>
      </c>
      <c r="S59" s="390" t="str">
        <f t="shared" si="2"/>
        <v/>
      </c>
    </row>
    <row r="60" spans="1:23" s="390" customFormat="1" ht="19.5" hidden="1" customHeight="1">
      <c r="E60" s="391" t="s">
        <v>907</v>
      </c>
      <c r="F60" s="391" t="s">
        <v>908</v>
      </c>
      <c r="G60" s="391" t="s">
        <v>909</v>
      </c>
      <c r="H60" s="391" t="s">
        <v>804</v>
      </c>
      <c r="I60" s="391" t="s">
        <v>810</v>
      </c>
      <c r="J60" s="391" t="s">
        <v>910</v>
      </c>
      <c r="K60" s="391" t="s">
        <v>805</v>
      </c>
      <c r="L60" s="391" t="s">
        <v>911</v>
      </c>
      <c r="M60" s="392" t="s">
        <v>817</v>
      </c>
      <c r="N60" s="391" t="s">
        <v>806</v>
      </c>
      <c r="O60" s="391" t="s">
        <v>812</v>
      </c>
      <c r="P60" s="391" t="s">
        <v>818</v>
      </c>
      <c r="Q60" s="391" t="s">
        <v>912</v>
      </c>
      <c r="R60" s="391" t="s">
        <v>807</v>
      </c>
      <c r="S60" s="391" t="s">
        <v>913</v>
      </c>
    </row>
    <row r="61" spans="1:23" s="388" customFormat="1" hidden="1">
      <c r="D61" s="388" t="s">
        <v>916</v>
      </c>
    </row>
    <row r="62" spans="1:23" s="29" customFormat="1" hidden="1">
      <c r="U62" s="388"/>
      <c r="V62" s="388"/>
      <c r="W62" s="388"/>
    </row>
  </sheetData>
  <sheetProtection algorithmName="SHA-512" hashValue="/4oWo8nqMDNbXbk/WS+L94JIZ28CdAlAuCyutSta3hhxB1ClYArS3O+Wjw9ITonV2AnIWp1OssWiXX1GKzkX8g==" saltValue="afUzOilI7Rvxw5Q76ukcxw==" spinCount="100000" sheet="1" objects="1" scenarios="1"/>
  <mergeCells count="28">
    <mergeCell ref="A7:S7"/>
    <mergeCell ref="A1:S1"/>
    <mergeCell ref="A3:S3"/>
    <mergeCell ref="A4:S4"/>
    <mergeCell ref="A5:S5"/>
    <mergeCell ref="A6:S6"/>
    <mergeCell ref="A8:S8"/>
    <mergeCell ref="A9:S9"/>
    <mergeCell ref="A11:D12"/>
    <mergeCell ref="E11:G11"/>
    <mergeCell ref="H11:J11"/>
    <mergeCell ref="K11:M11"/>
    <mergeCell ref="N11:Q11"/>
    <mergeCell ref="R11:S11"/>
    <mergeCell ref="A14:A30"/>
    <mergeCell ref="B14:B19"/>
    <mergeCell ref="B20:B25"/>
    <mergeCell ref="B26:B30"/>
    <mergeCell ref="A31:A37"/>
    <mergeCell ref="B31:B33"/>
    <mergeCell ref="B34:B35"/>
    <mergeCell ref="B36:B37"/>
    <mergeCell ref="A38:A50"/>
    <mergeCell ref="B38:B47"/>
    <mergeCell ref="B48:B50"/>
    <mergeCell ref="A51:A56"/>
    <mergeCell ref="B51:B54"/>
    <mergeCell ref="B55:B56"/>
  </mergeCells>
  <phoneticPr fontId="20"/>
  <conditionalFormatting sqref="E12">
    <cfRule type="expression" dxfId="285" priority="15">
      <formula>$E$57=1</formula>
    </cfRule>
  </conditionalFormatting>
  <conditionalFormatting sqref="F12">
    <cfRule type="expression" dxfId="284" priority="14">
      <formula>$F$57=1</formula>
    </cfRule>
  </conditionalFormatting>
  <conditionalFormatting sqref="G12">
    <cfRule type="expression" dxfId="283" priority="13">
      <formula>$G$57=1</formula>
    </cfRule>
  </conditionalFormatting>
  <conditionalFormatting sqref="H12">
    <cfRule type="expression" dxfId="282" priority="12">
      <formula>$H$57=1</formula>
    </cfRule>
  </conditionalFormatting>
  <conditionalFormatting sqref="I12">
    <cfRule type="expression" dxfId="281" priority="11">
      <formula>$I$57=1</formula>
    </cfRule>
  </conditionalFormatting>
  <conditionalFormatting sqref="J12">
    <cfRule type="expression" dxfId="280" priority="10">
      <formula>$J$57=1</formula>
    </cfRule>
  </conditionalFormatting>
  <conditionalFormatting sqref="K12">
    <cfRule type="expression" dxfId="279" priority="9">
      <formula>$K$57=1</formula>
    </cfRule>
  </conditionalFormatting>
  <conditionalFormatting sqref="L12">
    <cfRule type="expression" dxfId="278" priority="8">
      <formula>$L$57=1</formula>
    </cfRule>
  </conditionalFormatting>
  <conditionalFormatting sqref="M12">
    <cfRule type="expression" dxfId="277" priority="7">
      <formula>$M$57=1</formula>
    </cfRule>
  </conditionalFormatting>
  <conditionalFormatting sqref="N12">
    <cfRule type="expression" dxfId="276" priority="6">
      <formula>$N$57=1</formula>
    </cfRule>
  </conditionalFormatting>
  <conditionalFormatting sqref="O12">
    <cfRule type="expression" dxfId="275" priority="5">
      <formula>$O$57=1</formula>
    </cfRule>
  </conditionalFormatting>
  <conditionalFormatting sqref="P12">
    <cfRule type="expression" dxfId="274" priority="4">
      <formula>$P$57=1</formula>
    </cfRule>
  </conditionalFormatting>
  <conditionalFormatting sqref="Q12">
    <cfRule type="expression" dxfId="273" priority="3">
      <formula>$Q$57=1</formula>
    </cfRule>
  </conditionalFormatting>
  <conditionalFormatting sqref="R12">
    <cfRule type="expression" dxfId="272" priority="2">
      <formula>$R$57=1</formula>
    </cfRule>
  </conditionalFormatting>
  <conditionalFormatting sqref="S12">
    <cfRule type="expression" dxfId="271" priority="1">
      <formula>$S$57=1</formula>
    </cfRule>
  </conditionalFormatting>
  <dataValidations count="1">
    <dataValidation type="list" allowBlank="1" showInputMessage="1" showErrorMessage="1" sqref="D14:D56" xr:uid="{20A3BD0C-DE5B-42E1-B312-12BA8A14AFCE}">
      <formula1>"　,○"</formula1>
    </dataValidation>
  </dataValidations>
  <hyperlinks>
    <hyperlink ref="A5:F5" r:id="rId1" location="page=70　　" display="＜各スキル項目における具体的な学習項目例等について＞" xr:uid="{0000BD85-D637-4DE2-B8DB-39861B34F7E1}"/>
    <hyperlink ref="A8:S8" r:id="rId2" location="page=73" display="＜各人材類型における「ロール」の定義について＞" xr:uid="{70E8F13A-3D0A-4774-9A4C-D19A574A4832}"/>
    <hyperlink ref="A5:S5" r:id="rId3" location="page=84" display="＜各スキル項目における具体的な学習項目例等について＞" xr:uid="{88DD5AC9-181E-401E-AA36-2D8357001078}"/>
    <hyperlink ref="E12" r:id="rId4" location="page=100" display="https://www.ipa.go.jp/jinzai/skill-standard/dss/ps6vr700000083ki-att/000106872.pdf - page=100" xr:uid="{1BF65E6F-D678-49D2-8D0B-8686E9E971BA}"/>
    <hyperlink ref="F12" r:id="rId5" location="page=101" display="https://www.ipa.go.jp/jinzai/skill-standard/dss/ps6vr700000083ki-att/000106872.pdf - page=101" xr:uid="{71266F0D-F3C3-4A0A-9087-211A5B46FCCC}"/>
    <hyperlink ref="G12" r:id="rId6" location="page=102" display="https://www.ipa.go.jp/jinzai/skill-standard/dss/ps6vr700000083ki-att/000106872.pdf - page=102" xr:uid="{8230997C-92CC-4A55-98D3-6D8D1EEF2303}"/>
    <hyperlink ref="H12" r:id="rId7" location="page=115" display="https://www.ipa.go.jp/jinzai/skill-standard/dss/ps6vr700000083ki-att/000106872.pdf - page=115" xr:uid="{7760DE21-26A5-4751-8D3D-03E0E224A834}"/>
    <hyperlink ref="I12" r:id="rId8" location="page=116" display="https://www.ipa.go.jp/jinzai/skill-standard/dss/ps6vr700000083ki-att/000106872.pdf - page=116" xr:uid="{280E357C-0859-4912-AB69-E0204ADCB961}"/>
    <hyperlink ref="J12" r:id="rId9" location="page=117" display="https://www.ipa.go.jp/jinzai/skill-standard/dss/ps6vr700000083ki-att/000106872.pdf - page=117" xr:uid="{947C28B7-8DA8-46CE-816E-90FABEDEB7F2}"/>
    <hyperlink ref="K12" r:id="rId10" location="page=126" display="https://www.ipa.go.jp/jinzai/skill-standard/dss/ps6vr700000083ki-att/000106872.pdf - page=126" xr:uid="{023BC8BD-87B3-4F75-A3F5-1DECAA405521}"/>
    <hyperlink ref="L12" r:id="rId11" location="page=127" display="https://www.ipa.go.jp/jinzai/skill-standard/dss/ps6vr700000083ki-att/000106872.pdf - page=127" xr:uid="{18C02A55-7CBB-4621-AD28-28ABA913711D}"/>
    <hyperlink ref="M12" r:id="rId12" location="page=128" xr:uid="{8B8D1C04-E7B9-43DE-A10C-042F7E965970}"/>
    <hyperlink ref="N12" r:id="rId13" location="page=135" display="https://www.ipa.go.jp/jinzai/skill-standard/dss/ps6vr700000083ki-att/000106872.pdf - page=135" xr:uid="{3C6A78B0-26A9-412C-95F2-64BEEFEEB9D2}"/>
    <hyperlink ref="O12" r:id="rId14" location="page=136" display="https://www.ipa.go.jp/jinzai/skill-standard/dss/ps6vr700000083ki-att/000106872.pdf - page=136" xr:uid="{69A61704-DAC6-4046-BE56-FB8144A31285}"/>
    <hyperlink ref="P12" r:id="rId15" location="page=137" display="https://www.ipa.go.jp/jinzai/skill-standard/dss/ps6vr700000083ki-att/000106872.pdf - page=137" xr:uid="{1EFE1995-1B6E-4869-A0DE-A513E2EE8E65}"/>
    <hyperlink ref="Q12" r:id="rId16" location="page=138" display="https://www.ipa.go.jp/jinzai/skill-standard/dss/ps6vr700000083ki-att/000106872.pdf - page=138" xr:uid="{0FEB67A9-2A5E-4AE4-AF97-01C4C8513127}"/>
    <hyperlink ref="R12" r:id="rId17" location="page=145" display="https://www.ipa.go.jp/jinzai/skill-standard/dss/ps6vr700000083ki-att/000106872.pdf - page=145" xr:uid="{2126FEA0-651D-4C87-84B8-D1B22219242B}"/>
    <hyperlink ref="S12" r:id="rId18" location="page=146" display="https://www.ipa.go.jp/jinzai/skill-standard/dss/ps6vr700000083ki-att/000106872.pdf - page=146" xr:uid="{E64FEFB2-7016-40CF-8F6F-D0424C291789}"/>
  </hyperlinks>
  <pageMargins left="0.7" right="0.7" top="0.75" bottom="0.75" header="0.3" footer="0.3"/>
  <pageSetup paperSize="9" scale="41" orientation="portrait" r:id="rId1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977CF-B2A1-4C38-AF66-273018E88316}">
  <sheetPr>
    <tabColor theme="0" tint="-0.14999847407452621"/>
  </sheetPr>
  <dimension ref="A1:X91"/>
  <sheetViews>
    <sheetView showGridLines="0" view="pageBreakPreview" zoomScaleNormal="100" zoomScaleSheetLayoutView="100" workbookViewId="0">
      <selection activeCell="G14" sqref="G14:H14"/>
    </sheetView>
  </sheetViews>
  <sheetFormatPr defaultColWidth="9" defaultRowHeight="12"/>
  <cols>
    <col min="1" max="4" width="6.125" style="129" customWidth="1"/>
    <col min="5" max="6" width="8" style="129" customWidth="1"/>
    <col min="7" max="19" width="6.125" style="129" customWidth="1"/>
    <col min="20" max="23" width="6.125" style="1" customWidth="1"/>
    <col min="24" max="24" width="6.125" style="129" customWidth="1"/>
    <col min="25" max="16384" width="9" style="129"/>
  </cols>
  <sheetData>
    <row r="1" spans="1:24" ht="15" customHeight="1">
      <c r="A1" s="424"/>
      <c r="B1" s="424"/>
      <c r="C1" s="425"/>
      <c r="D1" s="424"/>
      <c r="E1" s="424"/>
      <c r="F1" s="424"/>
      <c r="T1" s="2533" t="s">
        <v>669</v>
      </c>
      <c r="U1" s="2533"/>
      <c r="V1" s="2533"/>
      <c r="W1" s="2533"/>
      <c r="X1" s="2533"/>
    </row>
    <row r="2" spans="1:24" ht="15" customHeight="1">
      <c r="A2" s="424"/>
      <c r="B2" s="424"/>
      <c r="C2" s="425"/>
      <c r="D2" s="424"/>
      <c r="E2" s="424"/>
      <c r="F2" s="424"/>
      <c r="T2" s="2533" t="s">
        <v>693</v>
      </c>
      <c r="U2" s="2533"/>
      <c r="V2" s="2533"/>
      <c r="W2" s="2533"/>
      <c r="X2" s="2533"/>
    </row>
    <row r="3" spans="1:24" ht="15" customHeight="1">
      <c r="C3" s="420"/>
      <c r="T3" s="2534">
        <f>'申請書・総括票（共通）'!L3</f>
        <v>0</v>
      </c>
      <c r="U3" s="2534"/>
      <c r="V3" s="2534"/>
      <c r="W3" s="2534"/>
      <c r="X3" s="2534"/>
    </row>
    <row r="4" spans="1:24" ht="18.75" customHeight="1">
      <c r="A4" s="2535" t="s">
        <v>688</v>
      </c>
      <c r="B4" s="2536"/>
      <c r="C4" s="2536"/>
      <c r="D4" s="2536"/>
      <c r="E4" s="2536"/>
      <c r="F4" s="2536"/>
      <c r="G4" s="2536"/>
      <c r="H4" s="2536"/>
      <c r="I4" s="2536"/>
      <c r="J4" s="2536"/>
      <c r="K4" s="2536"/>
      <c r="L4" s="2536"/>
      <c r="M4" s="2536"/>
      <c r="N4" s="2536"/>
      <c r="O4" s="2536"/>
      <c r="P4" s="2536"/>
      <c r="Q4" s="2536"/>
      <c r="R4" s="2536"/>
      <c r="S4" s="2536"/>
      <c r="T4" s="2536"/>
      <c r="U4" s="2536"/>
      <c r="V4" s="2536"/>
      <c r="W4" s="2536"/>
      <c r="X4" s="2536"/>
    </row>
    <row r="5" spans="1:24" ht="11.25" customHeight="1">
      <c r="A5" s="421"/>
      <c r="B5" s="421"/>
      <c r="C5" s="421"/>
      <c r="D5" s="421"/>
      <c r="E5" s="421"/>
      <c r="F5" s="421"/>
      <c r="G5" s="421"/>
      <c r="H5" s="421"/>
      <c r="I5" s="421"/>
      <c r="J5" s="421"/>
      <c r="K5" s="421"/>
      <c r="L5" s="421"/>
      <c r="M5" s="421"/>
      <c r="N5" s="421"/>
      <c r="O5" s="421"/>
      <c r="P5" s="421"/>
      <c r="Q5" s="421"/>
      <c r="R5" s="421"/>
      <c r="S5" s="421"/>
      <c r="T5" s="426"/>
      <c r="U5" s="421"/>
      <c r="V5" s="421"/>
      <c r="W5" s="421"/>
      <c r="X5" s="421"/>
    </row>
    <row r="6" spans="1:24" ht="30" customHeight="1">
      <c r="A6" s="2537" t="s">
        <v>140</v>
      </c>
      <c r="B6" s="2538"/>
      <c r="C6" s="2538"/>
      <c r="D6" s="2539"/>
      <c r="E6" s="2540">
        <f>'申請書・総括票（共通）'!C19</f>
        <v>0</v>
      </c>
      <c r="F6" s="2541"/>
      <c r="G6" s="2541"/>
      <c r="H6" s="2541"/>
      <c r="I6" s="2541"/>
      <c r="J6" s="2541"/>
      <c r="K6" s="2541"/>
      <c r="L6" s="2541"/>
      <c r="M6" s="2541"/>
      <c r="N6" s="2541"/>
      <c r="O6" s="2541"/>
      <c r="P6" s="2541"/>
      <c r="Q6" s="2541"/>
      <c r="R6" s="2541"/>
      <c r="S6" s="2541"/>
      <c r="T6" s="2541"/>
      <c r="U6" s="2541"/>
      <c r="V6" s="2541"/>
      <c r="W6" s="2541"/>
      <c r="X6" s="2542"/>
    </row>
    <row r="7" spans="1:24" ht="18.75" customHeight="1">
      <c r="A7" s="2503" t="s">
        <v>87</v>
      </c>
      <c r="B7" s="2504"/>
      <c r="C7" s="2504"/>
      <c r="D7" s="2505"/>
      <c r="E7" s="2512">
        <f>'申請書・総括票（共通）'!D233</f>
        <v>0</v>
      </c>
      <c r="F7" s="2513"/>
      <c r="G7" s="2513"/>
      <c r="H7" s="2513"/>
      <c r="I7" s="2513"/>
      <c r="J7" s="2513"/>
      <c r="K7" s="2513"/>
      <c r="L7" s="2513"/>
      <c r="M7" s="2513"/>
      <c r="N7" s="2513"/>
      <c r="O7" s="2513"/>
      <c r="P7" s="2513"/>
      <c r="Q7" s="2514"/>
      <c r="R7" s="2521" t="s">
        <v>141</v>
      </c>
      <c r="S7" s="2522"/>
      <c r="T7" s="2523"/>
      <c r="U7" s="2524">
        <f>'申請書・総括票（共通）'!A233</f>
        <v>2002</v>
      </c>
      <c r="V7" s="2525"/>
      <c r="W7" s="2525"/>
      <c r="X7" s="2526"/>
    </row>
    <row r="8" spans="1:24" ht="22.5" customHeight="1">
      <c r="A8" s="2506"/>
      <c r="B8" s="2507"/>
      <c r="C8" s="2507"/>
      <c r="D8" s="2508"/>
      <c r="E8" s="2515"/>
      <c r="F8" s="2516"/>
      <c r="G8" s="2516"/>
      <c r="H8" s="2516"/>
      <c r="I8" s="2516"/>
      <c r="J8" s="2516"/>
      <c r="K8" s="2516"/>
      <c r="L8" s="2516"/>
      <c r="M8" s="2516"/>
      <c r="N8" s="2516"/>
      <c r="O8" s="2516"/>
      <c r="P8" s="2516"/>
      <c r="Q8" s="2517"/>
      <c r="R8" s="2527" t="s">
        <v>89</v>
      </c>
      <c r="S8" s="2528"/>
      <c r="T8" s="2529"/>
      <c r="U8" s="2524">
        <f>'申請書・総括票（共通）'!B233</f>
        <v>0</v>
      </c>
      <c r="V8" s="2525"/>
      <c r="W8" s="2525"/>
      <c r="X8" s="2526"/>
    </row>
    <row r="9" spans="1:24" ht="18.75" customHeight="1">
      <c r="A9" s="2509"/>
      <c r="B9" s="2510"/>
      <c r="C9" s="2510"/>
      <c r="D9" s="2511"/>
      <c r="E9" s="2518"/>
      <c r="F9" s="2519"/>
      <c r="G9" s="2519"/>
      <c r="H9" s="2519"/>
      <c r="I9" s="2519"/>
      <c r="J9" s="2519"/>
      <c r="K9" s="2519"/>
      <c r="L9" s="2519"/>
      <c r="M9" s="2519"/>
      <c r="N9" s="2519"/>
      <c r="O9" s="2519"/>
      <c r="P9" s="2519"/>
      <c r="Q9" s="2520"/>
      <c r="R9" s="2530" t="s">
        <v>142</v>
      </c>
      <c r="S9" s="2531"/>
      <c r="T9" s="2532"/>
      <c r="U9" s="427">
        <f>個票ｰ2002!E18</f>
        <v>0</v>
      </c>
      <c r="V9" s="428" t="s">
        <v>173</v>
      </c>
      <c r="W9" s="429">
        <f>個票ｰ2002!G18</f>
        <v>0</v>
      </c>
      <c r="X9" s="430" t="s">
        <v>136</v>
      </c>
    </row>
    <row r="10" spans="1:24" ht="15" customHeight="1">
      <c r="X10" s="1"/>
    </row>
    <row r="11" spans="1:24" ht="18" customHeight="1">
      <c r="A11" s="422" t="s">
        <v>143</v>
      </c>
      <c r="H11" s="2"/>
      <c r="J11" s="2"/>
      <c r="K11" s="2"/>
      <c r="L11" s="2"/>
      <c r="M11" s="2"/>
      <c r="N11" s="2"/>
      <c r="O11" s="2"/>
      <c r="P11" s="2"/>
      <c r="Q11" s="2"/>
      <c r="R11" s="2"/>
      <c r="S11" s="431"/>
      <c r="T11" s="432"/>
      <c r="U11" s="432"/>
      <c r="V11" s="433"/>
      <c r="W11" s="433"/>
      <c r="X11" s="434"/>
    </row>
    <row r="12" spans="1:24" ht="4.5" customHeight="1">
      <c r="A12" s="422"/>
      <c r="H12" s="2"/>
      <c r="J12" s="2"/>
      <c r="K12" s="2"/>
      <c r="L12" s="2"/>
      <c r="M12" s="2"/>
      <c r="N12" s="2"/>
      <c r="O12" s="2"/>
      <c r="P12" s="2"/>
      <c r="Q12" s="2"/>
      <c r="R12" s="2"/>
      <c r="S12" s="431"/>
      <c r="T12" s="432"/>
      <c r="U12" s="432"/>
      <c r="V12" s="433"/>
      <c r="W12" s="433"/>
      <c r="X12" s="434"/>
    </row>
    <row r="13" spans="1:24" ht="34.35" customHeight="1">
      <c r="A13" s="2482"/>
      <c r="B13" s="2483"/>
      <c r="C13" s="2484" t="s">
        <v>144</v>
      </c>
      <c r="D13" s="2485"/>
      <c r="E13" s="2485"/>
      <c r="F13" s="2486"/>
      <c r="G13" s="2487" t="s">
        <v>145</v>
      </c>
      <c r="H13" s="2488"/>
      <c r="I13" s="2489" t="s">
        <v>146</v>
      </c>
      <c r="J13" s="2490"/>
      <c r="K13" s="2470" t="s">
        <v>147</v>
      </c>
      <c r="L13" s="2491"/>
      <c r="M13" s="2489" t="s">
        <v>148</v>
      </c>
      <c r="N13" s="2492"/>
      <c r="O13" s="2470" t="s">
        <v>149</v>
      </c>
      <c r="P13" s="2471"/>
      <c r="Q13" s="2472" t="s">
        <v>150</v>
      </c>
      <c r="R13" s="2473"/>
      <c r="S13" s="2474"/>
      <c r="T13" s="434"/>
      <c r="U13" s="129"/>
      <c r="V13" s="129"/>
      <c r="W13" s="129"/>
    </row>
    <row r="14" spans="1:24" ht="18" customHeight="1">
      <c r="A14" s="2447" t="s">
        <v>151</v>
      </c>
      <c r="B14" s="2448"/>
      <c r="C14" s="1390" t="s">
        <v>152</v>
      </c>
      <c r="D14" s="2476"/>
      <c r="E14" s="2476"/>
      <c r="F14" s="2477"/>
      <c r="G14" s="2478"/>
      <c r="H14" s="1983"/>
      <c r="I14" s="1984"/>
      <c r="J14" s="2479"/>
      <c r="K14" s="2479"/>
      <c r="L14" s="2478"/>
      <c r="M14" s="1984"/>
      <c r="N14" s="2479"/>
      <c r="O14" s="2479"/>
      <c r="P14" s="2480"/>
      <c r="Q14" s="2481">
        <f>SUM(G14:P14)</f>
        <v>0</v>
      </c>
      <c r="R14" s="2481"/>
      <c r="S14" s="2481"/>
      <c r="T14" s="434"/>
      <c r="U14" s="129"/>
      <c r="V14" s="129"/>
      <c r="W14" s="129"/>
    </row>
    <row r="15" spans="1:24" ht="18" customHeight="1">
      <c r="A15" s="2449"/>
      <c r="B15" s="2450"/>
      <c r="C15" s="2493" t="s">
        <v>153</v>
      </c>
      <c r="D15" s="2496" t="s">
        <v>154</v>
      </c>
      <c r="E15" s="2497"/>
      <c r="F15" s="2498"/>
      <c r="G15" s="1991"/>
      <c r="H15" s="1992"/>
      <c r="I15" s="1992"/>
      <c r="J15" s="2004"/>
      <c r="K15" s="2468"/>
      <c r="L15" s="2499"/>
      <c r="M15" s="2007"/>
      <c r="N15" s="2008"/>
      <c r="O15" s="2468"/>
      <c r="P15" s="2469"/>
      <c r="Q15" s="1993">
        <f>SUM(G15:P15)</f>
        <v>0</v>
      </c>
      <c r="R15" s="1994"/>
      <c r="S15" s="1995"/>
      <c r="T15" s="434"/>
      <c r="U15" s="129"/>
      <c r="V15" s="129"/>
      <c r="W15" s="129"/>
    </row>
    <row r="16" spans="1:24" ht="18" customHeight="1">
      <c r="A16" s="2449"/>
      <c r="B16" s="2450"/>
      <c r="C16" s="2494"/>
      <c r="D16" s="2456" t="s">
        <v>178</v>
      </c>
      <c r="E16" s="2457"/>
      <c r="F16" s="2458"/>
      <c r="G16" s="2117">
        <f>M89</f>
        <v>0</v>
      </c>
      <c r="H16" s="2118"/>
      <c r="I16" s="2119"/>
      <c r="J16" s="2120"/>
      <c r="K16" s="1949"/>
      <c r="L16" s="1954"/>
      <c r="M16" s="1950"/>
      <c r="N16" s="1954"/>
      <c r="O16" s="1949"/>
      <c r="P16" s="1950"/>
      <c r="Q16" s="1993">
        <f>SUM(G16:P16)</f>
        <v>0</v>
      </c>
      <c r="R16" s="1994"/>
      <c r="S16" s="1995"/>
      <c r="T16" s="434"/>
      <c r="U16" s="129"/>
      <c r="V16" s="129"/>
      <c r="W16" s="129"/>
    </row>
    <row r="17" spans="1:24" ht="18" customHeight="1">
      <c r="A17" s="2449"/>
      <c r="B17" s="2450"/>
      <c r="C17" s="2494"/>
      <c r="D17" s="2500" t="s">
        <v>155</v>
      </c>
      <c r="E17" s="2501"/>
      <c r="F17" s="2502"/>
      <c r="G17" s="1996"/>
      <c r="H17" s="1997"/>
      <c r="I17" s="1997"/>
      <c r="J17" s="1998"/>
      <c r="K17" s="1999"/>
      <c r="L17" s="2000"/>
      <c r="M17" s="2001"/>
      <c r="N17" s="2002"/>
      <c r="O17" s="2003"/>
      <c r="P17" s="2001"/>
      <c r="Q17" s="1993">
        <f>SUM(G17:P17)</f>
        <v>0</v>
      </c>
      <c r="R17" s="1994"/>
      <c r="S17" s="1995"/>
      <c r="T17" s="434"/>
      <c r="U17" s="129"/>
      <c r="V17" s="129"/>
      <c r="W17" s="129"/>
    </row>
    <row r="18" spans="1:24" ht="18" customHeight="1" thickBot="1">
      <c r="A18" s="2449"/>
      <c r="B18" s="2450"/>
      <c r="C18" s="2495"/>
      <c r="D18" s="2462" t="s">
        <v>156</v>
      </c>
      <c r="E18" s="2463"/>
      <c r="F18" s="2464"/>
      <c r="G18" s="1977">
        <f>SUM(G15:H17)</f>
        <v>0</v>
      </c>
      <c r="H18" s="1978"/>
      <c r="I18" s="1978">
        <f>SUM(I15:J17)</f>
        <v>0</v>
      </c>
      <c r="J18" s="1979"/>
      <c r="K18" s="1977">
        <f>SUM(K15:L17)</f>
        <v>0</v>
      </c>
      <c r="L18" s="1980"/>
      <c r="M18" s="1978">
        <f>SUM(M15:N17)</f>
        <v>0</v>
      </c>
      <c r="N18" s="1979"/>
      <c r="O18" s="1977">
        <f>SUM(O15:P17)</f>
        <v>0</v>
      </c>
      <c r="P18" s="1980"/>
      <c r="Q18" s="2010">
        <f>SUM(Q15:S17)</f>
        <v>0</v>
      </c>
      <c r="R18" s="2011"/>
      <c r="S18" s="2012"/>
      <c r="T18" s="435"/>
      <c r="U18" s="129"/>
      <c r="V18" s="129"/>
      <c r="W18" s="129"/>
    </row>
    <row r="19" spans="1:24" ht="18" customHeight="1" thickBot="1">
      <c r="A19" s="2451"/>
      <c r="B19" s="2475"/>
      <c r="C19" s="2465" t="s">
        <v>157</v>
      </c>
      <c r="D19" s="2466"/>
      <c r="E19" s="2466"/>
      <c r="F19" s="2467"/>
      <c r="G19" s="1971">
        <f>G14+G18</f>
        <v>0</v>
      </c>
      <c r="H19" s="1972"/>
      <c r="I19" s="1973">
        <f>I14+I18</f>
        <v>0</v>
      </c>
      <c r="J19" s="1974"/>
      <c r="K19" s="1971">
        <f>K14+K18</f>
        <v>0</v>
      </c>
      <c r="L19" s="1972"/>
      <c r="M19" s="1973">
        <f>M14+M18</f>
        <v>0</v>
      </c>
      <c r="N19" s="1974"/>
      <c r="O19" s="1971">
        <f>O14+O18</f>
        <v>0</v>
      </c>
      <c r="P19" s="1975"/>
      <c r="Q19" s="1971">
        <f>Q14+Q18</f>
        <v>0</v>
      </c>
      <c r="R19" s="1975"/>
      <c r="S19" s="1976"/>
      <c r="T19" s="435"/>
      <c r="U19" s="129"/>
      <c r="V19" s="129"/>
      <c r="W19" s="129"/>
    </row>
    <row r="20" spans="1:24" ht="18" customHeight="1">
      <c r="A20" s="2447" t="s">
        <v>542</v>
      </c>
      <c r="B20" s="2448"/>
      <c r="C20" s="2453" t="s">
        <v>179</v>
      </c>
      <c r="D20" s="2454"/>
      <c r="E20" s="2454"/>
      <c r="F20" s="2455"/>
      <c r="G20" s="1966">
        <f>M90</f>
        <v>0</v>
      </c>
      <c r="H20" s="1967"/>
      <c r="I20" s="1968"/>
      <c r="J20" s="1969"/>
      <c r="K20" s="1961"/>
      <c r="L20" s="1970"/>
      <c r="M20" s="1968"/>
      <c r="N20" s="1969"/>
      <c r="O20" s="1961"/>
      <c r="P20" s="1962"/>
      <c r="Q20" s="1963">
        <f>SUM(G20:P20)</f>
        <v>0</v>
      </c>
      <c r="R20" s="1964"/>
      <c r="S20" s="1965"/>
      <c r="T20" s="434"/>
      <c r="U20" s="129"/>
      <c r="V20" s="129"/>
      <c r="W20" s="129"/>
    </row>
    <row r="21" spans="1:24" ht="18" customHeight="1">
      <c r="A21" s="2449"/>
      <c r="B21" s="2450"/>
      <c r="C21" s="2456" t="s">
        <v>158</v>
      </c>
      <c r="D21" s="2457"/>
      <c r="E21" s="2457"/>
      <c r="F21" s="2458"/>
      <c r="G21" s="1949"/>
      <c r="H21" s="1954"/>
      <c r="I21" s="1947"/>
      <c r="J21" s="1948"/>
      <c r="K21" s="1949"/>
      <c r="L21" s="1954"/>
      <c r="M21" s="1947"/>
      <c r="N21" s="1948"/>
      <c r="O21" s="1949"/>
      <c r="P21" s="1950"/>
      <c r="Q21" s="1951">
        <f>SUM(G21:P21)</f>
        <v>0</v>
      </c>
      <c r="R21" s="1952"/>
      <c r="S21" s="1953"/>
      <c r="T21" s="434"/>
      <c r="U21" s="129"/>
      <c r="V21" s="129"/>
      <c r="W21" s="129"/>
    </row>
    <row r="22" spans="1:24" ht="18" customHeight="1">
      <c r="A22" s="2449"/>
      <c r="B22" s="2450"/>
      <c r="C22" s="2459" t="s">
        <v>159</v>
      </c>
      <c r="D22" s="2460"/>
      <c r="E22" s="2460"/>
      <c r="F22" s="2461"/>
      <c r="G22" s="1949"/>
      <c r="H22" s="1954"/>
      <c r="I22" s="1947"/>
      <c r="J22" s="1948"/>
      <c r="K22" s="1949"/>
      <c r="L22" s="1954"/>
      <c r="M22" s="1947"/>
      <c r="N22" s="1948"/>
      <c r="O22" s="1949"/>
      <c r="P22" s="1950"/>
      <c r="Q22" s="1951">
        <f>SUM(G22:P22)</f>
        <v>0</v>
      </c>
      <c r="R22" s="1952"/>
      <c r="S22" s="1953"/>
      <c r="T22" s="434"/>
      <c r="U22" s="129"/>
      <c r="V22" s="129"/>
      <c r="W22" s="129"/>
    </row>
    <row r="23" spans="1:24" ht="18" customHeight="1">
      <c r="A23" s="2449"/>
      <c r="B23" s="2450"/>
      <c r="C23" s="2459" t="s">
        <v>177</v>
      </c>
      <c r="D23" s="2460"/>
      <c r="E23" s="2460"/>
      <c r="F23" s="2461"/>
      <c r="G23" s="1949"/>
      <c r="H23" s="1954"/>
      <c r="I23" s="1947"/>
      <c r="J23" s="1948"/>
      <c r="K23" s="1949"/>
      <c r="L23" s="1954"/>
      <c r="M23" s="1947"/>
      <c r="N23" s="1948"/>
      <c r="O23" s="1949"/>
      <c r="P23" s="1950"/>
      <c r="Q23" s="1958">
        <f>SUM(G23:P23)</f>
        <v>0</v>
      </c>
      <c r="R23" s="1959"/>
      <c r="S23" s="1960"/>
      <c r="T23" s="434"/>
      <c r="U23" s="129"/>
      <c r="V23" s="129"/>
      <c r="W23" s="129"/>
    </row>
    <row r="24" spans="1:24" ht="18" customHeight="1">
      <c r="A24" s="2451"/>
      <c r="B24" s="2452"/>
      <c r="C24" s="2444" t="s">
        <v>160</v>
      </c>
      <c r="D24" s="2445"/>
      <c r="E24" s="2445"/>
      <c r="F24" s="2446"/>
      <c r="G24" s="1938">
        <f>G20+G21+G22+G23</f>
        <v>0</v>
      </c>
      <c r="H24" s="1939"/>
      <c r="I24" s="1939">
        <f>I20+I21+I22+I23</f>
        <v>0</v>
      </c>
      <c r="J24" s="1940"/>
      <c r="K24" s="1938">
        <f>K20+K21+K22+K23</f>
        <v>0</v>
      </c>
      <c r="L24" s="1939"/>
      <c r="M24" s="1939">
        <f>M20+M21+M22+M23</f>
        <v>0</v>
      </c>
      <c r="N24" s="1940"/>
      <c r="O24" s="1924">
        <f>O20+O21+O22+O23</f>
        <v>0</v>
      </c>
      <c r="P24" s="1925"/>
      <c r="Q24" s="1924">
        <f>SUM(Q20:S23)</f>
        <v>0</v>
      </c>
      <c r="R24" s="1925"/>
      <c r="S24" s="1926"/>
      <c r="T24" s="434"/>
      <c r="U24" s="129"/>
      <c r="V24" s="129"/>
      <c r="W24" s="129"/>
    </row>
    <row r="25" spans="1:24" ht="18" customHeight="1">
      <c r="A25" s="2440" t="s">
        <v>161</v>
      </c>
      <c r="B25" s="2441"/>
      <c r="C25" s="2441"/>
      <c r="D25" s="2441"/>
      <c r="E25" s="2441"/>
      <c r="F25" s="436"/>
      <c r="G25" s="2442">
        <f>G19+G24</f>
        <v>0</v>
      </c>
      <c r="H25" s="2443"/>
      <c r="I25" s="1931">
        <f>I19+I24</f>
        <v>0</v>
      </c>
      <c r="J25" s="1932"/>
      <c r="K25" s="1933">
        <f>K19+K24</f>
        <v>0</v>
      </c>
      <c r="L25" s="1934"/>
      <c r="M25" s="1934">
        <f>M19+M24</f>
        <v>0</v>
      </c>
      <c r="N25" s="1935"/>
      <c r="O25" s="1936">
        <f>O19+O24</f>
        <v>0</v>
      </c>
      <c r="P25" s="1931"/>
      <c r="Q25" s="1936">
        <f>Q19+Q24</f>
        <v>0</v>
      </c>
      <c r="R25" s="1931"/>
      <c r="S25" s="1937">
        <f>S19+S20+S21+S24</f>
        <v>0</v>
      </c>
      <c r="T25" s="434"/>
      <c r="U25" s="129"/>
      <c r="V25" s="129"/>
      <c r="W25" s="129"/>
    </row>
    <row r="26" spans="1:24" ht="15" customHeight="1">
      <c r="A26" s="2427" t="s">
        <v>162</v>
      </c>
      <c r="B26" s="2427"/>
      <c r="C26" s="2427"/>
      <c r="D26" s="2427"/>
      <c r="E26" s="2427"/>
      <c r="F26" s="2427"/>
      <c r="G26" s="2427"/>
      <c r="H26" s="2427"/>
      <c r="I26" s="2427"/>
      <c r="J26" s="2427"/>
      <c r="K26" s="2427"/>
      <c r="L26" s="2427"/>
      <c r="M26" s="2427"/>
      <c r="N26" s="2427"/>
      <c r="O26" s="2427"/>
      <c r="P26" s="2427"/>
      <c r="Q26" s="2427"/>
      <c r="R26" s="2427"/>
      <c r="S26" s="2427"/>
      <c r="T26" s="2427"/>
      <c r="U26" s="2427"/>
      <c r="V26" s="2427"/>
      <c r="W26" s="2427"/>
      <c r="X26" s="2427"/>
    </row>
    <row r="27" spans="1:24" ht="15" customHeight="1">
      <c r="A27" s="437" t="s">
        <v>657</v>
      </c>
      <c r="B27" s="438"/>
      <c r="C27" s="438"/>
      <c r="D27" s="438"/>
      <c r="E27" s="438"/>
      <c r="F27" s="438"/>
      <c r="G27" s="438"/>
      <c r="H27" s="438"/>
      <c r="I27" s="438"/>
      <c r="J27" s="438"/>
      <c r="K27" s="438"/>
      <c r="L27" s="438"/>
      <c r="M27" s="438"/>
      <c r="N27" s="438"/>
      <c r="O27" s="438"/>
      <c r="P27" s="438"/>
      <c r="Q27" s="438"/>
      <c r="R27" s="438"/>
      <c r="S27" s="438"/>
      <c r="T27" s="438"/>
      <c r="U27" s="438"/>
      <c r="V27" s="438"/>
      <c r="W27" s="438"/>
      <c r="X27" s="438"/>
    </row>
    <row r="28" spans="1:24" ht="15" customHeight="1">
      <c r="A28" s="2428" t="s">
        <v>176</v>
      </c>
      <c r="B28" s="2428"/>
      <c r="C28" s="2428"/>
      <c r="D28" s="2428"/>
      <c r="E28" s="2428"/>
      <c r="F28" s="2428"/>
      <c r="G28" s="2428"/>
      <c r="H28" s="2428"/>
      <c r="I28" s="2428"/>
      <c r="J28" s="2428"/>
      <c r="K28" s="2428"/>
      <c r="L28" s="2428"/>
      <c r="M28" s="2428"/>
      <c r="N28" s="2428"/>
      <c r="O28" s="2428"/>
      <c r="P28" s="2428"/>
      <c r="Q28" s="2428"/>
      <c r="R28" s="2428"/>
      <c r="S28" s="2428"/>
      <c r="T28" s="2428"/>
      <c r="U28" s="2428"/>
      <c r="V28" s="2428"/>
      <c r="W28" s="2428"/>
      <c r="X28" s="2428"/>
    </row>
    <row r="29" spans="1:24" ht="6" customHeight="1">
      <c r="A29" s="439"/>
      <c r="B29" s="439"/>
      <c r="C29" s="439"/>
      <c r="D29" s="439"/>
      <c r="E29" s="439"/>
      <c r="F29" s="439"/>
      <c r="G29" s="439"/>
      <c r="H29" s="439"/>
      <c r="I29" s="439"/>
      <c r="J29" s="439"/>
      <c r="K29" s="439"/>
      <c r="L29" s="439"/>
      <c r="M29" s="439"/>
      <c r="N29" s="439"/>
      <c r="O29" s="439"/>
      <c r="P29" s="439"/>
      <c r="Q29" s="439"/>
      <c r="R29" s="439"/>
      <c r="S29" s="439"/>
      <c r="T29" s="439"/>
      <c r="U29" s="439"/>
      <c r="V29" s="439"/>
      <c r="W29" s="439"/>
      <c r="X29" s="439"/>
    </row>
    <row r="30" spans="1:24" ht="31.5" customHeight="1">
      <c r="A30" s="2429" t="s">
        <v>163</v>
      </c>
      <c r="B30" s="2430"/>
      <c r="C30" s="2431"/>
      <c r="D30" s="2432"/>
      <c r="E30" s="2432"/>
      <c r="F30" s="2432"/>
      <c r="G30" s="2432"/>
      <c r="H30" s="2432"/>
      <c r="I30" s="2433"/>
      <c r="J30" s="2434" t="s">
        <v>609</v>
      </c>
      <c r="K30" s="2435"/>
      <c r="L30" s="2435"/>
      <c r="M30" s="2436"/>
      <c r="N30" s="2437"/>
      <c r="O30" s="2438"/>
      <c r="P30" s="2438"/>
      <c r="Q30" s="2438"/>
      <c r="R30" s="2438"/>
      <c r="S30" s="2438"/>
      <c r="T30" s="2438"/>
      <c r="U30" s="2438"/>
      <c r="V30" s="2438"/>
      <c r="W30" s="2438"/>
      <c r="X30" s="2439"/>
    </row>
    <row r="31" spans="1:24" ht="7.5" customHeight="1">
      <c r="A31" s="2413"/>
      <c r="B31" s="2413"/>
      <c r="C31" s="2413"/>
      <c r="D31" s="2413"/>
      <c r="E31" s="2413"/>
      <c r="F31" s="2413"/>
      <c r="G31" s="2413"/>
      <c r="H31" s="2413"/>
      <c r="I31" s="2413"/>
      <c r="J31" s="2413"/>
      <c r="K31" s="2413"/>
      <c r="L31" s="2413"/>
      <c r="M31" s="2413"/>
      <c r="N31" s="2413"/>
      <c r="O31" s="2413"/>
      <c r="P31" s="2413"/>
      <c r="Q31" s="2413"/>
      <c r="R31" s="2413"/>
      <c r="S31" s="2413"/>
      <c r="T31" s="2413"/>
      <c r="U31" s="2413"/>
      <c r="V31" s="2413"/>
      <c r="W31" s="2413"/>
      <c r="X31" s="2413"/>
    </row>
    <row r="32" spans="1:24" ht="18.75" customHeight="1">
      <c r="A32" s="1356" t="s">
        <v>164</v>
      </c>
      <c r="B32" s="1356"/>
      <c r="C32" s="1356"/>
      <c r="D32" s="1356"/>
      <c r="E32" s="1356"/>
      <c r="F32" s="1356"/>
      <c r="G32" s="1356"/>
      <c r="H32" s="1356"/>
      <c r="I32" s="1356"/>
      <c r="J32" s="1356"/>
      <c r="K32" s="1356"/>
      <c r="L32" s="1356"/>
      <c r="M32" s="1356"/>
      <c r="N32" s="1356"/>
      <c r="O32" s="1356"/>
      <c r="P32" s="1356"/>
      <c r="Q32" s="1356"/>
      <c r="R32" s="1356"/>
      <c r="S32" s="1356"/>
      <c r="T32" s="1356"/>
      <c r="U32" s="1356"/>
      <c r="V32" s="1356"/>
      <c r="W32" s="1356"/>
      <c r="X32" s="1356"/>
    </row>
    <row r="33" spans="1:24" ht="16.5" customHeight="1">
      <c r="A33" s="440" t="s">
        <v>165</v>
      </c>
    </row>
    <row r="34" spans="1:24" ht="25.5" customHeight="1">
      <c r="A34" s="2414" t="s">
        <v>166</v>
      </c>
      <c r="B34" s="2415"/>
      <c r="C34" s="2415"/>
      <c r="D34" s="2415"/>
      <c r="E34" s="2416"/>
      <c r="F34" s="1478"/>
      <c r="G34" s="2417"/>
      <c r="H34" s="2417"/>
      <c r="I34" s="2417"/>
      <c r="J34" s="2417"/>
      <c r="K34" s="2417"/>
      <c r="L34" s="2417"/>
      <c r="M34" s="2417"/>
      <c r="N34" s="2417"/>
      <c r="O34" s="2417"/>
      <c r="P34" s="2417"/>
      <c r="Q34" s="2417"/>
      <c r="R34" s="2417"/>
      <c r="S34" s="2417"/>
      <c r="T34" s="2417"/>
      <c r="U34" s="2417"/>
      <c r="V34" s="2417"/>
      <c r="W34" s="2417"/>
      <c r="X34" s="1480"/>
    </row>
    <row r="35" spans="1:24" ht="12" customHeight="1"/>
    <row r="36" spans="1:24" ht="16.5" customHeight="1">
      <c r="A36" s="2418" t="s">
        <v>167</v>
      </c>
      <c r="B36" s="2418"/>
      <c r="C36" s="2418"/>
      <c r="D36" s="2418"/>
      <c r="E36" s="2418"/>
      <c r="F36" s="2418"/>
      <c r="G36" s="2418"/>
      <c r="H36" s="2418"/>
      <c r="I36" s="2418"/>
      <c r="J36" s="2418"/>
      <c r="K36" s="2418"/>
      <c r="L36" s="2418"/>
      <c r="M36" s="2418"/>
      <c r="N36" s="2418"/>
      <c r="O36" s="2418"/>
      <c r="P36" s="2418"/>
      <c r="Q36" s="2418"/>
      <c r="R36" s="2418"/>
      <c r="S36" s="2418"/>
      <c r="T36" s="2418"/>
      <c r="U36" s="2418"/>
      <c r="V36" s="2418"/>
      <c r="W36" s="2418"/>
      <c r="X36" s="2418"/>
    </row>
    <row r="37" spans="1:24" ht="16.5" customHeight="1">
      <c r="A37" s="2419" t="s">
        <v>175</v>
      </c>
      <c r="B37" s="2420"/>
      <c r="C37" s="2420"/>
      <c r="D37" s="2420"/>
      <c r="E37" s="2421"/>
      <c r="F37" s="2419" t="s">
        <v>180</v>
      </c>
      <c r="G37" s="2420"/>
      <c r="H37" s="2420"/>
      <c r="I37" s="2420"/>
      <c r="J37" s="2420"/>
      <c r="K37" s="2420"/>
      <c r="L37" s="2420"/>
      <c r="M37" s="2420"/>
      <c r="N37" s="2420"/>
      <c r="O37" s="2420"/>
      <c r="P37" s="2420"/>
      <c r="Q37" s="2420"/>
      <c r="R37" s="2426"/>
      <c r="S37" s="2408"/>
      <c r="T37" s="2409"/>
      <c r="U37" s="441" t="s">
        <v>168</v>
      </c>
      <c r="V37" s="2403" t="str">
        <f>IFERROR(ROUND(S37/$Q$18*100,1),"")</f>
        <v/>
      </c>
      <c r="W37" s="2404"/>
      <c r="X37" s="442" t="s">
        <v>169</v>
      </c>
    </row>
    <row r="38" spans="1:24" ht="16.5" customHeight="1">
      <c r="A38" s="2422"/>
      <c r="B38" s="2423"/>
      <c r="C38" s="2423"/>
      <c r="D38" s="2423"/>
      <c r="E38" s="2424"/>
      <c r="F38" s="2405" t="s">
        <v>181</v>
      </c>
      <c r="G38" s="2406"/>
      <c r="H38" s="2406"/>
      <c r="I38" s="2406"/>
      <c r="J38" s="2406"/>
      <c r="K38" s="2406"/>
      <c r="L38" s="2406"/>
      <c r="M38" s="2406"/>
      <c r="N38" s="2406"/>
      <c r="O38" s="2406"/>
      <c r="P38" s="2406"/>
      <c r="Q38" s="2406"/>
      <c r="R38" s="2407"/>
      <c r="S38" s="2401">
        <f>G16</f>
        <v>0</v>
      </c>
      <c r="T38" s="2402"/>
      <c r="U38" s="441" t="s">
        <v>168</v>
      </c>
      <c r="V38" s="2403" t="str">
        <f>IFERROR(ROUND(S38/$Q$18*100,1),"")</f>
        <v/>
      </c>
      <c r="W38" s="2404"/>
      <c r="X38" s="443" t="s">
        <v>169</v>
      </c>
    </row>
    <row r="39" spans="1:24" ht="16.5" customHeight="1">
      <c r="A39" s="2422"/>
      <c r="B39" s="2423"/>
      <c r="C39" s="2423"/>
      <c r="D39" s="2423"/>
      <c r="E39" s="2424"/>
      <c r="F39" s="2405" t="s">
        <v>182</v>
      </c>
      <c r="G39" s="2406"/>
      <c r="H39" s="2406"/>
      <c r="I39" s="2406"/>
      <c r="J39" s="2406"/>
      <c r="K39" s="2406"/>
      <c r="L39" s="2406"/>
      <c r="M39" s="2406"/>
      <c r="N39" s="2406"/>
      <c r="O39" s="2406"/>
      <c r="P39" s="2406"/>
      <c r="Q39" s="2406"/>
      <c r="R39" s="2407"/>
      <c r="S39" s="2408"/>
      <c r="T39" s="2409"/>
      <c r="U39" s="441" t="s">
        <v>168</v>
      </c>
      <c r="V39" s="2403" t="str">
        <f>IFERROR(ROUND(S39/$Q$18*100,1),"")</f>
        <v/>
      </c>
      <c r="W39" s="2404"/>
      <c r="X39" s="442" t="s">
        <v>169</v>
      </c>
    </row>
    <row r="40" spans="1:24" ht="16.5" customHeight="1">
      <c r="A40" s="2410"/>
      <c r="B40" s="2411"/>
      <c r="C40" s="2411"/>
      <c r="D40" s="2411"/>
      <c r="E40" s="2425"/>
      <c r="F40" s="2410" t="s">
        <v>183</v>
      </c>
      <c r="G40" s="2411"/>
      <c r="H40" s="2411"/>
      <c r="I40" s="2411"/>
      <c r="J40" s="2411"/>
      <c r="K40" s="2411"/>
      <c r="L40" s="2411"/>
      <c r="M40" s="2411"/>
      <c r="N40" s="2411"/>
      <c r="O40" s="2411"/>
      <c r="P40" s="2411"/>
      <c r="Q40" s="2411"/>
      <c r="R40" s="2412"/>
      <c r="S40" s="2401">
        <f>Q18-(S37+S38+S39)</f>
        <v>0</v>
      </c>
      <c r="T40" s="2402"/>
      <c r="U40" s="441" t="s">
        <v>168</v>
      </c>
      <c r="V40" s="2403" t="str">
        <f>IFERROR(ROUND(S40/$Q$18*100,1),"")</f>
        <v/>
      </c>
      <c r="W40" s="2404"/>
      <c r="X40" s="444" t="s">
        <v>169</v>
      </c>
    </row>
    <row r="41" spans="1:24" ht="9" customHeight="1"/>
    <row r="42" spans="1:24" ht="9" customHeight="1">
      <c r="A42" s="2396" t="s">
        <v>621</v>
      </c>
      <c r="B42" s="2397"/>
      <c r="C42" s="2397"/>
      <c r="D42" s="2397"/>
      <c r="E42" s="2397"/>
      <c r="F42" s="2397"/>
      <c r="G42" s="2397"/>
      <c r="H42" s="2397"/>
      <c r="I42" s="2397"/>
      <c r="J42" s="2397"/>
      <c r="K42" s="2397"/>
      <c r="L42" s="2397"/>
      <c r="M42" s="2397"/>
      <c r="N42" s="2397"/>
      <c r="O42" s="2397"/>
      <c r="P42" s="2397"/>
      <c r="Q42" s="2397"/>
      <c r="R42" s="2397"/>
      <c r="S42" s="2397"/>
      <c r="T42" s="2397"/>
      <c r="U42" s="2397"/>
    </row>
    <row r="43" spans="1:24" ht="27.75" customHeight="1">
      <c r="A43" s="2397"/>
      <c r="B43" s="2397"/>
      <c r="C43" s="2397"/>
      <c r="D43" s="2397"/>
      <c r="E43" s="2397"/>
      <c r="F43" s="2397"/>
      <c r="G43" s="2397"/>
      <c r="H43" s="2397"/>
      <c r="I43" s="2397"/>
      <c r="J43" s="2397"/>
      <c r="K43" s="2397"/>
      <c r="L43" s="2397"/>
      <c r="M43" s="2397"/>
      <c r="N43" s="2397"/>
      <c r="O43" s="2397"/>
      <c r="P43" s="2397"/>
      <c r="Q43" s="2397"/>
      <c r="R43" s="2397"/>
      <c r="S43" s="2397"/>
      <c r="T43" s="2397"/>
      <c r="U43" s="2397"/>
    </row>
    <row r="44" spans="1:24" ht="9" customHeight="1">
      <c r="A44" s="1383" t="s">
        <v>537</v>
      </c>
      <c r="B44" s="1383"/>
      <c r="C44" s="1383"/>
      <c r="D44" s="1383"/>
      <c r="E44" s="1383"/>
      <c r="F44" s="1383"/>
    </row>
    <row r="45" spans="1:24" ht="9" customHeight="1">
      <c r="A45" s="1383"/>
      <c r="B45" s="1383"/>
      <c r="C45" s="1383"/>
      <c r="D45" s="1383"/>
      <c r="E45" s="1383"/>
      <c r="F45" s="1383"/>
    </row>
    <row r="46" spans="1:24" ht="9" customHeight="1">
      <c r="A46" s="2386" t="s">
        <v>538</v>
      </c>
      <c r="B46" s="2387"/>
      <c r="C46" s="2387"/>
      <c r="D46" s="2388"/>
      <c r="E46" s="2398"/>
      <c r="F46" s="1345"/>
      <c r="G46" s="1345"/>
      <c r="H46" s="1345"/>
      <c r="I46" s="1345"/>
      <c r="J46" s="2400" t="s">
        <v>595</v>
      </c>
      <c r="K46" s="2400"/>
      <c r="L46" s="2400"/>
      <c r="M46" s="2378"/>
      <c r="N46" s="1361"/>
      <c r="O46" s="1361"/>
      <c r="P46" s="1361"/>
      <c r="Q46" s="1361"/>
      <c r="R46" s="1361"/>
      <c r="S46" s="1361"/>
      <c r="T46" s="1361"/>
      <c r="U46" s="2379"/>
    </row>
    <row r="47" spans="1:24" ht="9" customHeight="1">
      <c r="A47" s="2389"/>
      <c r="B47" s="2390"/>
      <c r="C47" s="2390"/>
      <c r="D47" s="2391"/>
      <c r="E47" s="2106"/>
      <c r="F47" s="2399"/>
      <c r="G47" s="2399"/>
      <c r="H47" s="2399"/>
      <c r="I47" s="2399"/>
      <c r="J47" s="2400"/>
      <c r="K47" s="2400"/>
      <c r="L47" s="2400"/>
      <c r="M47" s="1385"/>
      <c r="N47" s="1363"/>
      <c r="O47" s="1363"/>
      <c r="P47" s="1363"/>
      <c r="Q47" s="1363"/>
      <c r="R47" s="1363"/>
      <c r="S47" s="1363"/>
      <c r="T47" s="1363"/>
      <c r="U47" s="1364"/>
    </row>
    <row r="48" spans="1:24" ht="9" customHeight="1">
      <c r="A48" s="2392"/>
      <c r="B48" s="2393"/>
      <c r="C48" s="2393"/>
      <c r="D48" s="2394"/>
      <c r="E48" s="1347"/>
      <c r="F48" s="1348"/>
      <c r="G48" s="1348"/>
      <c r="H48" s="1348"/>
      <c r="I48" s="1348"/>
      <c r="J48" s="2400"/>
      <c r="K48" s="2400"/>
      <c r="L48" s="2400"/>
      <c r="M48" s="1381"/>
      <c r="N48" s="1365"/>
      <c r="O48" s="1365"/>
      <c r="P48" s="1365"/>
      <c r="Q48" s="1365"/>
      <c r="R48" s="1365"/>
      <c r="S48" s="1365"/>
      <c r="T48" s="1365"/>
      <c r="U48" s="1366"/>
    </row>
    <row r="49" spans="1:21" ht="9" customHeight="1">
      <c r="A49" s="2386" t="s">
        <v>539</v>
      </c>
      <c r="B49" s="2387"/>
      <c r="C49" s="2387"/>
      <c r="D49" s="2388"/>
      <c r="E49" s="2378"/>
      <c r="F49" s="1361"/>
      <c r="G49" s="1361"/>
      <c r="H49" s="1361"/>
      <c r="I49" s="1361"/>
      <c r="J49" s="1361"/>
      <c r="K49" s="1361"/>
      <c r="L49" s="1361"/>
      <c r="M49" s="1361"/>
      <c r="N49" s="1361"/>
      <c r="O49" s="1361"/>
      <c r="P49" s="1361"/>
      <c r="Q49" s="1361"/>
      <c r="R49" s="1361"/>
      <c r="S49" s="1361"/>
      <c r="T49" s="1361"/>
      <c r="U49" s="2379"/>
    </row>
    <row r="50" spans="1:21" ht="9" customHeight="1">
      <c r="A50" s="2389"/>
      <c r="B50" s="2390"/>
      <c r="C50" s="2390"/>
      <c r="D50" s="2391"/>
      <c r="E50" s="1385"/>
      <c r="F50" s="1363"/>
      <c r="G50" s="1363"/>
      <c r="H50" s="1363"/>
      <c r="I50" s="1363"/>
      <c r="J50" s="1363"/>
      <c r="K50" s="1363"/>
      <c r="L50" s="1363"/>
      <c r="M50" s="1363"/>
      <c r="N50" s="1363"/>
      <c r="O50" s="1363"/>
      <c r="P50" s="1363"/>
      <c r="Q50" s="1363"/>
      <c r="R50" s="1363"/>
      <c r="S50" s="1363"/>
      <c r="T50" s="1363"/>
      <c r="U50" s="1364"/>
    </row>
    <row r="51" spans="1:21" ht="9" customHeight="1">
      <c r="A51" s="2392"/>
      <c r="B51" s="2393"/>
      <c r="C51" s="2393"/>
      <c r="D51" s="2394"/>
      <c r="E51" s="1381"/>
      <c r="F51" s="1365"/>
      <c r="G51" s="1365"/>
      <c r="H51" s="1365"/>
      <c r="I51" s="1365"/>
      <c r="J51" s="1365"/>
      <c r="K51" s="1365"/>
      <c r="L51" s="1365"/>
      <c r="M51" s="1365"/>
      <c r="N51" s="1365"/>
      <c r="O51" s="1365"/>
      <c r="P51" s="1365"/>
      <c r="Q51" s="1365"/>
      <c r="R51" s="1365"/>
      <c r="S51" s="1365"/>
      <c r="T51" s="1365"/>
      <c r="U51" s="1366"/>
    </row>
    <row r="52" spans="1:21" ht="9" customHeight="1">
      <c r="A52" s="2395" t="s">
        <v>540</v>
      </c>
      <c r="B52" s="2395"/>
      <c r="C52" s="2395"/>
      <c r="D52" s="2395"/>
      <c r="E52" s="2378"/>
      <c r="F52" s="1361"/>
      <c r="G52" s="1361"/>
      <c r="H52" s="1361"/>
      <c r="I52" s="1361"/>
      <c r="J52" s="1361"/>
      <c r="K52" s="1361"/>
      <c r="L52" s="1361"/>
      <c r="M52" s="1361"/>
      <c r="N52" s="1361"/>
      <c r="O52" s="1361"/>
      <c r="P52" s="1361"/>
      <c r="Q52" s="1361"/>
      <c r="R52" s="1361"/>
      <c r="S52" s="1361"/>
      <c r="T52" s="1361"/>
      <c r="U52" s="2379"/>
    </row>
    <row r="53" spans="1:21" ht="9" customHeight="1">
      <c r="A53" s="2395"/>
      <c r="B53" s="2395"/>
      <c r="C53" s="2395"/>
      <c r="D53" s="2395"/>
      <c r="E53" s="1385"/>
      <c r="F53" s="1363"/>
      <c r="G53" s="1363"/>
      <c r="H53" s="1363"/>
      <c r="I53" s="1363"/>
      <c r="J53" s="1363"/>
      <c r="K53" s="1363"/>
      <c r="L53" s="1363"/>
      <c r="M53" s="1363"/>
      <c r="N53" s="1363"/>
      <c r="O53" s="1363"/>
      <c r="P53" s="1363"/>
      <c r="Q53" s="1363"/>
      <c r="R53" s="1363"/>
      <c r="S53" s="1363"/>
      <c r="T53" s="1363"/>
      <c r="U53" s="1364"/>
    </row>
    <row r="54" spans="1:21" ht="9" customHeight="1">
      <c r="A54" s="2395"/>
      <c r="B54" s="2395"/>
      <c r="C54" s="2395"/>
      <c r="D54" s="2395"/>
      <c r="E54" s="1381"/>
      <c r="F54" s="1365"/>
      <c r="G54" s="1365"/>
      <c r="H54" s="1365"/>
      <c r="I54" s="1365"/>
      <c r="J54" s="1365"/>
      <c r="K54" s="1365"/>
      <c r="L54" s="1365"/>
      <c r="M54" s="1365"/>
      <c r="N54" s="1365"/>
      <c r="O54" s="1365"/>
      <c r="P54" s="1365"/>
      <c r="Q54" s="1365"/>
      <c r="R54" s="1365"/>
      <c r="S54" s="1365"/>
      <c r="T54" s="1365"/>
      <c r="U54" s="1366"/>
    </row>
    <row r="55" spans="1:21" ht="9" customHeight="1">
      <c r="A55" s="445"/>
      <c r="B55" s="445"/>
      <c r="C55" s="445"/>
      <c r="D55" s="445"/>
      <c r="E55" s="423"/>
      <c r="F55" s="423"/>
      <c r="G55" s="423"/>
      <c r="H55" s="423"/>
      <c r="I55" s="423"/>
      <c r="J55" s="423"/>
      <c r="K55" s="423"/>
      <c r="L55" s="423"/>
      <c r="M55" s="423"/>
      <c r="N55" s="423"/>
      <c r="O55" s="423"/>
      <c r="P55" s="423"/>
      <c r="Q55" s="423"/>
      <c r="R55" s="423"/>
    </row>
    <row r="56" spans="1:21" ht="9" customHeight="1">
      <c r="A56" s="1383" t="s">
        <v>541</v>
      </c>
      <c r="B56" s="1383"/>
      <c r="C56" s="1383"/>
      <c r="D56" s="1383"/>
      <c r="E56" s="1383"/>
      <c r="F56" s="1383"/>
      <c r="G56" s="1383"/>
      <c r="H56" s="1383"/>
      <c r="I56" s="1383"/>
    </row>
    <row r="57" spans="1:21" ht="9" customHeight="1">
      <c r="A57" s="1383"/>
      <c r="B57" s="1383"/>
      <c r="C57" s="1383"/>
      <c r="D57" s="1383"/>
      <c r="E57" s="1383"/>
      <c r="F57" s="1383"/>
      <c r="G57" s="1383"/>
      <c r="H57" s="1383"/>
      <c r="I57" s="1383"/>
    </row>
    <row r="58" spans="1:21" ht="9" customHeight="1">
      <c r="A58" s="2377" t="s">
        <v>543</v>
      </c>
      <c r="B58" s="2377"/>
      <c r="C58" s="2377"/>
      <c r="D58" s="2377"/>
      <c r="E58" s="2378"/>
      <c r="F58" s="1361"/>
      <c r="G58" s="1361"/>
      <c r="H58" s="1361"/>
      <c r="I58" s="1361"/>
      <c r="J58" s="1361"/>
      <c r="K58" s="1361"/>
      <c r="L58" s="1361"/>
      <c r="M58" s="1361"/>
      <c r="N58" s="1361"/>
      <c r="O58" s="1361"/>
      <c r="P58" s="1361"/>
      <c r="Q58" s="1361"/>
      <c r="R58" s="1361"/>
      <c r="S58" s="1361"/>
      <c r="T58" s="1361"/>
      <c r="U58" s="2379"/>
    </row>
    <row r="59" spans="1:21" ht="9" customHeight="1">
      <c r="A59" s="2377"/>
      <c r="B59" s="2377"/>
      <c r="C59" s="2377"/>
      <c r="D59" s="2377"/>
      <c r="E59" s="1385"/>
      <c r="F59" s="1363"/>
      <c r="G59" s="1363"/>
      <c r="H59" s="1363"/>
      <c r="I59" s="1363"/>
      <c r="J59" s="1363"/>
      <c r="K59" s="1363"/>
      <c r="L59" s="1363"/>
      <c r="M59" s="1363"/>
      <c r="N59" s="1363"/>
      <c r="O59" s="1363"/>
      <c r="P59" s="1363"/>
      <c r="Q59" s="1363"/>
      <c r="R59" s="1363"/>
      <c r="S59" s="1363"/>
      <c r="T59" s="1363"/>
      <c r="U59" s="1364"/>
    </row>
    <row r="60" spans="1:21" ht="9" customHeight="1">
      <c r="A60" s="2377"/>
      <c r="B60" s="2377"/>
      <c r="C60" s="2377"/>
      <c r="D60" s="2377"/>
      <c r="E60" s="1381"/>
      <c r="F60" s="1365"/>
      <c r="G60" s="1365"/>
      <c r="H60" s="1365"/>
      <c r="I60" s="1365"/>
      <c r="J60" s="1365"/>
      <c r="K60" s="1365"/>
      <c r="L60" s="1365"/>
      <c r="M60" s="1365"/>
      <c r="N60" s="1365"/>
      <c r="O60" s="1365"/>
      <c r="P60" s="1365"/>
      <c r="Q60" s="1365"/>
      <c r="R60" s="1365"/>
      <c r="S60" s="1365"/>
      <c r="T60" s="1365"/>
      <c r="U60" s="1366"/>
    </row>
    <row r="61" spans="1:21" ht="9" customHeight="1">
      <c r="A61" s="2377" t="s">
        <v>544</v>
      </c>
      <c r="B61" s="2377"/>
      <c r="C61" s="2377"/>
      <c r="D61" s="2377"/>
      <c r="E61" s="2378"/>
      <c r="F61" s="1361"/>
      <c r="G61" s="1361"/>
      <c r="H61" s="1361"/>
      <c r="I61" s="1361"/>
      <c r="J61" s="1361"/>
      <c r="K61" s="1361"/>
      <c r="L61" s="1361"/>
      <c r="M61" s="1361"/>
      <c r="N61" s="1361"/>
      <c r="O61" s="1361"/>
      <c r="P61" s="1361"/>
      <c r="Q61" s="1361"/>
      <c r="R61" s="1361"/>
      <c r="S61" s="1361"/>
      <c r="T61" s="1361"/>
      <c r="U61" s="2379"/>
    </row>
    <row r="62" spans="1:21" ht="9" customHeight="1">
      <c r="A62" s="2377"/>
      <c r="B62" s="2377"/>
      <c r="C62" s="2377"/>
      <c r="D62" s="2377"/>
      <c r="E62" s="1385"/>
      <c r="F62" s="1363"/>
      <c r="G62" s="1363"/>
      <c r="H62" s="1363"/>
      <c r="I62" s="1363"/>
      <c r="J62" s="1363"/>
      <c r="K62" s="1363"/>
      <c r="L62" s="1363"/>
      <c r="M62" s="1363"/>
      <c r="N62" s="1363"/>
      <c r="O62" s="1363"/>
      <c r="P62" s="1363"/>
      <c r="Q62" s="1363"/>
      <c r="R62" s="1363"/>
      <c r="S62" s="1363"/>
      <c r="T62" s="1363"/>
      <c r="U62" s="1364"/>
    </row>
    <row r="63" spans="1:21" ht="9" customHeight="1">
      <c r="A63" s="2377"/>
      <c r="B63" s="2377"/>
      <c r="C63" s="2377"/>
      <c r="D63" s="2377"/>
      <c r="E63" s="1381"/>
      <c r="F63" s="1365"/>
      <c r="G63" s="1365"/>
      <c r="H63" s="1365"/>
      <c r="I63" s="1365"/>
      <c r="J63" s="1365"/>
      <c r="K63" s="1365"/>
      <c r="L63" s="1365"/>
      <c r="M63" s="1365"/>
      <c r="N63" s="1365"/>
      <c r="O63" s="1365"/>
      <c r="P63" s="1365"/>
      <c r="Q63" s="1365"/>
      <c r="R63" s="1365"/>
      <c r="S63" s="1365"/>
      <c r="T63" s="1365"/>
      <c r="U63" s="1366"/>
    </row>
    <row r="64" spans="1:21" ht="9" customHeight="1"/>
    <row r="65" spans="1:16" s="3" customFormat="1" ht="21" customHeight="1">
      <c r="A65" s="446" t="s">
        <v>545</v>
      </c>
      <c r="N65" s="447"/>
    </row>
    <row r="66" spans="1:16" s="3" customFormat="1" ht="21" customHeight="1">
      <c r="A66" s="446" t="s">
        <v>652</v>
      </c>
      <c r="N66" s="447"/>
    </row>
    <row r="67" spans="1:16" s="3" customFormat="1" ht="22.5" customHeight="1">
      <c r="A67" s="2380" t="s">
        <v>628</v>
      </c>
      <c r="B67" s="2381"/>
      <c r="C67" s="2382" t="s">
        <v>172</v>
      </c>
      <c r="D67" s="2383"/>
      <c r="E67" s="2383"/>
      <c r="F67" s="2383"/>
      <c r="G67" s="2384"/>
      <c r="H67" s="2382" t="s">
        <v>171</v>
      </c>
      <c r="I67" s="2383"/>
      <c r="J67" s="2383"/>
      <c r="K67" s="2383"/>
      <c r="L67" s="2384"/>
      <c r="M67" s="2381" t="s">
        <v>170</v>
      </c>
      <c r="N67" s="2381"/>
      <c r="O67" s="2385"/>
    </row>
    <row r="68" spans="1:16" s="3" customFormat="1" ht="27" customHeight="1">
      <c r="A68" s="2372">
        <v>1</v>
      </c>
      <c r="B68" s="2373"/>
      <c r="C68" s="741"/>
      <c r="D68" s="2374"/>
      <c r="E68" s="2374"/>
      <c r="F68" s="2374"/>
      <c r="G68" s="2375"/>
      <c r="H68" s="741"/>
      <c r="I68" s="2374"/>
      <c r="J68" s="2374"/>
      <c r="K68" s="2374"/>
      <c r="L68" s="2375"/>
      <c r="M68" s="1882"/>
      <c r="N68" s="2376"/>
      <c r="O68" s="448" t="s">
        <v>168</v>
      </c>
    </row>
    <row r="69" spans="1:16" s="3" customFormat="1" ht="27" customHeight="1">
      <c r="A69" s="2359">
        <v>2</v>
      </c>
      <c r="B69" s="2360"/>
      <c r="C69" s="746"/>
      <c r="D69" s="747"/>
      <c r="E69" s="747"/>
      <c r="F69" s="747"/>
      <c r="G69" s="2054"/>
      <c r="H69" s="746"/>
      <c r="I69" s="747"/>
      <c r="J69" s="747"/>
      <c r="K69" s="747"/>
      <c r="L69" s="2054"/>
      <c r="M69" s="1889"/>
      <c r="N69" s="1890"/>
      <c r="O69" s="449" t="s">
        <v>168</v>
      </c>
    </row>
    <row r="70" spans="1:16" s="3" customFormat="1" ht="27" customHeight="1">
      <c r="A70" s="2355">
        <v>3</v>
      </c>
      <c r="B70" s="2356"/>
      <c r="C70" s="746"/>
      <c r="D70" s="747"/>
      <c r="E70" s="747"/>
      <c r="F70" s="747"/>
      <c r="G70" s="2054"/>
      <c r="H70" s="746"/>
      <c r="I70" s="747"/>
      <c r="J70" s="747"/>
      <c r="K70" s="747"/>
      <c r="L70" s="2054"/>
      <c r="M70" s="1889"/>
      <c r="N70" s="1890"/>
      <c r="O70" s="449" t="s">
        <v>168</v>
      </c>
    </row>
    <row r="71" spans="1:16" s="3" customFormat="1" ht="27" customHeight="1">
      <c r="A71" s="2355">
        <v>4</v>
      </c>
      <c r="B71" s="2356"/>
      <c r="C71" s="746"/>
      <c r="D71" s="747"/>
      <c r="E71" s="747"/>
      <c r="F71" s="747"/>
      <c r="G71" s="2054"/>
      <c r="H71" s="746"/>
      <c r="I71" s="747"/>
      <c r="J71" s="747"/>
      <c r="K71" s="747"/>
      <c r="L71" s="2054"/>
      <c r="M71" s="1889"/>
      <c r="N71" s="1890"/>
      <c r="O71" s="449" t="s">
        <v>168</v>
      </c>
    </row>
    <row r="72" spans="1:16" s="3" customFormat="1" ht="27" customHeight="1">
      <c r="A72" s="2355">
        <v>5</v>
      </c>
      <c r="B72" s="2356"/>
      <c r="C72" s="746"/>
      <c r="D72" s="747"/>
      <c r="E72" s="747"/>
      <c r="F72" s="747"/>
      <c r="G72" s="2054"/>
      <c r="H72" s="746"/>
      <c r="I72" s="747"/>
      <c r="J72" s="747"/>
      <c r="K72" s="747"/>
      <c r="L72" s="2054"/>
      <c r="M72" s="1889"/>
      <c r="N72" s="1890"/>
      <c r="O72" s="449" t="s">
        <v>168</v>
      </c>
    </row>
    <row r="73" spans="1:16" s="3" customFormat="1" ht="27" customHeight="1">
      <c r="A73" s="2355">
        <v>6</v>
      </c>
      <c r="B73" s="2356"/>
      <c r="C73" s="746"/>
      <c r="D73" s="747"/>
      <c r="E73" s="747"/>
      <c r="F73" s="747"/>
      <c r="G73" s="2054"/>
      <c r="H73" s="746"/>
      <c r="I73" s="747"/>
      <c r="J73" s="747"/>
      <c r="K73" s="747"/>
      <c r="L73" s="2054"/>
      <c r="M73" s="1889"/>
      <c r="N73" s="1890"/>
      <c r="O73" s="449" t="s">
        <v>168</v>
      </c>
    </row>
    <row r="74" spans="1:16" s="3" customFormat="1" ht="27" customHeight="1">
      <c r="A74" s="2355">
        <v>7</v>
      </c>
      <c r="B74" s="2356"/>
      <c r="C74" s="746"/>
      <c r="D74" s="747"/>
      <c r="E74" s="747"/>
      <c r="F74" s="747"/>
      <c r="G74" s="2054"/>
      <c r="H74" s="746"/>
      <c r="I74" s="747"/>
      <c r="J74" s="747"/>
      <c r="K74" s="747"/>
      <c r="L74" s="2054"/>
      <c r="M74" s="1889"/>
      <c r="N74" s="1890"/>
      <c r="O74" s="449" t="s">
        <v>168</v>
      </c>
    </row>
    <row r="75" spans="1:16" s="3" customFormat="1" ht="27" customHeight="1">
      <c r="A75" s="2355">
        <v>8</v>
      </c>
      <c r="B75" s="2356"/>
      <c r="C75" s="746"/>
      <c r="D75" s="747"/>
      <c r="E75" s="747"/>
      <c r="F75" s="747"/>
      <c r="G75" s="2054"/>
      <c r="H75" s="746"/>
      <c r="I75" s="747"/>
      <c r="J75" s="747"/>
      <c r="K75" s="747"/>
      <c r="L75" s="2054"/>
      <c r="M75" s="1889"/>
      <c r="N75" s="1890"/>
      <c r="O75" s="449" t="s">
        <v>168</v>
      </c>
    </row>
    <row r="76" spans="1:16" s="3" customFormat="1" ht="27" customHeight="1">
      <c r="A76" s="2355">
        <v>9</v>
      </c>
      <c r="B76" s="2356"/>
      <c r="C76" s="746"/>
      <c r="D76" s="747"/>
      <c r="E76" s="747"/>
      <c r="F76" s="747"/>
      <c r="G76" s="2054"/>
      <c r="H76" s="746"/>
      <c r="I76" s="747"/>
      <c r="J76" s="747"/>
      <c r="K76" s="747"/>
      <c r="L76" s="2054"/>
      <c r="M76" s="1889"/>
      <c r="N76" s="1890"/>
      <c r="O76" s="449" t="s">
        <v>168</v>
      </c>
    </row>
    <row r="77" spans="1:16" s="3" customFormat="1" ht="27" customHeight="1">
      <c r="A77" s="2349">
        <v>10</v>
      </c>
      <c r="B77" s="2350"/>
      <c r="C77" s="754"/>
      <c r="D77" s="750"/>
      <c r="E77" s="750"/>
      <c r="F77" s="750"/>
      <c r="G77" s="2057"/>
      <c r="H77" s="2058"/>
      <c r="I77" s="2059"/>
      <c r="J77" s="2059"/>
      <c r="K77" s="2059"/>
      <c r="L77" s="2060"/>
      <c r="M77" s="2061"/>
      <c r="N77" s="2062"/>
      <c r="O77" s="450" t="s">
        <v>168</v>
      </c>
    </row>
    <row r="78" spans="1:16" s="3" customFormat="1" ht="27" customHeight="1">
      <c r="A78" s="2362" t="s">
        <v>629</v>
      </c>
      <c r="B78" s="2363"/>
      <c r="C78" s="2364" t="s">
        <v>172</v>
      </c>
      <c r="D78" s="2365"/>
      <c r="E78" s="2365"/>
      <c r="F78" s="2365"/>
      <c r="G78" s="2366"/>
      <c r="H78" s="2367" t="s">
        <v>171</v>
      </c>
      <c r="I78" s="2368"/>
      <c r="J78" s="2368"/>
      <c r="K78" s="2368"/>
      <c r="L78" s="2363"/>
      <c r="M78" s="2367" t="s">
        <v>170</v>
      </c>
      <c r="N78" s="2368"/>
      <c r="O78" s="2369"/>
      <c r="P78" s="451"/>
    </row>
    <row r="79" spans="1:16" s="3" customFormat="1" ht="27" customHeight="1">
      <c r="A79" s="2370">
        <v>1</v>
      </c>
      <c r="B79" s="2371"/>
      <c r="C79" s="746"/>
      <c r="D79" s="747"/>
      <c r="E79" s="747"/>
      <c r="F79" s="747"/>
      <c r="G79" s="2054"/>
      <c r="H79" s="746"/>
      <c r="I79" s="747"/>
      <c r="J79" s="747"/>
      <c r="K79" s="747"/>
      <c r="L79" s="2054"/>
      <c r="M79" s="2091"/>
      <c r="N79" s="2092"/>
      <c r="O79" s="452" t="s">
        <v>168</v>
      </c>
    </row>
    <row r="80" spans="1:16" s="3" customFormat="1" ht="27" customHeight="1">
      <c r="A80" s="2357">
        <v>2</v>
      </c>
      <c r="B80" s="2358"/>
      <c r="C80" s="746"/>
      <c r="D80" s="747"/>
      <c r="E80" s="747"/>
      <c r="F80" s="747"/>
      <c r="G80" s="2054"/>
      <c r="H80" s="746"/>
      <c r="I80" s="747"/>
      <c r="J80" s="747"/>
      <c r="K80" s="747"/>
      <c r="L80" s="2054"/>
      <c r="M80" s="1889"/>
      <c r="N80" s="1890"/>
      <c r="O80" s="449" t="s">
        <v>168</v>
      </c>
    </row>
    <row r="81" spans="1:15" s="3" customFormat="1" ht="27" customHeight="1">
      <c r="A81" s="2361">
        <v>3</v>
      </c>
      <c r="B81" s="2360"/>
      <c r="C81" s="746"/>
      <c r="D81" s="747"/>
      <c r="E81" s="747"/>
      <c r="F81" s="747"/>
      <c r="G81" s="2054"/>
      <c r="H81" s="746"/>
      <c r="I81" s="747"/>
      <c r="J81" s="747"/>
      <c r="K81" s="747"/>
      <c r="L81" s="2054"/>
      <c r="M81" s="1889"/>
      <c r="N81" s="1890"/>
      <c r="O81" s="449" t="s">
        <v>168</v>
      </c>
    </row>
    <row r="82" spans="1:15" s="3" customFormat="1" ht="27" customHeight="1">
      <c r="A82" s="2359">
        <v>4</v>
      </c>
      <c r="B82" s="2360"/>
      <c r="C82" s="746"/>
      <c r="D82" s="747"/>
      <c r="E82" s="747"/>
      <c r="F82" s="747"/>
      <c r="G82" s="2054"/>
      <c r="H82" s="746"/>
      <c r="I82" s="747"/>
      <c r="J82" s="747"/>
      <c r="K82" s="747"/>
      <c r="L82" s="2054"/>
      <c r="M82" s="1889"/>
      <c r="N82" s="1890"/>
      <c r="O82" s="449" t="s">
        <v>168</v>
      </c>
    </row>
    <row r="83" spans="1:15" s="3" customFormat="1" ht="27" customHeight="1">
      <c r="A83" s="2359">
        <v>5</v>
      </c>
      <c r="B83" s="2360"/>
      <c r="C83" s="746"/>
      <c r="D83" s="747"/>
      <c r="E83" s="747"/>
      <c r="F83" s="747"/>
      <c r="G83" s="2054"/>
      <c r="H83" s="746"/>
      <c r="I83" s="747"/>
      <c r="J83" s="747"/>
      <c r="K83" s="747"/>
      <c r="L83" s="2054"/>
      <c r="M83" s="1889"/>
      <c r="N83" s="1890"/>
      <c r="O83" s="449" t="s">
        <v>168</v>
      </c>
    </row>
    <row r="84" spans="1:15" s="3" customFormat="1" ht="27" customHeight="1">
      <c r="A84" s="2359">
        <v>6</v>
      </c>
      <c r="B84" s="2360"/>
      <c r="C84" s="746"/>
      <c r="D84" s="747"/>
      <c r="E84" s="747"/>
      <c r="F84" s="747"/>
      <c r="G84" s="2054"/>
      <c r="H84" s="746"/>
      <c r="I84" s="747"/>
      <c r="J84" s="747"/>
      <c r="K84" s="747"/>
      <c r="L84" s="2054"/>
      <c r="M84" s="1889"/>
      <c r="N84" s="1890"/>
      <c r="O84" s="449" t="s">
        <v>168</v>
      </c>
    </row>
    <row r="85" spans="1:15" s="3" customFormat="1" ht="27" customHeight="1">
      <c r="A85" s="2359">
        <v>7</v>
      </c>
      <c r="B85" s="2360"/>
      <c r="C85" s="746"/>
      <c r="D85" s="747"/>
      <c r="E85" s="747"/>
      <c r="F85" s="747"/>
      <c r="G85" s="2054"/>
      <c r="H85" s="746"/>
      <c r="I85" s="747"/>
      <c r="J85" s="747"/>
      <c r="K85" s="747"/>
      <c r="L85" s="2054"/>
      <c r="M85" s="1889"/>
      <c r="N85" s="1890"/>
      <c r="O85" s="449" t="s">
        <v>168</v>
      </c>
    </row>
    <row r="86" spans="1:15" s="3" customFormat="1" ht="27" customHeight="1">
      <c r="A86" s="2355">
        <v>8</v>
      </c>
      <c r="B86" s="2356"/>
      <c r="C86" s="746"/>
      <c r="D86" s="747"/>
      <c r="E86" s="747"/>
      <c r="F86" s="747"/>
      <c r="G86" s="2054"/>
      <c r="H86" s="746"/>
      <c r="I86" s="747"/>
      <c r="J86" s="747"/>
      <c r="K86" s="747"/>
      <c r="L86" s="2054"/>
      <c r="M86" s="1889"/>
      <c r="N86" s="1890"/>
      <c r="O86" s="449" t="s">
        <v>168</v>
      </c>
    </row>
    <row r="87" spans="1:15" s="3" customFormat="1" ht="27" customHeight="1">
      <c r="A87" s="2357">
        <v>9</v>
      </c>
      <c r="B87" s="2358"/>
      <c r="C87" s="746"/>
      <c r="D87" s="747"/>
      <c r="E87" s="747"/>
      <c r="F87" s="747"/>
      <c r="G87" s="2054"/>
      <c r="H87" s="746"/>
      <c r="I87" s="747"/>
      <c r="J87" s="747"/>
      <c r="K87" s="747"/>
      <c r="L87" s="2054"/>
      <c r="M87" s="1889"/>
      <c r="N87" s="1890"/>
      <c r="O87" s="449" t="s">
        <v>168</v>
      </c>
    </row>
    <row r="88" spans="1:15" s="3" customFormat="1" ht="27" customHeight="1">
      <c r="A88" s="2349">
        <v>10</v>
      </c>
      <c r="B88" s="2350"/>
      <c r="C88" s="754"/>
      <c r="D88" s="750"/>
      <c r="E88" s="750"/>
      <c r="F88" s="750"/>
      <c r="G88" s="2057"/>
      <c r="H88" s="754"/>
      <c r="I88" s="750"/>
      <c r="J88" s="750"/>
      <c r="K88" s="750"/>
      <c r="L88" s="2057"/>
      <c r="M88" s="2075"/>
      <c r="N88" s="2076"/>
      <c r="O88" s="453" t="s">
        <v>168</v>
      </c>
    </row>
    <row r="89" spans="1:15" s="3" customFormat="1" ht="30" customHeight="1">
      <c r="A89" s="2351" t="s">
        <v>654</v>
      </c>
      <c r="B89" s="2352"/>
      <c r="C89" s="2352"/>
      <c r="D89" s="2352"/>
      <c r="E89" s="2352"/>
      <c r="F89" s="2352"/>
      <c r="G89" s="2352"/>
      <c r="H89" s="2352"/>
      <c r="I89" s="2352"/>
      <c r="J89" s="2352"/>
      <c r="K89" s="2352"/>
      <c r="L89" s="2353"/>
      <c r="M89" s="2080">
        <f>SUM(M68:N77)</f>
        <v>0</v>
      </c>
      <c r="N89" s="2354"/>
      <c r="O89" s="454" t="s">
        <v>168</v>
      </c>
    </row>
    <row r="90" spans="1:15" s="3" customFormat="1" ht="30" customHeight="1">
      <c r="A90" s="2346" t="s">
        <v>655</v>
      </c>
      <c r="B90" s="2347"/>
      <c r="C90" s="2347"/>
      <c r="D90" s="2347"/>
      <c r="E90" s="2347"/>
      <c r="F90" s="2347"/>
      <c r="G90" s="2347"/>
      <c r="H90" s="2347"/>
      <c r="I90" s="2347"/>
      <c r="J90" s="2347"/>
      <c r="K90" s="2347"/>
      <c r="L90" s="2348"/>
      <c r="M90" s="2071">
        <f>SUM(M79:N88)</f>
        <v>0</v>
      </c>
      <c r="N90" s="2072"/>
      <c r="O90" s="455" t="s">
        <v>168</v>
      </c>
    </row>
    <row r="91" spans="1:15" s="3" customFormat="1" ht="21" customHeight="1">
      <c r="A91" s="456" t="s">
        <v>1107</v>
      </c>
      <c r="N91" s="447"/>
    </row>
  </sheetData>
  <sheetProtection insertColumns="0" selectLockedCells="1"/>
  <mergeCells count="239">
    <mergeCell ref="A7:D9"/>
    <mergeCell ref="E7:Q9"/>
    <mergeCell ref="R7:T7"/>
    <mergeCell ref="U7:X7"/>
    <mergeCell ref="R8:T8"/>
    <mergeCell ref="U8:X8"/>
    <mergeCell ref="R9:T9"/>
    <mergeCell ref="T1:X1"/>
    <mergeCell ref="T2:X2"/>
    <mergeCell ref="T3:X3"/>
    <mergeCell ref="A4:X4"/>
    <mergeCell ref="A6:D6"/>
    <mergeCell ref="E6:X6"/>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49:D51"/>
    <mergeCell ref="E49:U51"/>
    <mergeCell ref="A52:D54"/>
    <mergeCell ref="E52:U54"/>
    <mergeCell ref="A56:I57"/>
    <mergeCell ref="A58:D60"/>
    <mergeCell ref="E58:U60"/>
    <mergeCell ref="A42:U43"/>
    <mergeCell ref="A44:F45"/>
    <mergeCell ref="A46:D48"/>
    <mergeCell ref="E46:I48"/>
    <mergeCell ref="J46:L48"/>
    <mergeCell ref="M46:U48"/>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s>
  <phoneticPr fontId="20"/>
  <conditionalFormatting sqref="E6:X9">
    <cfRule type="cellIs" dxfId="270" priority="2" operator="equal">
      <formula>0</formula>
    </cfRule>
  </conditionalFormatting>
  <conditionalFormatting sqref="T3:X3">
    <cfRule type="cellIs" dxfId="269" priority="1" operator="equal">
      <formula>0</formula>
    </cfRule>
  </conditionalFormatting>
  <dataValidations count="5">
    <dataValidation allowBlank="1" showInputMessage="1" showErrorMessage="1" prompt="本様式４．教材費の内訳より自動計算されます" sqref="G20:H20 G16:H16" xr:uid="{88E633B4-ACF6-455C-A108-3FE71486E015}"/>
    <dataValidation allowBlank="1" showInputMessage="1" showErrorMessage="1" prompt="費用の決定にあたり、参考とした例がある場合に記載。（社内基準で定めている場合は、その旨を記載。）" sqref="N30:X30" xr:uid="{FE1E7052-3F33-4FEF-9B0D-99ED47F3719D}"/>
    <dataValidation allowBlank="1" showInputMessage="1" showErrorMessage="1" prompt="受講料に占めるそれぞれの内訳（ベースとなる考え方）を記載。" sqref="S37:T37 S39:T39" xr:uid="{3CA14822-385E-47D8-A5AE-45EE23EBEB59}"/>
    <dataValidation type="list" allowBlank="1" showInputMessage="1" showErrorMessage="1" sqref="E46" xr:uid="{B4F8C5A5-2CAD-43AC-A581-2C492B76F1B6}">
      <formula1>"貸与,贈与,その他（特定の条件等により贈与されるもの等）"</formula1>
    </dataValidation>
    <dataValidation allowBlank="1" showInputMessage="1" showErrorMessage="1" errorTitle="選択してください" error="必須もしくは任意を選択してください。" sqref="A68:B77 A79:B88" xr:uid="{89C2E8AD-D504-44AA-90D3-01E61621FD08}"/>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D4AB8-777D-47FF-9B16-3025A4686CA0}">
  <dimension ref="A1:Z456"/>
  <sheetViews>
    <sheetView showGridLines="0" view="pageBreakPreview" zoomScaleNormal="100" zoomScaleSheetLayoutView="100" workbookViewId="0">
      <selection activeCell="F13" sqref="F13"/>
    </sheetView>
  </sheetViews>
  <sheetFormatPr defaultColWidth="9" defaultRowHeight="13.5" outlineLevelRow="1"/>
  <cols>
    <col min="1" max="1" width="0.875" style="474" customWidth="1"/>
    <col min="2" max="2" width="15.375" style="474" customWidth="1"/>
    <col min="3" max="3" width="16.5" style="474" customWidth="1"/>
    <col min="4" max="4" width="3.875" style="474" customWidth="1"/>
    <col min="5" max="5" width="16.5" style="474" customWidth="1"/>
    <col min="6" max="7" width="15" style="474" customWidth="1"/>
    <col min="8" max="8" width="6.875" style="474" customWidth="1"/>
    <col min="9" max="9" width="4.375" style="474" customWidth="1"/>
    <col min="10" max="10" width="6.875" style="474" customWidth="1"/>
    <col min="11" max="11" width="2.5" style="474" customWidth="1"/>
    <col min="12" max="16384" width="9" style="474"/>
  </cols>
  <sheetData>
    <row r="1" spans="1:11" s="3" customFormat="1" ht="12" customHeight="1">
      <c r="C1" s="457"/>
      <c r="H1" s="2533" t="s">
        <v>650</v>
      </c>
      <c r="I1" s="2533"/>
      <c r="J1" s="2533"/>
      <c r="K1" s="2533"/>
    </row>
    <row r="2" spans="1:11" s="3" customFormat="1" ht="12" customHeight="1">
      <c r="C2" s="457"/>
      <c r="H2" s="2629" t="s">
        <v>692</v>
      </c>
      <c r="I2" s="2629"/>
      <c r="J2" s="2629"/>
      <c r="K2" s="2629"/>
    </row>
    <row r="3" spans="1:11" s="3" customFormat="1" ht="12" customHeight="1">
      <c r="C3" s="457"/>
      <c r="H3" s="2534">
        <f>'申請書・総括票（共通）'!L3</f>
        <v>0</v>
      </c>
      <c r="I3" s="2534"/>
      <c r="J3" s="2534"/>
      <c r="K3" s="2534"/>
    </row>
    <row r="4" spans="1:11" s="3" customFormat="1" ht="12" customHeight="1">
      <c r="C4" s="457"/>
      <c r="H4" s="426"/>
      <c r="K4" s="458"/>
    </row>
    <row r="5" spans="1:11" s="3" customFormat="1" ht="30" customHeight="1">
      <c r="A5" s="2630" t="s">
        <v>672</v>
      </c>
      <c r="B5" s="2631"/>
      <c r="C5" s="2631"/>
      <c r="D5" s="2631"/>
      <c r="E5" s="2631"/>
      <c r="F5" s="2631"/>
      <c r="G5" s="2631"/>
      <c r="H5" s="2631"/>
      <c r="I5" s="2631"/>
      <c r="J5" s="2631"/>
      <c r="K5" s="2631"/>
    </row>
    <row r="6" spans="1:11" s="3" customFormat="1" ht="11.25" customHeight="1">
      <c r="A6" s="459"/>
      <c r="B6" s="459"/>
      <c r="C6" s="459"/>
      <c r="D6" s="459"/>
      <c r="E6" s="459"/>
      <c r="F6" s="459"/>
      <c r="G6" s="459"/>
      <c r="H6" s="459"/>
      <c r="I6" s="459"/>
      <c r="J6" s="459"/>
      <c r="K6" s="459"/>
    </row>
    <row r="7" spans="1:11" s="3" customFormat="1" ht="45" customHeight="1">
      <c r="A7" s="2632" t="s">
        <v>201</v>
      </c>
      <c r="B7" s="2633"/>
      <c r="C7" s="2634">
        <f>'申請書・総括票（共通）'!C19</f>
        <v>0</v>
      </c>
      <c r="D7" s="2635"/>
      <c r="E7" s="2635"/>
      <c r="F7" s="2635"/>
      <c r="G7" s="2635"/>
      <c r="H7" s="2635"/>
      <c r="I7" s="2635"/>
      <c r="J7" s="2635"/>
      <c r="K7" s="460"/>
    </row>
    <row r="8" spans="1:11" s="3" customFormat="1" ht="26.25" customHeight="1">
      <c r="A8" s="2637" t="s">
        <v>87</v>
      </c>
      <c r="B8" s="2638"/>
      <c r="C8" s="2634">
        <f>'申請書・総括票（共通）'!D233</f>
        <v>0</v>
      </c>
      <c r="D8" s="2635"/>
      <c r="E8" s="2635"/>
      <c r="F8" s="2641"/>
      <c r="G8" s="461" t="s">
        <v>88</v>
      </c>
      <c r="H8" s="2642">
        <f>'申請書・総括票（共通）'!A233</f>
        <v>2002</v>
      </c>
      <c r="I8" s="2643"/>
      <c r="J8" s="2644"/>
      <c r="K8" s="462"/>
    </row>
    <row r="9" spans="1:11" s="3" customFormat="1" ht="26.25" customHeight="1">
      <c r="A9" s="2639"/>
      <c r="B9" s="2640"/>
      <c r="C9" s="2634"/>
      <c r="D9" s="2635"/>
      <c r="E9" s="2635"/>
      <c r="F9" s="2641"/>
      <c r="G9" s="463" t="s">
        <v>637</v>
      </c>
      <c r="H9" s="2642">
        <f>'申請書・総括票（共通）'!B233</f>
        <v>0</v>
      </c>
      <c r="I9" s="2643"/>
      <c r="J9" s="2644"/>
      <c r="K9" s="464"/>
    </row>
    <row r="10" spans="1:11" s="3" customFormat="1" ht="15" customHeight="1">
      <c r="K10" s="447"/>
    </row>
    <row r="11" spans="1:11" s="3" customFormat="1" ht="18.75" customHeight="1">
      <c r="B11" s="446" t="s">
        <v>190</v>
      </c>
      <c r="K11" s="447"/>
    </row>
    <row r="12" spans="1:11" s="3" customFormat="1" ht="5.25" customHeight="1">
      <c r="K12" s="447"/>
    </row>
    <row r="13" spans="1:11" s="3" customFormat="1" ht="27" customHeight="1">
      <c r="A13" s="465"/>
      <c r="B13" s="2627" t="s">
        <v>260</v>
      </c>
      <c r="C13" s="2627"/>
      <c r="D13" s="2628"/>
      <c r="E13" s="466" t="s">
        <v>247</v>
      </c>
      <c r="F13" s="271"/>
      <c r="G13" s="2647" t="s">
        <v>641</v>
      </c>
      <c r="H13" s="2647"/>
      <c r="I13" s="2647"/>
      <c r="J13" s="2648"/>
      <c r="K13" s="460"/>
    </row>
    <row r="14" spans="1:11" s="3" customFormat="1" ht="27" customHeight="1">
      <c r="A14" s="467"/>
      <c r="B14" s="2331"/>
      <c r="C14" s="2331"/>
      <c r="D14" s="2332"/>
      <c r="E14" s="466" t="s">
        <v>248</v>
      </c>
      <c r="F14" s="271"/>
      <c r="G14" s="2647" t="s">
        <v>641</v>
      </c>
      <c r="H14" s="2647"/>
      <c r="I14" s="2647"/>
      <c r="J14" s="2648"/>
      <c r="K14" s="460"/>
    </row>
    <row r="15" spans="1:11" s="3" customFormat="1" ht="27" customHeight="1">
      <c r="A15" s="468"/>
      <c r="B15" s="2645"/>
      <c r="C15" s="2645"/>
      <c r="D15" s="2646"/>
      <c r="E15" s="466" t="s">
        <v>249</v>
      </c>
      <c r="F15" s="271"/>
      <c r="G15" s="2647" t="s">
        <v>641</v>
      </c>
      <c r="H15" s="2647"/>
      <c r="I15" s="2647"/>
      <c r="J15" s="2647"/>
      <c r="K15" s="460"/>
    </row>
    <row r="16" spans="1:11" s="3" customFormat="1" ht="21" customHeight="1">
      <c r="A16" s="467"/>
      <c r="B16" s="2627" t="s">
        <v>261</v>
      </c>
      <c r="C16" s="2627"/>
      <c r="D16" s="2628"/>
      <c r="E16" s="2249"/>
      <c r="F16" s="2250"/>
      <c r="G16" s="2250"/>
      <c r="H16" s="2250"/>
      <c r="I16" s="2250"/>
      <c r="J16" s="2251"/>
      <c r="K16" s="469"/>
    </row>
    <row r="17" spans="1:21" s="3" customFormat="1" ht="27" customHeight="1">
      <c r="A17" s="465" t="s">
        <v>640</v>
      </c>
      <c r="B17" s="2627" t="s">
        <v>639</v>
      </c>
      <c r="C17" s="2627"/>
      <c r="D17" s="2628"/>
      <c r="E17" s="2249"/>
      <c r="F17" s="2250"/>
      <c r="G17" s="2250"/>
      <c r="H17" s="2250"/>
      <c r="I17" s="2250"/>
      <c r="J17" s="2251"/>
      <c r="K17" s="470"/>
    </row>
    <row r="18" spans="1:21" s="3" customFormat="1" ht="69" customHeight="1">
      <c r="A18" s="2636"/>
      <c r="B18" s="2618" t="s">
        <v>189</v>
      </c>
      <c r="C18" s="2619"/>
      <c r="D18" s="2620"/>
      <c r="E18" s="2245"/>
      <c r="F18" s="2246"/>
      <c r="G18" s="2246"/>
      <c r="H18" s="2246"/>
      <c r="I18" s="2246"/>
      <c r="J18" s="2247"/>
      <c r="K18" s="471"/>
    </row>
    <row r="19" spans="1:21" s="3" customFormat="1" ht="45.75" customHeight="1">
      <c r="A19" s="2636"/>
      <c r="B19" s="2618" t="s">
        <v>188</v>
      </c>
      <c r="C19" s="2619"/>
      <c r="D19" s="2620"/>
      <c r="E19" s="2245"/>
      <c r="F19" s="2246"/>
      <c r="G19" s="2246"/>
      <c r="H19" s="2246"/>
      <c r="I19" s="2246"/>
      <c r="J19" s="2247"/>
      <c r="K19" s="469"/>
      <c r="M19" s="2625"/>
      <c r="N19" s="2626"/>
      <c r="O19" s="2626"/>
      <c r="P19" s="2626"/>
      <c r="Q19" s="2626"/>
      <c r="R19" s="2626"/>
      <c r="S19" s="2626"/>
      <c r="T19" s="2626"/>
      <c r="U19" s="2626"/>
    </row>
    <row r="20" spans="1:21" s="3" customFormat="1" ht="69" customHeight="1">
      <c r="A20" s="472"/>
      <c r="B20" s="2618" t="s">
        <v>187</v>
      </c>
      <c r="C20" s="2619"/>
      <c r="D20" s="2620"/>
      <c r="E20" s="2245"/>
      <c r="F20" s="2246"/>
      <c r="G20" s="2246"/>
      <c r="H20" s="2246"/>
      <c r="I20" s="2246"/>
      <c r="J20" s="2247"/>
      <c r="K20" s="471"/>
    </row>
    <row r="21" spans="1:21" s="3" customFormat="1" ht="27" customHeight="1">
      <c r="A21" s="465" t="s">
        <v>259</v>
      </c>
      <c r="B21" s="2627" t="s">
        <v>638</v>
      </c>
      <c r="C21" s="2627"/>
      <c r="D21" s="2628"/>
      <c r="E21" s="2249"/>
      <c r="F21" s="2250"/>
      <c r="G21" s="2250"/>
      <c r="H21" s="2250"/>
      <c r="I21" s="2250"/>
      <c r="J21" s="2251"/>
      <c r="K21" s="473"/>
      <c r="M21" s="2625"/>
      <c r="N21" s="2626"/>
      <c r="O21" s="2626"/>
      <c r="P21" s="2626"/>
      <c r="Q21" s="2626"/>
      <c r="R21" s="2626"/>
      <c r="S21" s="2626"/>
      <c r="T21" s="2626"/>
      <c r="U21" s="2626"/>
    </row>
    <row r="22" spans="1:21" s="3" customFormat="1" ht="69" customHeight="1">
      <c r="A22" s="468"/>
      <c r="B22" s="2618" t="s">
        <v>186</v>
      </c>
      <c r="C22" s="2619"/>
      <c r="D22" s="2620"/>
      <c r="E22" s="2245"/>
      <c r="F22" s="2246"/>
      <c r="G22" s="2246"/>
      <c r="H22" s="2246"/>
      <c r="I22" s="2246"/>
      <c r="J22" s="2247"/>
      <c r="K22" s="471"/>
    </row>
    <row r="23" spans="1:21" s="3" customFormat="1" ht="45" customHeight="1">
      <c r="A23" s="634"/>
      <c r="B23" s="2327" t="s">
        <v>1050</v>
      </c>
      <c r="C23" s="2328"/>
      <c r="D23" s="2329"/>
      <c r="E23" s="2336" t="s">
        <v>1051</v>
      </c>
      <c r="F23" s="2336"/>
      <c r="G23" s="2337"/>
      <c r="H23" s="2338"/>
      <c r="I23" s="2339"/>
      <c r="J23" s="2340"/>
      <c r="K23" s="471"/>
    </row>
    <row r="24" spans="1:21" s="3" customFormat="1" ht="63" customHeight="1">
      <c r="A24" s="634"/>
      <c r="B24" s="2330"/>
      <c r="C24" s="2331"/>
      <c r="D24" s="2332"/>
      <c r="E24" s="2341" t="s">
        <v>1052</v>
      </c>
      <c r="F24" s="2336"/>
      <c r="G24" s="2336"/>
      <c r="H24" s="2336"/>
      <c r="I24" s="2336"/>
      <c r="J24" s="2337"/>
      <c r="K24" s="471"/>
    </row>
    <row r="25" spans="1:21" s="3" customFormat="1" ht="30.75" customHeight="1">
      <c r="A25" s="634"/>
      <c r="B25" s="2330"/>
      <c r="C25" s="2331"/>
      <c r="D25" s="2332"/>
      <c r="E25" s="635"/>
      <c r="F25" s="2342" t="s">
        <v>1053</v>
      </c>
      <c r="G25" s="2343"/>
      <c r="H25" s="2343"/>
      <c r="I25" s="2343"/>
      <c r="J25" s="2344"/>
      <c r="K25" s="471"/>
    </row>
    <row r="26" spans="1:21" s="3" customFormat="1" ht="30.75" customHeight="1">
      <c r="A26" s="634"/>
      <c r="B26" s="2330"/>
      <c r="C26" s="2331"/>
      <c r="D26" s="2332"/>
      <c r="E26" s="635"/>
      <c r="F26" s="2342" t="s">
        <v>1054</v>
      </c>
      <c r="G26" s="2343"/>
      <c r="H26" s="2343"/>
      <c r="I26" s="2343"/>
      <c r="J26" s="2344"/>
      <c r="K26" s="471"/>
    </row>
    <row r="27" spans="1:21" s="3" customFormat="1" ht="30.75" customHeight="1">
      <c r="A27" s="634"/>
      <c r="B27" s="2330"/>
      <c r="C27" s="2331"/>
      <c r="D27" s="2332"/>
      <c r="E27" s="635"/>
      <c r="F27" s="2342" t="s">
        <v>1055</v>
      </c>
      <c r="G27" s="2343"/>
      <c r="H27" s="2343"/>
      <c r="I27" s="2343"/>
      <c r="J27" s="2344"/>
      <c r="K27" s="471"/>
    </row>
    <row r="28" spans="1:21" s="3" customFormat="1" ht="47.25" customHeight="1">
      <c r="A28" s="634"/>
      <c r="B28" s="2333"/>
      <c r="C28" s="2334"/>
      <c r="D28" s="2335"/>
      <c r="E28" s="636"/>
      <c r="F28" s="2345"/>
      <c r="G28" s="2345"/>
      <c r="H28" s="2345"/>
      <c r="I28" s="2345"/>
      <c r="J28" s="2345"/>
      <c r="K28" s="471"/>
    </row>
    <row r="31" spans="1:21" ht="13.35" customHeight="1">
      <c r="B31" s="475" t="s">
        <v>202</v>
      </c>
      <c r="G31" s="476"/>
      <c r="H31" s="2621" t="s">
        <v>651</v>
      </c>
      <c r="I31" s="2621"/>
      <c r="J31" s="2621"/>
      <c r="K31" s="2621"/>
    </row>
    <row r="32" spans="1:21">
      <c r="G32" s="476"/>
      <c r="H32" s="2622">
        <f>'申請書・総括票（共通）'!L3</f>
        <v>0</v>
      </c>
      <c r="I32" s="2622"/>
      <c r="J32" s="2622"/>
      <c r="K32" s="2622"/>
    </row>
    <row r="33" spans="1:26" ht="15" customHeight="1"/>
    <row r="34" spans="1:26" ht="22.5" customHeight="1">
      <c r="B34" s="2623" t="s">
        <v>671</v>
      </c>
      <c r="C34" s="2623"/>
      <c r="D34" s="2623"/>
      <c r="E34" s="2623"/>
      <c r="F34" s="2623"/>
      <c r="G34" s="2623"/>
      <c r="H34" s="2623"/>
      <c r="I34" s="2623"/>
      <c r="J34" s="2623"/>
    </row>
    <row r="36" spans="1:26" s="481" customFormat="1" ht="18.75" customHeight="1">
      <c r="A36" s="477"/>
      <c r="B36" s="477"/>
      <c r="C36" s="477"/>
      <c r="D36" s="477"/>
      <c r="E36" s="477"/>
      <c r="F36" s="477"/>
      <c r="G36" s="478"/>
      <c r="H36" s="478"/>
      <c r="I36" s="478"/>
      <c r="J36" s="2624"/>
      <c r="K36" s="2624"/>
      <c r="L36" s="2624"/>
      <c r="M36" s="479"/>
      <c r="N36" s="2566"/>
      <c r="O36" s="2566"/>
      <c r="P36" s="2566"/>
      <c r="Q36" s="2566"/>
      <c r="R36" s="480"/>
      <c r="V36" s="479"/>
      <c r="W36" s="479"/>
      <c r="X36" s="479"/>
      <c r="Y36" s="479"/>
      <c r="Z36" s="480"/>
    </row>
    <row r="37" spans="1:26" ht="41.25" customHeight="1">
      <c r="B37" s="482" t="s">
        <v>201</v>
      </c>
      <c r="C37" s="2605">
        <f>'申請書・総括票（共通）'!C19</f>
        <v>0</v>
      </c>
      <c r="D37" s="2570"/>
      <c r="E37" s="2570"/>
      <c r="F37" s="2570"/>
      <c r="G37" s="2570"/>
      <c r="H37" s="2570"/>
      <c r="I37" s="2570"/>
      <c r="J37" s="2571"/>
    </row>
    <row r="38" spans="1:26" ht="27.75" customHeight="1">
      <c r="B38" s="2606" t="s">
        <v>200</v>
      </c>
      <c r="C38" s="2608">
        <f>'申請書・総括票（共通）'!D233</f>
        <v>0</v>
      </c>
      <c r="D38" s="2609"/>
      <c r="E38" s="2609"/>
      <c r="F38" s="2610"/>
      <c r="G38" s="461" t="s">
        <v>88</v>
      </c>
      <c r="H38" s="2572">
        <f>'申請書・総括票（共通）'!A233</f>
        <v>2002</v>
      </c>
      <c r="I38" s="2573"/>
      <c r="J38" s="2614"/>
    </row>
    <row r="39" spans="1:26" ht="27.75" customHeight="1">
      <c r="B39" s="2607"/>
      <c r="C39" s="2611"/>
      <c r="D39" s="2612"/>
      <c r="E39" s="2612"/>
      <c r="F39" s="2613"/>
      <c r="G39" s="463" t="s">
        <v>637</v>
      </c>
      <c r="H39" s="2615">
        <f>'申請書・総括票（共通）'!B233</f>
        <v>0</v>
      </c>
      <c r="I39" s="2616"/>
      <c r="J39" s="2617"/>
    </row>
    <row r="40" spans="1:26" ht="15" customHeight="1"/>
    <row r="41" spans="1:26" ht="15" customHeight="1"/>
    <row r="42" spans="1:26" ht="15" customHeight="1">
      <c r="B42" s="474" t="s">
        <v>250</v>
      </c>
    </row>
    <row r="43" spans="1:26" ht="6.6" customHeight="1" thickBot="1"/>
    <row r="44" spans="1:26" ht="33.75" customHeight="1">
      <c r="B44" s="483" t="s">
        <v>199</v>
      </c>
      <c r="C44" s="2590">
        <f>個票ｰ2002!B239</f>
        <v>0</v>
      </c>
      <c r="D44" s="2591"/>
      <c r="E44" s="2591"/>
      <c r="F44" s="2592"/>
      <c r="G44" s="484" t="s">
        <v>656</v>
      </c>
      <c r="H44" s="2593">
        <v>1</v>
      </c>
      <c r="I44" s="2594"/>
      <c r="J44" s="2595"/>
    </row>
    <row r="45" spans="1:26" ht="30" customHeight="1">
      <c r="B45" s="485" t="s">
        <v>214</v>
      </c>
      <c r="C45" s="2602" t="s">
        <v>213</v>
      </c>
      <c r="D45" s="2603"/>
      <c r="E45" s="2603"/>
      <c r="F45" s="2603"/>
      <c r="G45" s="2603"/>
      <c r="H45" s="2603"/>
      <c r="I45" s="2603"/>
      <c r="J45" s="2604"/>
    </row>
    <row r="46" spans="1:26" ht="30" customHeight="1">
      <c r="B46" s="486" t="s">
        <v>198</v>
      </c>
      <c r="C46" s="2575"/>
      <c r="D46" s="2576"/>
      <c r="E46" s="2576"/>
      <c r="F46" s="2576"/>
      <c r="G46" s="2576"/>
      <c r="H46" s="2576"/>
      <c r="I46" s="2576"/>
      <c r="J46" s="2577"/>
    </row>
    <row r="47" spans="1:26" ht="30" customHeight="1">
      <c r="B47" s="487" t="s">
        <v>197</v>
      </c>
      <c r="C47" s="2208"/>
      <c r="D47" s="2274"/>
      <c r="E47" s="2274"/>
      <c r="F47" s="2274"/>
      <c r="G47" s="2274"/>
      <c r="H47" s="2274"/>
      <c r="I47" s="2274"/>
      <c r="J47" s="2275"/>
    </row>
    <row r="48" spans="1:26" ht="14.25" customHeight="1">
      <c r="B48" s="2578" t="s">
        <v>653</v>
      </c>
      <c r="C48" s="2564" t="s">
        <v>195</v>
      </c>
      <c r="D48" s="2599"/>
      <c r="E48" s="2600"/>
      <c r="F48" s="2564" t="s">
        <v>196</v>
      </c>
      <c r="G48" s="2599"/>
      <c r="H48" s="2599"/>
      <c r="I48" s="2599"/>
      <c r="J48" s="2601"/>
    </row>
    <row r="49" spans="2:10" ht="34.5" customHeight="1">
      <c r="B49" s="2578"/>
      <c r="C49" s="272"/>
      <c r="D49" s="488" t="s">
        <v>185</v>
      </c>
      <c r="E49" s="272"/>
      <c r="F49" s="2260"/>
      <c r="G49" s="2261"/>
      <c r="H49" s="2261"/>
      <c r="I49" s="2261"/>
      <c r="J49" s="2262"/>
    </row>
    <row r="50" spans="2:10" ht="34.5" customHeight="1">
      <c r="B50" s="2578"/>
      <c r="C50" s="272"/>
      <c r="D50" s="489" t="s">
        <v>185</v>
      </c>
      <c r="E50" s="272"/>
      <c r="F50" s="2182"/>
      <c r="G50" s="2269"/>
      <c r="H50" s="2269"/>
      <c r="I50" s="2269"/>
      <c r="J50" s="2270"/>
    </row>
    <row r="51" spans="2:10" ht="34.5" customHeight="1">
      <c r="B51" s="2578"/>
      <c r="C51" s="272"/>
      <c r="D51" s="489" t="s">
        <v>185</v>
      </c>
      <c r="E51" s="272"/>
      <c r="F51" s="2182"/>
      <c r="G51" s="2269"/>
      <c r="H51" s="2269"/>
      <c r="I51" s="2269"/>
      <c r="J51" s="2270"/>
    </row>
    <row r="52" spans="2:10" ht="34.5" customHeight="1">
      <c r="B52" s="2578"/>
      <c r="C52" s="272"/>
      <c r="D52" s="489" t="s">
        <v>185</v>
      </c>
      <c r="E52" s="272"/>
      <c r="F52" s="2182"/>
      <c r="G52" s="2269"/>
      <c r="H52" s="2269"/>
      <c r="I52" s="2269"/>
      <c r="J52" s="2270"/>
    </row>
    <row r="53" spans="2:10" ht="34.5" customHeight="1">
      <c r="B53" s="2578"/>
      <c r="C53" s="272"/>
      <c r="D53" s="490" t="s">
        <v>185</v>
      </c>
      <c r="E53" s="272"/>
      <c r="F53" s="2277"/>
      <c r="G53" s="2278"/>
      <c r="H53" s="2278"/>
      <c r="I53" s="2278"/>
      <c r="J53" s="2279"/>
    </row>
    <row r="54" spans="2:10" ht="15" customHeight="1">
      <c r="B54" s="2561" t="s">
        <v>251</v>
      </c>
      <c r="C54" s="2564" t="s">
        <v>195</v>
      </c>
      <c r="D54" s="2599"/>
      <c r="E54" s="2600"/>
      <c r="F54" s="2564" t="s">
        <v>194</v>
      </c>
      <c r="G54" s="2599"/>
      <c r="H54" s="2599"/>
      <c r="I54" s="2599"/>
      <c r="J54" s="2601"/>
    </row>
    <row r="55" spans="2:10" ht="31.5" customHeight="1">
      <c r="B55" s="2550"/>
      <c r="C55" s="273"/>
      <c r="D55" s="491" t="s">
        <v>184</v>
      </c>
      <c r="E55" s="274"/>
      <c r="F55" s="2192"/>
      <c r="G55" s="2192"/>
      <c r="H55" s="2193"/>
      <c r="I55" s="2193"/>
      <c r="J55" s="2194"/>
    </row>
    <row r="56" spans="2:10" ht="31.5" customHeight="1">
      <c r="B56" s="2550"/>
      <c r="C56" s="275"/>
      <c r="D56" s="492" t="s">
        <v>184</v>
      </c>
      <c r="E56" s="276"/>
      <c r="F56" s="2181"/>
      <c r="G56" s="2181"/>
      <c r="H56" s="2182"/>
      <c r="I56" s="2182"/>
      <c r="J56" s="2183"/>
    </row>
    <row r="57" spans="2:10" ht="31.5" customHeight="1">
      <c r="B57" s="2550"/>
      <c r="C57" s="275"/>
      <c r="D57" s="492" t="s">
        <v>184</v>
      </c>
      <c r="E57" s="276"/>
      <c r="F57" s="2181"/>
      <c r="G57" s="2181"/>
      <c r="H57" s="2182"/>
      <c r="I57" s="2182"/>
      <c r="J57" s="2183"/>
    </row>
    <row r="58" spans="2:10" ht="31.5" customHeight="1">
      <c r="B58" s="2550"/>
      <c r="C58" s="275"/>
      <c r="D58" s="492" t="s">
        <v>184</v>
      </c>
      <c r="E58" s="276"/>
      <c r="F58" s="2181"/>
      <c r="G58" s="2181"/>
      <c r="H58" s="2182"/>
      <c r="I58" s="2182"/>
      <c r="J58" s="2183"/>
    </row>
    <row r="59" spans="2:10" ht="31.5" customHeight="1">
      <c r="B59" s="2562"/>
      <c r="C59" s="277"/>
      <c r="D59" s="493" t="s">
        <v>184</v>
      </c>
      <c r="E59" s="278"/>
      <c r="F59" s="2216"/>
      <c r="G59" s="2216"/>
      <c r="H59" s="2217"/>
      <c r="I59" s="2217"/>
      <c r="J59" s="2218"/>
    </row>
    <row r="60" spans="2:10" ht="15" customHeight="1">
      <c r="B60" s="2549" t="s">
        <v>634</v>
      </c>
      <c r="C60" s="2552" t="s">
        <v>207</v>
      </c>
      <c r="D60" s="2553"/>
      <c r="E60" s="2554"/>
      <c r="F60" s="2555" t="s">
        <v>208</v>
      </c>
      <c r="G60" s="2556"/>
      <c r="H60" s="2556"/>
      <c r="I60" s="2556"/>
      <c r="J60" s="2557"/>
    </row>
    <row r="61" spans="2:10" ht="30" customHeight="1">
      <c r="B61" s="2550"/>
      <c r="C61" s="275"/>
      <c r="D61" s="492" t="s">
        <v>184</v>
      </c>
      <c r="E61" s="272"/>
      <c r="F61" s="2558"/>
      <c r="G61" s="2558"/>
      <c r="H61" s="2559"/>
      <c r="I61" s="2559"/>
      <c r="J61" s="2560"/>
    </row>
    <row r="62" spans="2:10" ht="30" customHeight="1">
      <c r="B62" s="2550"/>
      <c r="C62" s="275"/>
      <c r="D62" s="492" t="s">
        <v>184</v>
      </c>
      <c r="E62" s="272"/>
      <c r="F62" s="2181"/>
      <c r="G62" s="2181"/>
      <c r="H62" s="2182"/>
      <c r="I62" s="2182"/>
      <c r="J62" s="2183"/>
    </row>
    <row r="63" spans="2:10" ht="30" customHeight="1">
      <c r="B63" s="2550"/>
      <c r="C63" s="275"/>
      <c r="D63" s="492" t="s">
        <v>184</v>
      </c>
      <c r="E63" s="272"/>
      <c r="F63" s="2181"/>
      <c r="G63" s="2181"/>
      <c r="H63" s="2182"/>
      <c r="I63" s="2182"/>
      <c r="J63" s="2183"/>
    </row>
    <row r="64" spans="2:10" ht="30" customHeight="1" thickBot="1">
      <c r="B64" s="2551"/>
      <c r="C64" s="279"/>
      <c r="D64" s="494" t="s">
        <v>184</v>
      </c>
      <c r="E64" s="280"/>
      <c r="F64" s="2184"/>
      <c r="G64" s="2184"/>
      <c r="H64" s="2185"/>
      <c r="I64" s="2185"/>
      <c r="J64" s="2186"/>
    </row>
    <row r="65" spans="1:26" s="481" customFormat="1" ht="18.75" customHeight="1" thickBot="1">
      <c r="A65" s="477"/>
      <c r="B65" s="495"/>
      <c r="C65" s="477"/>
      <c r="D65" s="477"/>
      <c r="E65" s="477"/>
      <c r="F65" s="477"/>
      <c r="G65" s="478"/>
      <c r="H65" s="478"/>
      <c r="I65" s="478"/>
      <c r="J65" s="478"/>
      <c r="K65" s="478"/>
      <c r="L65" s="478"/>
      <c r="M65" s="479"/>
      <c r="N65" s="2566"/>
      <c r="O65" s="2566"/>
      <c r="P65" s="2566"/>
      <c r="Q65" s="2566"/>
      <c r="R65" s="480"/>
      <c r="V65" s="479"/>
      <c r="W65" s="479"/>
      <c r="X65" s="479"/>
      <c r="Y65" s="479"/>
      <c r="Z65" s="480"/>
    </row>
    <row r="66" spans="1:26" ht="18.75" customHeight="1">
      <c r="B66" s="2567" t="s">
        <v>193</v>
      </c>
      <c r="C66" s="2282"/>
      <c r="D66" s="2283"/>
      <c r="E66" s="2283"/>
      <c r="F66" s="2283"/>
      <c r="G66" s="2283"/>
      <c r="H66" s="2283"/>
      <c r="I66" s="2283"/>
      <c r="J66" s="2284"/>
    </row>
    <row r="67" spans="1:26" ht="18.75" customHeight="1">
      <c r="B67" s="2544"/>
      <c r="C67" s="2201"/>
      <c r="D67" s="2202"/>
      <c r="E67" s="2202"/>
      <c r="F67" s="2202"/>
      <c r="G67" s="2202"/>
      <c r="H67" s="2202"/>
      <c r="I67" s="2202"/>
      <c r="J67" s="2203"/>
    </row>
    <row r="68" spans="1:26" ht="18.75" customHeight="1">
      <c r="B68" s="2568"/>
      <c r="C68" s="2285"/>
      <c r="D68" s="2286"/>
      <c r="E68" s="2286"/>
      <c r="F68" s="2286"/>
      <c r="G68" s="2286"/>
      <c r="H68" s="2286"/>
      <c r="I68" s="2286"/>
      <c r="J68" s="2287"/>
    </row>
    <row r="69" spans="1:26" ht="18.75" customHeight="1">
      <c r="B69" s="2543" t="s">
        <v>192</v>
      </c>
      <c r="C69" s="2546"/>
      <c r="D69" s="2547"/>
      <c r="E69" s="2547"/>
      <c r="F69" s="2547"/>
      <c r="G69" s="2547"/>
      <c r="H69" s="2547"/>
      <c r="I69" s="2547"/>
      <c r="J69" s="2548"/>
    </row>
    <row r="70" spans="1:26" ht="18.75" customHeight="1">
      <c r="B70" s="2544"/>
      <c r="C70" s="2201"/>
      <c r="D70" s="2202"/>
      <c r="E70" s="2202"/>
      <c r="F70" s="2202"/>
      <c r="G70" s="2202"/>
      <c r="H70" s="2202"/>
      <c r="I70" s="2202"/>
      <c r="J70" s="2203"/>
    </row>
    <row r="71" spans="1:26" ht="18.75" customHeight="1" thickBot="1">
      <c r="B71" s="2545"/>
      <c r="C71" s="2204"/>
      <c r="D71" s="2205"/>
      <c r="E71" s="2205"/>
      <c r="F71" s="2205"/>
      <c r="G71" s="2205"/>
      <c r="H71" s="2205"/>
      <c r="I71" s="2205"/>
      <c r="J71" s="2206"/>
    </row>
    <row r="72" spans="1:26" ht="18.75" customHeight="1" thickBot="1">
      <c r="B72" s="496"/>
      <c r="C72" s="497"/>
      <c r="D72" s="497"/>
      <c r="E72" s="497"/>
      <c r="F72" s="497"/>
      <c r="G72" s="497"/>
      <c r="H72" s="497"/>
      <c r="I72" s="497"/>
      <c r="J72" s="497"/>
    </row>
    <row r="73" spans="1:26" ht="18.75" customHeight="1">
      <c r="B73" s="498" t="s">
        <v>191</v>
      </c>
      <c r="C73" s="499"/>
      <c r="D73" s="499"/>
      <c r="E73" s="499"/>
      <c r="F73" s="500"/>
      <c r="G73" s="500"/>
      <c r="H73" s="500"/>
      <c r="I73" s="500"/>
      <c r="J73" s="501"/>
    </row>
    <row r="74" spans="1:26" ht="18.75" customHeight="1">
      <c r="B74" s="2154"/>
      <c r="C74" s="2155"/>
      <c r="D74" s="2155"/>
      <c r="E74" s="2155"/>
      <c r="F74" s="2155"/>
      <c r="G74" s="2155"/>
      <c r="H74" s="2155"/>
      <c r="I74" s="2155"/>
      <c r="J74" s="2156"/>
    </row>
    <row r="75" spans="1:26" ht="12" customHeight="1" thickBot="1">
      <c r="B75" s="502"/>
      <c r="C75" s="503"/>
      <c r="D75" s="503"/>
      <c r="E75" s="503"/>
      <c r="F75" s="503"/>
      <c r="G75" s="503"/>
      <c r="H75" s="503"/>
      <c r="I75" s="503"/>
      <c r="J75" s="504"/>
    </row>
    <row r="76" spans="1:26" ht="17.25" customHeight="1"/>
    <row r="77" spans="1:26" ht="17.25" customHeight="1">
      <c r="B77" s="505"/>
      <c r="C77" s="505"/>
      <c r="D77" s="505"/>
      <c r="E77" s="505"/>
      <c r="F77" s="505"/>
      <c r="G77" s="505"/>
      <c r="H77" s="505"/>
      <c r="I77" s="505"/>
      <c r="J77" s="505"/>
      <c r="K77" s="505"/>
    </row>
    <row r="78" spans="1:26" ht="33.75" customHeight="1">
      <c r="B78" s="506" t="s">
        <v>199</v>
      </c>
      <c r="C78" s="2569">
        <f>個票ｰ2002!B240</f>
        <v>0</v>
      </c>
      <c r="D78" s="2570"/>
      <c r="E78" s="2570"/>
      <c r="F78" s="2571"/>
      <c r="G78" s="507" t="s">
        <v>656</v>
      </c>
      <c r="H78" s="2572">
        <v>2</v>
      </c>
      <c r="I78" s="2573"/>
      <c r="J78" s="2574"/>
    </row>
    <row r="79" spans="1:26" ht="30" customHeight="1" outlineLevel="1">
      <c r="B79" s="485" t="s">
        <v>214</v>
      </c>
      <c r="C79" s="2596" t="s">
        <v>213</v>
      </c>
      <c r="D79" s="2597"/>
      <c r="E79" s="2597"/>
      <c r="F79" s="2597"/>
      <c r="G79" s="2597"/>
      <c r="H79" s="2597"/>
      <c r="I79" s="2597"/>
      <c r="J79" s="2598"/>
    </row>
    <row r="80" spans="1:26" ht="30" customHeight="1" outlineLevel="1">
      <c r="B80" s="486" t="s">
        <v>198</v>
      </c>
      <c r="C80" s="2575"/>
      <c r="D80" s="2576"/>
      <c r="E80" s="2576"/>
      <c r="F80" s="2576"/>
      <c r="G80" s="2576"/>
      <c r="H80" s="2576"/>
      <c r="I80" s="2576"/>
      <c r="J80" s="2577"/>
    </row>
    <row r="81" spans="2:10" ht="30" customHeight="1" outlineLevel="1">
      <c r="B81" s="487" t="s">
        <v>197</v>
      </c>
      <c r="C81" s="2207"/>
      <c r="D81" s="2207"/>
      <c r="E81" s="2207"/>
      <c r="F81" s="2207"/>
      <c r="G81" s="2207"/>
      <c r="H81" s="2208"/>
      <c r="I81" s="2208"/>
      <c r="J81" s="2209"/>
    </row>
    <row r="82" spans="2:10" ht="14.25" customHeight="1" outlineLevel="1">
      <c r="B82" s="2578" t="s">
        <v>635</v>
      </c>
      <c r="C82" s="2563" t="s">
        <v>195</v>
      </c>
      <c r="D82" s="2563"/>
      <c r="E82" s="2563"/>
      <c r="F82" s="2563" t="s">
        <v>196</v>
      </c>
      <c r="G82" s="2563"/>
      <c r="H82" s="2564"/>
      <c r="I82" s="2564"/>
      <c r="J82" s="2565"/>
    </row>
    <row r="83" spans="2:10" ht="34.5" customHeight="1" outlineLevel="1">
      <c r="B83" s="2578"/>
      <c r="C83" s="272"/>
      <c r="D83" s="488" t="s">
        <v>185</v>
      </c>
      <c r="E83" s="272"/>
      <c r="F83" s="2192"/>
      <c r="G83" s="2192"/>
      <c r="H83" s="2193"/>
      <c r="I83" s="2193"/>
      <c r="J83" s="2194"/>
    </row>
    <row r="84" spans="2:10" ht="34.5" customHeight="1" outlineLevel="1">
      <c r="B84" s="2578"/>
      <c r="C84" s="272"/>
      <c r="D84" s="489" t="s">
        <v>185</v>
      </c>
      <c r="E84" s="272"/>
      <c r="F84" s="2181"/>
      <c r="G84" s="2181"/>
      <c r="H84" s="2182"/>
      <c r="I84" s="2182"/>
      <c r="J84" s="2183"/>
    </row>
    <row r="85" spans="2:10" ht="34.5" customHeight="1" outlineLevel="1">
      <c r="B85" s="2578"/>
      <c r="C85" s="272"/>
      <c r="D85" s="489" t="s">
        <v>185</v>
      </c>
      <c r="E85" s="272"/>
      <c r="F85" s="2181"/>
      <c r="G85" s="2181"/>
      <c r="H85" s="2182"/>
      <c r="I85" s="2182"/>
      <c r="J85" s="2183"/>
    </row>
    <row r="86" spans="2:10" ht="34.5" customHeight="1" outlineLevel="1">
      <c r="B86" s="2578"/>
      <c r="C86" s="272"/>
      <c r="D86" s="489" t="s">
        <v>185</v>
      </c>
      <c r="E86" s="272"/>
      <c r="F86" s="2181"/>
      <c r="G86" s="2181"/>
      <c r="H86" s="2182"/>
      <c r="I86" s="2182"/>
      <c r="J86" s="2183"/>
    </row>
    <row r="87" spans="2:10" ht="34.5" customHeight="1" outlineLevel="1">
      <c r="B87" s="2578"/>
      <c r="C87" s="272"/>
      <c r="D87" s="490" t="s">
        <v>185</v>
      </c>
      <c r="E87" s="272"/>
      <c r="F87" s="2219"/>
      <c r="G87" s="2220"/>
      <c r="H87" s="2221"/>
      <c r="I87" s="2221"/>
      <c r="J87" s="2222"/>
    </row>
    <row r="88" spans="2:10" ht="15" customHeight="1" outlineLevel="1">
      <c r="B88" s="2561" t="s">
        <v>251</v>
      </c>
      <c r="C88" s="2563" t="s">
        <v>195</v>
      </c>
      <c r="D88" s="2563"/>
      <c r="E88" s="2563"/>
      <c r="F88" s="2563" t="s">
        <v>194</v>
      </c>
      <c r="G88" s="2563"/>
      <c r="H88" s="2564"/>
      <c r="I88" s="2564"/>
      <c r="J88" s="2565"/>
    </row>
    <row r="89" spans="2:10" ht="31.5" customHeight="1" outlineLevel="1">
      <c r="B89" s="2550"/>
      <c r="C89" s="273"/>
      <c r="D89" s="491" t="s">
        <v>184</v>
      </c>
      <c r="E89" s="274"/>
      <c r="F89" s="2192"/>
      <c r="G89" s="2192"/>
      <c r="H89" s="2193"/>
      <c r="I89" s="2193"/>
      <c r="J89" s="2194"/>
    </row>
    <row r="90" spans="2:10" ht="31.5" customHeight="1" outlineLevel="1">
      <c r="B90" s="2550"/>
      <c r="C90" s="275"/>
      <c r="D90" s="492" t="s">
        <v>184</v>
      </c>
      <c r="E90" s="276"/>
      <c r="F90" s="2181"/>
      <c r="G90" s="2181"/>
      <c r="H90" s="2182"/>
      <c r="I90" s="2182"/>
      <c r="J90" s="2183"/>
    </row>
    <row r="91" spans="2:10" ht="31.5" customHeight="1" outlineLevel="1">
      <c r="B91" s="2550"/>
      <c r="C91" s="275"/>
      <c r="D91" s="492" t="s">
        <v>184</v>
      </c>
      <c r="E91" s="276"/>
      <c r="F91" s="2181"/>
      <c r="G91" s="2181"/>
      <c r="H91" s="2182"/>
      <c r="I91" s="2182"/>
      <c r="J91" s="2183"/>
    </row>
    <row r="92" spans="2:10" ht="31.5" customHeight="1" outlineLevel="1">
      <c r="B92" s="2550"/>
      <c r="C92" s="275"/>
      <c r="D92" s="492" t="s">
        <v>184</v>
      </c>
      <c r="E92" s="276"/>
      <c r="F92" s="2181"/>
      <c r="G92" s="2181"/>
      <c r="H92" s="2182"/>
      <c r="I92" s="2182"/>
      <c r="J92" s="2183"/>
    </row>
    <row r="93" spans="2:10" ht="31.5" customHeight="1" outlineLevel="1">
      <c r="B93" s="2562"/>
      <c r="C93" s="277"/>
      <c r="D93" s="493" t="s">
        <v>184</v>
      </c>
      <c r="E93" s="278"/>
      <c r="F93" s="2216"/>
      <c r="G93" s="2216"/>
      <c r="H93" s="2217"/>
      <c r="I93" s="2217"/>
      <c r="J93" s="2218"/>
    </row>
    <row r="94" spans="2:10" ht="15" customHeight="1" outlineLevel="1">
      <c r="B94" s="2549" t="s">
        <v>634</v>
      </c>
      <c r="C94" s="2552" t="s">
        <v>207</v>
      </c>
      <c r="D94" s="2553"/>
      <c r="E94" s="2554"/>
      <c r="F94" s="2555" t="s">
        <v>208</v>
      </c>
      <c r="G94" s="2556"/>
      <c r="H94" s="2556"/>
      <c r="I94" s="2556"/>
      <c r="J94" s="2557"/>
    </row>
    <row r="95" spans="2:10" ht="30" customHeight="1" outlineLevel="1">
      <c r="B95" s="2550"/>
      <c r="C95" s="275"/>
      <c r="D95" s="492" t="s">
        <v>184</v>
      </c>
      <c r="E95" s="272"/>
      <c r="F95" s="2558"/>
      <c r="G95" s="2558"/>
      <c r="H95" s="2559"/>
      <c r="I95" s="2559"/>
      <c r="J95" s="2560"/>
    </row>
    <row r="96" spans="2:10" ht="30" customHeight="1" outlineLevel="1">
      <c r="B96" s="2550"/>
      <c r="C96" s="275"/>
      <c r="D96" s="492" t="s">
        <v>184</v>
      </c>
      <c r="E96" s="272"/>
      <c r="F96" s="2181"/>
      <c r="G96" s="2181"/>
      <c r="H96" s="2182"/>
      <c r="I96" s="2182"/>
      <c r="J96" s="2183"/>
    </row>
    <row r="97" spans="1:26" ht="30" customHeight="1" outlineLevel="1">
      <c r="B97" s="2550"/>
      <c r="C97" s="275"/>
      <c r="D97" s="492" t="s">
        <v>184</v>
      </c>
      <c r="E97" s="272"/>
      <c r="F97" s="2181"/>
      <c r="G97" s="2181"/>
      <c r="H97" s="2182"/>
      <c r="I97" s="2182"/>
      <c r="J97" s="2183"/>
    </row>
    <row r="98" spans="1:26" ht="30" customHeight="1" outlineLevel="1" thickBot="1">
      <c r="B98" s="2551"/>
      <c r="C98" s="279"/>
      <c r="D98" s="494" t="s">
        <v>184</v>
      </c>
      <c r="E98" s="280"/>
      <c r="F98" s="2184"/>
      <c r="G98" s="2184"/>
      <c r="H98" s="2185"/>
      <c r="I98" s="2185"/>
      <c r="J98" s="2186"/>
    </row>
    <row r="99" spans="1:26" s="481" customFormat="1" ht="18.75" customHeight="1" outlineLevel="1" thickBot="1">
      <c r="A99" s="477"/>
      <c r="B99" s="495"/>
      <c r="C99" s="477"/>
      <c r="D99" s="477"/>
      <c r="E99" s="477"/>
      <c r="F99" s="477"/>
      <c r="G99" s="478"/>
      <c r="H99" s="478"/>
      <c r="I99" s="478"/>
      <c r="J99" s="478"/>
      <c r="K99" s="478"/>
      <c r="L99" s="478"/>
      <c r="M99" s="479"/>
      <c r="N99" s="2566"/>
      <c r="O99" s="2566"/>
      <c r="P99" s="2566"/>
      <c r="Q99" s="2566"/>
      <c r="R99" s="480"/>
      <c r="V99" s="479"/>
      <c r="W99" s="479"/>
      <c r="X99" s="479"/>
      <c r="Y99" s="479"/>
      <c r="Z99" s="480"/>
    </row>
    <row r="100" spans="1:26" ht="18.75" customHeight="1" outlineLevel="1">
      <c r="B100" s="2567" t="s">
        <v>193</v>
      </c>
      <c r="C100" s="2282"/>
      <c r="D100" s="2283"/>
      <c r="E100" s="2283"/>
      <c r="F100" s="2283"/>
      <c r="G100" s="2283"/>
      <c r="H100" s="2283"/>
      <c r="I100" s="2283"/>
      <c r="J100" s="2284"/>
    </row>
    <row r="101" spans="1:26" ht="18.75" customHeight="1" outlineLevel="1">
      <c r="B101" s="2544"/>
      <c r="C101" s="2201"/>
      <c r="D101" s="2202"/>
      <c r="E101" s="2202"/>
      <c r="F101" s="2202"/>
      <c r="G101" s="2202"/>
      <c r="H101" s="2202"/>
      <c r="I101" s="2202"/>
      <c r="J101" s="2203"/>
    </row>
    <row r="102" spans="1:26" ht="18.75" customHeight="1" outlineLevel="1">
      <c r="B102" s="2568"/>
      <c r="C102" s="2285"/>
      <c r="D102" s="2286"/>
      <c r="E102" s="2286"/>
      <c r="F102" s="2286"/>
      <c r="G102" s="2286"/>
      <c r="H102" s="2286"/>
      <c r="I102" s="2286"/>
      <c r="J102" s="2287"/>
    </row>
    <row r="103" spans="1:26" ht="18.75" customHeight="1" outlineLevel="1">
      <c r="B103" s="2543" t="s">
        <v>192</v>
      </c>
      <c r="C103" s="2546"/>
      <c r="D103" s="2547"/>
      <c r="E103" s="2547"/>
      <c r="F103" s="2547"/>
      <c r="G103" s="2547"/>
      <c r="H103" s="2547"/>
      <c r="I103" s="2547"/>
      <c r="J103" s="2548"/>
    </row>
    <row r="104" spans="1:26" ht="18.75" customHeight="1" outlineLevel="1">
      <c r="B104" s="2544"/>
      <c r="C104" s="2201"/>
      <c r="D104" s="2202"/>
      <c r="E104" s="2202"/>
      <c r="F104" s="2202"/>
      <c r="G104" s="2202"/>
      <c r="H104" s="2202"/>
      <c r="I104" s="2202"/>
      <c r="J104" s="2203"/>
    </row>
    <row r="105" spans="1:26" ht="18.75" customHeight="1" outlineLevel="1" thickBot="1">
      <c r="B105" s="2545"/>
      <c r="C105" s="2204"/>
      <c r="D105" s="2205"/>
      <c r="E105" s="2205"/>
      <c r="F105" s="2205"/>
      <c r="G105" s="2205"/>
      <c r="H105" s="2205"/>
      <c r="I105" s="2205"/>
      <c r="J105" s="2206"/>
    </row>
    <row r="106" spans="1:26" ht="18.75" customHeight="1" outlineLevel="1" thickBot="1">
      <c r="B106" s="496"/>
      <c r="C106" s="497"/>
      <c r="D106" s="497"/>
      <c r="E106" s="497"/>
      <c r="F106" s="497"/>
      <c r="G106" s="497"/>
      <c r="H106" s="497"/>
      <c r="I106" s="497"/>
      <c r="J106" s="497"/>
    </row>
    <row r="107" spans="1:26" ht="18.75" customHeight="1" outlineLevel="1">
      <c r="B107" s="498" t="s">
        <v>191</v>
      </c>
      <c r="C107" s="499"/>
      <c r="D107" s="499"/>
      <c r="E107" s="499"/>
      <c r="F107" s="500"/>
      <c r="G107" s="500"/>
      <c r="H107" s="500"/>
      <c r="I107" s="500"/>
      <c r="J107" s="501"/>
    </row>
    <row r="108" spans="1:26" ht="18.75" customHeight="1" outlineLevel="1">
      <c r="B108" s="2154"/>
      <c r="C108" s="2155"/>
      <c r="D108" s="2155"/>
      <c r="E108" s="2155"/>
      <c r="F108" s="2155"/>
      <c r="G108" s="2155"/>
      <c r="H108" s="2155"/>
      <c r="I108" s="2155"/>
      <c r="J108" s="2156"/>
    </row>
    <row r="109" spans="1:26" ht="12" customHeight="1" outlineLevel="1" thickBot="1">
      <c r="B109" s="502"/>
      <c r="C109" s="503"/>
      <c r="D109" s="503"/>
      <c r="E109" s="503"/>
      <c r="F109" s="503"/>
      <c r="G109" s="503"/>
      <c r="H109" s="503"/>
      <c r="I109" s="503"/>
      <c r="J109" s="504"/>
    </row>
    <row r="110" spans="1:26" ht="17.25" customHeight="1"/>
    <row r="111" spans="1:26" ht="17.25" customHeight="1"/>
    <row r="112" spans="1:26" ht="15" customHeight="1">
      <c r="B112" s="474" t="s">
        <v>252</v>
      </c>
    </row>
    <row r="113" spans="1:18" ht="6.6" customHeight="1"/>
    <row r="114" spans="1:18">
      <c r="B114" s="479" t="s">
        <v>394</v>
      </c>
      <c r="C114" s="508"/>
    </row>
    <row r="115" spans="1:18" s="2" customFormat="1" ht="14.25" customHeight="1" thickBot="1">
      <c r="A115" s="509" t="s">
        <v>133</v>
      </c>
      <c r="B115" s="2589"/>
      <c r="C115" s="2589"/>
      <c r="D115" s="2589"/>
      <c r="E115" s="2589"/>
      <c r="F115" s="2589"/>
      <c r="G115" s="2589"/>
      <c r="H115" s="2589"/>
      <c r="I115" s="2589"/>
      <c r="J115" s="2589"/>
      <c r="K115" s="2589"/>
      <c r="L115" s="2589"/>
      <c r="M115" s="2589"/>
      <c r="N115" s="2589"/>
      <c r="O115" s="2589"/>
      <c r="P115" s="2589"/>
      <c r="Q115" s="2589"/>
      <c r="R115" s="2589"/>
    </row>
    <row r="116" spans="1:18" ht="33.75" customHeight="1">
      <c r="B116" s="483" t="s">
        <v>199</v>
      </c>
      <c r="C116" s="2590">
        <f>個票ｰ2002!B243</f>
        <v>0</v>
      </c>
      <c r="D116" s="2591"/>
      <c r="E116" s="2591"/>
      <c r="F116" s="2592"/>
      <c r="G116" s="484" t="s">
        <v>656</v>
      </c>
      <c r="H116" s="2593">
        <v>11</v>
      </c>
      <c r="I116" s="2594"/>
      <c r="J116" s="2595"/>
    </row>
    <row r="117" spans="1:18" ht="30" customHeight="1" outlineLevel="1">
      <c r="B117" s="485" t="s">
        <v>214</v>
      </c>
      <c r="C117" s="2163" t="s">
        <v>258</v>
      </c>
      <c r="D117" s="2164"/>
      <c r="E117" s="2164"/>
      <c r="F117" s="2164"/>
      <c r="G117" s="2164"/>
      <c r="H117" s="2164"/>
      <c r="I117" s="2164"/>
      <c r="J117" s="2165"/>
    </row>
    <row r="118" spans="1:18" ht="30" customHeight="1" outlineLevel="1">
      <c r="B118" s="486" t="s">
        <v>198</v>
      </c>
      <c r="C118" s="2575"/>
      <c r="D118" s="2576"/>
      <c r="E118" s="2576"/>
      <c r="F118" s="2576"/>
      <c r="G118" s="2576"/>
      <c r="H118" s="2576"/>
      <c r="I118" s="2576"/>
      <c r="J118" s="2577"/>
    </row>
    <row r="119" spans="1:18" ht="30" customHeight="1" outlineLevel="1">
      <c r="B119" s="487" t="s">
        <v>197</v>
      </c>
      <c r="C119" s="2207"/>
      <c r="D119" s="2207"/>
      <c r="E119" s="2207"/>
      <c r="F119" s="2207"/>
      <c r="G119" s="2207"/>
      <c r="H119" s="2208"/>
      <c r="I119" s="2208"/>
      <c r="J119" s="2209"/>
    </row>
    <row r="120" spans="1:18" ht="14.25" customHeight="1" outlineLevel="1">
      <c r="B120" s="2578" t="s">
        <v>635</v>
      </c>
      <c r="C120" s="2563" t="s">
        <v>195</v>
      </c>
      <c r="D120" s="2563"/>
      <c r="E120" s="2563"/>
      <c r="F120" s="2563" t="s">
        <v>196</v>
      </c>
      <c r="G120" s="2563"/>
      <c r="H120" s="2564"/>
      <c r="I120" s="2564"/>
      <c r="J120" s="2565"/>
    </row>
    <row r="121" spans="1:18" ht="34.5" customHeight="1" outlineLevel="1">
      <c r="B121" s="2578"/>
      <c r="C121" s="272"/>
      <c r="D121" s="488" t="s">
        <v>185</v>
      </c>
      <c r="E121" s="272"/>
      <c r="F121" s="2192"/>
      <c r="G121" s="2192"/>
      <c r="H121" s="2193"/>
      <c r="I121" s="2193"/>
      <c r="J121" s="2194"/>
    </row>
    <row r="122" spans="1:18" ht="34.5" customHeight="1" outlineLevel="1">
      <c r="B122" s="2578"/>
      <c r="C122" s="272"/>
      <c r="D122" s="489" t="s">
        <v>185</v>
      </c>
      <c r="E122" s="272"/>
      <c r="F122" s="2181"/>
      <c r="G122" s="2181"/>
      <c r="H122" s="2182"/>
      <c r="I122" s="2182"/>
      <c r="J122" s="2183"/>
    </row>
    <row r="123" spans="1:18" ht="34.5" customHeight="1" outlineLevel="1">
      <c r="B123" s="2578"/>
      <c r="C123" s="272"/>
      <c r="D123" s="489" t="s">
        <v>185</v>
      </c>
      <c r="E123" s="272"/>
      <c r="F123" s="2181"/>
      <c r="G123" s="2181"/>
      <c r="H123" s="2182"/>
      <c r="I123" s="2182"/>
      <c r="J123" s="2183"/>
    </row>
    <row r="124" spans="1:18" ht="34.5" customHeight="1" outlineLevel="1">
      <c r="B124" s="2578"/>
      <c r="C124" s="272"/>
      <c r="D124" s="489" t="s">
        <v>185</v>
      </c>
      <c r="E124" s="272"/>
      <c r="F124" s="2181"/>
      <c r="G124" s="2181"/>
      <c r="H124" s="2182"/>
      <c r="I124" s="2182"/>
      <c r="J124" s="2183"/>
    </row>
    <row r="125" spans="1:18" ht="34.5" customHeight="1" outlineLevel="1">
      <c r="B125" s="2578"/>
      <c r="C125" s="272"/>
      <c r="D125" s="490" t="s">
        <v>185</v>
      </c>
      <c r="E125" s="272"/>
      <c r="F125" s="2219"/>
      <c r="G125" s="2220"/>
      <c r="H125" s="2221"/>
      <c r="I125" s="2221"/>
      <c r="J125" s="2222"/>
    </row>
    <row r="126" spans="1:18" ht="15" customHeight="1" outlineLevel="1">
      <c r="B126" s="2561" t="s">
        <v>251</v>
      </c>
      <c r="C126" s="2563" t="s">
        <v>195</v>
      </c>
      <c r="D126" s="2563"/>
      <c r="E126" s="2563"/>
      <c r="F126" s="2563" t="s">
        <v>194</v>
      </c>
      <c r="G126" s="2563"/>
      <c r="H126" s="2564"/>
      <c r="I126" s="2564"/>
      <c r="J126" s="2565"/>
    </row>
    <row r="127" spans="1:18" ht="31.5" customHeight="1" outlineLevel="1">
      <c r="B127" s="2550"/>
      <c r="C127" s="273"/>
      <c r="D127" s="491" t="s">
        <v>184</v>
      </c>
      <c r="E127" s="274"/>
      <c r="F127" s="2192"/>
      <c r="G127" s="2192"/>
      <c r="H127" s="2193"/>
      <c r="I127" s="2193"/>
      <c r="J127" s="2194"/>
    </row>
    <row r="128" spans="1:18" ht="31.5" customHeight="1" outlineLevel="1">
      <c r="B128" s="2550"/>
      <c r="C128" s="275"/>
      <c r="D128" s="492" t="s">
        <v>184</v>
      </c>
      <c r="E128" s="276"/>
      <c r="F128" s="2181"/>
      <c r="G128" s="2181"/>
      <c r="H128" s="2182"/>
      <c r="I128" s="2182"/>
      <c r="J128" s="2183"/>
    </row>
    <row r="129" spans="1:26" ht="31.5" customHeight="1" outlineLevel="1">
      <c r="B129" s="2550"/>
      <c r="C129" s="275"/>
      <c r="D129" s="492" t="s">
        <v>184</v>
      </c>
      <c r="E129" s="276"/>
      <c r="F129" s="2181"/>
      <c r="G129" s="2181"/>
      <c r="H129" s="2182"/>
      <c r="I129" s="2182"/>
      <c r="J129" s="2183"/>
    </row>
    <row r="130" spans="1:26" ht="31.5" customHeight="1" outlineLevel="1">
      <c r="B130" s="2550"/>
      <c r="C130" s="275"/>
      <c r="D130" s="492" t="s">
        <v>184</v>
      </c>
      <c r="E130" s="276"/>
      <c r="F130" s="2181"/>
      <c r="G130" s="2181"/>
      <c r="H130" s="2182"/>
      <c r="I130" s="2182"/>
      <c r="J130" s="2183"/>
    </row>
    <row r="131" spans="1:26" ht="31.5" customHeight="1" outlineLevel="1">
      <c r="B131" s="2562"/>
      <c r="C131" s="277"/>
      <c r="D131" s="493" t="s">
        <v>184</v>
      </c>
      <c r="E131" s="278"/>
      <c r="F131" s="2216"/>
      <c r="G131" s="2216"/>
      <c r="H131" s="2217"/>
      <c r="I131" s="2217"/>
      <c r="J131" s="2218"/>
    </row>
    <row r="132" spans="1:26" ht="15" customHeight="1" outlineLevel="1">
      <c r="B132" s="2549" t="s">
        <v>634</v>
      </c>
      <c r="C132" s="2552" t="s">
        <v>207</v>
      </c>
      <c r="D132" s="2553"/>
      <c r="E132" s="2554"/>
      <c r="F132" s="2555" t="s">
        <v>208</v>
      </c>
      <c r="G132" s="2556"/>
      <c r="H132" s="2556"/>
      <c r="I132" s="2556"/>
      <c r="J132" s="2557"/>
    </row>
    <row r="133" spans="1:26" ht="30" customHeight="1" outlineLevel="1">
      <c r="B133" s="2550"/>
      <c r="C133" s="275"/>
      <c r="D133" s="492" t="s">
        <v>184</v>
      </c>
      <c r="E133" s="272"/>
      <c r="F133" s="2558"/>
      <c r="G133" s="2558"/>
      <c r="H133" s="2559"/>
      <c r="I133" s="2559"/>
      <c r="J133" s="2560"/>
    </row>
    <row r="134" spans="1:26" ht="30" customHeight="1" outlineLevel="1">
      <c r="B134" s="2550"/>
      <c r="C134" s="275"/>
      <c r="D134" s="492" t="s">
        <v>184</v>
      </c>
      <c r="E134" s="272"/>
      <c r="F134" s="2181"/>
      <c r="G134" s="2181"/>
      <c r="H134" s="2182"/>
      <c r="I134" s="2182"/>
      <c r="J134" s="2183"/>
    </row>
    <row r="135" spans="1:26" ht="30" customHeight="1" outlineLevel="1">
      <c r="B135" s="2550"/>
      <c r="C135" s="275"/>
      <c r="D135" s="492" t="s">
        <v>184</v>
      </c>
      <c r="E135" s="272"/>
      <c r="F135" s="2181"/>
      <c r="G135" s="2181"/>
      <c r="H135" s="2182"/>
      <c r="I135" s="2182"/>
      <c r="J135" s="2183"/>
    </row>
    <row r="136" spans="1:26" ht="30" customHeight="1" outlineLevel="1" thickBot="1">
      <c r="B136" s="2551"/>
      <c r="C136" s="279"/>
      <c r="D136" s="494" t="s">
        <v>184</v>
      </c>
      <c r="E136" s="280"/>
      <c r="F136" s="2184"/>
      <c r="G136" s="2184"/>
      <c r="H136" s="2185"/>
      <c r="I136" s="2185"/>
      <c r="J136" s="2186"/>
    </row>
    <row r="137" spans="1:26" s="481" customFormat="1" ht="18.75" customHeight="1" outlineLevel="1" thickBot="1">
      <c r="A137" s="477"/>
      <c r="B137" s="495"/>
      <c r="C137" s="477"/>
      <c r="D137" s="477"/>
      <c r="E137" s="477"/>
      <c r="F137" s="477"/>
      <c r="G137" s="478"/>
      <c r="H137" s="478"/>
      <c r="I137" s="478"/>
      <c r="J137" s="478"/>
      <c r="K137" s="478"/>
      <c r="L137" s="478"/>
      <c r="M137" s="479"/>
      <c r="N137" s="2566"/>
      <c r="O137" s="2566"/>
      <c r="P137" s="2566"/>
      <c r="Q137" s="2566"/>
      <c r="R137" s="480"/>
      <c r="V137" s="479"/>
      <c r="W137" s="479"/>
      <c r="X137" s="479"/>
      <c r="Y137" s="479"/>
      <c r="Z137" s="480"/>
    </row>
    <row r="138" spans="1:26" ht="18.75" customHeight="1" outlineLevel="1">
      <c r="B138" s="2567" t="s">
        <v>193</v>
      </c>
      <c r="C138" s="2282"/>
      <c r="D138" s="2283"/>
      <c r="E138" s="2283"/>
      <c r="F138" s="2283"/>
      <c r="G138" s="2283"/>
      <c r="H138" s="2283"/>
      <c r="I138" s="2283"/>
      <c r="J138" s="2284"/>
    </row>
    <row r="139" spans="1:26" ht="18.75" customHeight="1" outlineLevel="1">
      <c r="B139" s="2544"/>
      <c r="C139" s="2201"/>
      <c r="D139" s="2202"/>
      <c r="E139" s="2202"/>
      <c r="F139" s="2202"/>
      <c r="G139" s="2202"/>
      <c r="H139" s="2202"/>
      <c r="I139" s="2202"/>
      <c r="J139" s="2203"/>
    </row>
    <row r="140" spans="1:26" ht="18.75" customHeight="1" outlineLevel="1">
      <c r="B140" s="2568"/>
      <c r="C140" s="2285"/>
      <c r="D140" s="2286"/>
      <c r="E140" s="2286"/>
      <c r="F140" s="2286"/>
      <c r="G140" s="2286"/>
      <c r="H140" s="2286"/>
      <c r="I140" s="2286"/>
      <c r="J140" s="2287"/>
    </row>
    <row r="141" spans="1:26" ht="18.75" customHeight="1" outlineLevel="1">
      <c r="B141" s="2543" t="s">
        <v>192</v>
      </c>
      <c r="C141" s="2546"/>
      <c r="D141" s="2547"/>
      <c r="E141" s="2547"/>
      <c r="F141" s="2547"/>
      <c r="G141" s="2547"/>
      <c r="H141" s="2547"/>
      <c r="I141" s="2547"/>
      <c r="J141" s="2548"/>
    </row>
    <row r="142" spans="1:26" ht="18.75" customHeight="1" outlineLevel="1">
      <c r="B142" s="2544"/>
      <c r="C142" s="2201"/>
      <c r="D142" s="2202"/>
      <c r="E142" s="2202"/>
      <c r="F142" s="2202"/>
      <c r="G142" s="2202"/>
      <c r="H142" s="2202"/>
      <c r="I142" s="2202"/>
      <c r="J142" s="2203"/>
    </row>
    <row r="143" spans="1:26" ht="18.75" customHeight="1" outlineLevel="1" thickBot="1">
      <c r="B143" s="2545"/>
      <c r="C143" s="2204"/>
      <c r="D143" s="2205"/>
      <c r="E143" s="2205"/>
      <c r="F143" s="2205"/>
      <c r="G143" s="2205"/>
      <c r="H143" s="2205"/>
      <c r="I143" s="2205"/>
      <c r="J143" s="2206"/>
    </row>
    <row r="144" spans="1:26" ht="18.75" customHeight="1" outlineLevel="1" thickBot="1">
      <c r="B144" s="496"/>
      <c r="C144" s="497"/>
      <c r="D144" s="497"/>
      <c r="E144" s="497"/>
      <c r="F144" s="497"/>
      <c r="G144" s="497"/>
      <c r="H144" s="497"/>
      <c r="I144" s="497"/>
      <c r="J144" s="497"/>
    </row>
    <row r="145" spans="2:11" ht="18.75" customHeight="1" outlineLevel="1">
      <c r="B145" s="498" t="s">
        <v>191</v>
      </c>
      <c r="C145" s="499"/>
      <c r="D145" s="499"/>
      <c r="E145" s="499"/>
      <c r="F145" s="500"/>
      <c r="G145" s="500"/>
      <c r="H145" s="500"/>
      <c r="I145" s="500"/>
      <c r="J145" s="501"/>
    </row>
    <row r="146" spans="2:11" ht="18.75" customHeight="1" outlineLevel="1">
      <c r="B146" s="2154"/>
      <c r="C146" s="2155"/>
      <c r="D146" s="2155"/>
      <c r="E146" s="2155"/>
      <c r="F146" s="2155"/>
      <c r="G146" s="2155"/>
      <c r="H146" s="2155"/>
      <c r="I146" s="2155"/>
      <c r="J146" s="2156"/>
    </row>
    <row r="147" spans="2:11" ht="12" customHeight="1" outlineLevel="1" thickBot="1">
      <c r="B147" s="502"/>
      <c r="C147" s="503"/>
      <c r="D147" s="503"/>
      <c r="E147" s="503"/>
      <c r="F147" s="503"/>
      <c r="G147" s="503"/>
      <c r="H147" s="503"/>
      <c r="I147" s="503"/>
      <c r="J147" s="504"/>
    </row>
    <row r="150" spans="2:11" ht="17.25" customHeight="1">
      <c r="B150" s="505"/>
      <c r="C150" s="505"/>
      <c r="D150" s="505"/>
      <c r="E150" s="505"/>
      <c r="F150" s="505"/>
      <c r="G150" s="505"/>
      <c r="H150" s="505"/>
      <c r="I150" s="505"/>
      <c r="J150" s="505"/>
      <c r="K150" s="505"/>
    </row>
    <row r="151" spans="2:11" ht="33.75" customHeight="1">
      <c r="B151" s="506" t="s">
        <v>199</v>
      </c>
      <c r="C151" s="2569">
        <f>個票ｰ2002!B244</f>
        <v>0</v>
      </c>
      <c r="D151" s="2570"/>
      <c r="E151" s="2570"/>
      <c r="F151" s="2571"/>
      <c r="G151" s="507" t="s">
        <v>656</v>
      </c>
      <c r="H151" s="2572">
        <v>12</v>
      </c>
      <c r="I151" s="2573"/>
      <c r="J151" s="2574"/>
    </row>
    <row r="152" spans="2:11" ht="30" customHeight="1" outlineLevel="1">
      <c r="B152" s="485" t="s">
        <v>214</v>
      </c>
      <c r="C152" s="2163"/>
      <c r="D152" s="2164"/>
      <c r="E152" s="2164"/>
      <c r="F152" s="2164"/>
      <c r="G152" s="2164"/>
      <c r="H152" s="2164"/>
      <c r="I152" s="2164"/>
      <c r="J152" s="2165"/>
    </row>
    <row r="153" spans="2:11" ht="30" customHeight="1" outlineLevel="1">
      <c r="B153" s="486" t="s">
        <v>198</v>
      </c>
      <c r="C153" s="2575"/>
      <c r="D153" s="2576"/>
      <c r="E153" s="2576"/>
      <c r="F153" s="2576"/>
      <c r="G153" s="2576"/>
      <c r="H153" s="2576"/>
      <c r="I153" s="2576"/>
      <c r="J153" s="2577"/>
    </row>
    <row r="154" spans="2:11" ht="30" customHeight="1" outlineLevel="1">
      <c r="B154" s="487" t="s">
        <v>197</v>
      </c>
      <c r="C154" s="2207"/>
      <c r="D154" s="2207"/>
      <c r="E154" s="2207"/>
      <c r="F154" s="2207"/>
      <c r="G154" s="2207"/>
      <c r="H154" s="2208"/>
      <c r="I154" s="2208"/>
      <c r="J154" s="2209"/>
    </row>
    <row r="155" spans="2:11" ht="14.25" customHeight="1" outlineLevel="1">
      <c r="B155" s="2578" t="s">
        <v>635</v>
      </c>
      <c r="C155" s="2563" t="s">
        <v>195</v>
      </c>
      <c r="D155" s="2563"/>
      <c r="E155" s="2563"/>
      <c r="F155" s="2563" t="s">
        <v>196</v>
      </c>
      <c r="G155" s="2563"/>
      <c r="H155" s="2564"/>
      <c r="I155" s="2564"/>
      <c r="J155" s="2565"/>
    </row>
    <row r="156" spans="2:11" ht="34.5" customHeight="1" outlineLevel="1">
      <c r="B156" s="2578"/>
      <c r="C156" s="272"/>
      <c r="D156" s="488" t="s">
        <v>185</v>
      </c>
      <c r="E156" s="272"/>
      <c r="F156" s="2192"/>
      <c r="G156" s="2192"/>
      <c r="H156" s="2193"/>
      <c r="I156" s="2193"/>
      <c r="J156" s="2194"/>
    </row>
    <row r="157" spans="2:11" ht="34.5" customHeight="1" outlineLevel="1">
      <c r="B157" s="2578"/>
      <c r="C157" s="272"/>
      <c r="D157" s="489" t="s">
        <v>185</v>
      </c>
      <c r="E157" s="272"/>
      <c r="F157" s="2181"/>
      <c r="G157" s="2181"/>
      <c r="H157" s="2182"/>
      <c r="I157" s="2182"/>
      <c r="J157" s="2183"/>
    </row>
    <row r="158" spans="2:11" ht="34.5" customHeight="1" outlineLevel="1">
      <c r="B158" s="2578"/>
      <c r="C158" s="272"/>
      <c r="D158" s="489" t="s">
        <v>185</v>
      </c>
      <c r="E158" s="272"/>
      <c r="F158" s="2181"/>
      <c r="G158" s="2181"/>
      <c r="H158" s="2182"/>
      <c r="I158" s="2182"/>
      <c r="J158" s="2183"/>
    </row>
    <row r="159" spans="2:11" ht="34.5" customHeight="1" outlineLevel="1">
      <c r="B159" s="2578"/>
      <c r="C159" s="272"/>
      <c r="D159" s="489" t="s">
        <v>185</v>
      </c>
      <c r="E159" s="272"/>
      <c r="F159" s="2181"/>
      <c r="G159" s="2181"/>
      <c r="H159" s="2182"/>
      <c r="I159" s="2182"/>
      <c r="J159" s="2183"/>
    </row>
    <row r="160" spans="2:11" ht="34.5" customHeight="1" outlineLevel="1">
      <c r="B160" s="2578"/>
      <c r="C160" s="272"/>
      <c r="D160" s="490" t="s">
        <v>185</v>
      </c>
      <c r="E160" s="272"/>
      <c r="F160" s="2219"/>
      <c r="G160" s="2220"/>
      <c r="H160" s="2221"/>
      <c r="I160" s="2221"/>
      <c r="J160" s="2222"/>
    </row>
    <row r="161" spans="1:26" ht="15" customHeight="1" outlineLevel="1">
      <c r="B161" s="2561" t="s">
        <v>251</v>
      </c>
      <c r="C161" s="2586" t="s">
        <v>195</v>
      </c>
      <c r="D161" s="2586"/>
      <c r="E161" s="2586"/>
      <c r="F161" s="2586" t="s">
        <v>194</v>
      </c>
      <c r="G161" s="2586"/>
      <c r="H161" s="2587"/>
      <c r="I161" s="2587"/>
      <c r="J161" s="2588"/>
    </row>
    <row r="162" spans="1:26" ht="31.5" customHeight="1" outlineLevel="1">
      <c r="B162" s="2550"/>
      <c r="C162" s="273"/>
      <c r="D162" s="491" t="s">
        <v>184</v>
      </c>
      <c r="E162" s="274"/>
      <c r="F162" s="2192"/>
      <c r="G162" s="2192"/>
      <c r="H162" s="2193"/>
      <c r="I162" s="2193"/>
      <c r="J162" s="2194"/>
    </row>
    <row r="163" spans="1:26" ht="31.5" customHeight="1" outlineLevel="1">
      <c r="B163" s="2550"/>
      <c r="C163" s="275"/>
      <c r="D163" s="492" t="s">
        <v>184</v>
      </c>
      <c r="E163" s="276"/>
      <c r="F163" s="2181"/>
      <c r="G163" s="2181"/>
      <c r="H163" s="2182"/>
      <c r="I163" s="2182"/>
      <c r="J163" s="2183"/>
    </row>
    <row r="164" spans="1:26" ht="31.5" customHeight="1" outlineLevel="1">
      <c r="B164" s="2550"/>
      <c r="C164" s="275"/>
      <c r="D164" s="492" t="s">
        <v>184</v>
      </c>
      <c r="E164" s="276"/>
      <c r="F164" s="2181"/>
      <c r="G164" s="2181"/>
      <c r="H164" s="2182"/>
      <c r="I164" s="2182"/>
      <c r="J164" s="2183"/>
    </row>
    <row r="165" spans="1:26" ht="31.5" customHeight="1" outlineLevel="1">
      <c r="B165" s="2550"/>
      <c r="C165" s="275"/>
      <c r="D165" s="492" t="s">
        <v>184</v>
      </c>
      <c r="E165" s="276"/>
      <c r="F165" s="2181"/>
      <c r="G165" s="2181"/>
      <c r="H165" s="2182"/>
      <c r="I165" s="2182"/>
      <c r="J165" s="2183"/>
    </row>
    <row r="166" spans="1:26" ht="31.5" customHeight="1" outlineLevel="1">
      <c r="B166" s="2562"/>
      <c r="C166" s="277"/>
      <c r="D166" s="493" t="s">
        <v>184</v>
      </c>
      <c r="E166" s="278"/>
      <c r="F166" s="2216"/>
      <c r="G166" s="2216"/>
      <c r="H166" s="2217"/>
      <c r="I166" s="2217"/>
      <c r="J166" s="2218"/>
    </row>
    <row r="167" spans="1:26" ht="15" customHeight="1" outlineLevel="1">
      <c r="B167" s="2549" t="s">
        <v>634</v>
      </c>
      <c r="C167" s="2552" t="s">
        <v>207</v>
      </c>
      <c r="D167" s="2553"/>
      <c r="E167" s="2554"/>
      <c r="F167" s="2555" t="s">
        <v>208</v>
      </c>
      <c r="G167" s="2556"/>
      <c r="H167" s="2556"/>
      <c r="I167" s="2556"/>
      <c r="J167" s="2557"/>
    </row>
    <row r="168" spans="1:26" ht="30" customHeight="1" outlineLevel="1">
      <c r="B168" s="2550"/>
      <c r="C168" s="275"/>
      <c r="D168" s="492" t="s">
        <v>184</v>
      </c>
      <c r="E168" s="272"/>
      <c r="F168" s="2558"/>
      <c r="G168" s="2558"/>
      <c r="H168" s="2559"/>
      <c r="I168" s="2559"/>
      <c r="J168" s="2560"/>
    </row>
    <row r="169" spans="1:26" ht="30" customHeight="1" outlineLevel="1">
      <c r="B169" s="2550"/>
      <c r="C169" s="275"/>
      <c r="D169" s="492" t="s">
        <v>184</v>
      </c>
      <c r="E169" s="272"/>
      <c r="F169" s="2181"/>
      <c r="G169" s="2181"/>
      <c r="H169" s="2182"/>
      <c r="I169" s="2182"/>
      <c r="J169" s="2183"/>
    </row>
    <row r="170" spans="1:26" ht="30" customHeight="1" outlineLevel="1">
      <c r="B170" s="2550"/>
      <c r="C170" s="275"/>
      <c r="D170" s="492" t="s">
        <v>184</v>
      </c>
      <c r="E170" s="272"/>
      <c r="F170" s="2181"/>
      <c r="G170" s="2181"/>
      <c r="H170" s="2182"/>
      <c r="I170" s="2182"/>
      <c r="J170" s="2183"/>
    </row>
    <row r="171" spans="1:26" ht="30" customHeight="1" outlineLevel="1" thickBot="1">
      <c r="B171" s="2551"/>
      <c r="C171" s="279"/>
      <c r="D171" s="494" t="s">
        <v>184</v>
      </c>
      <c r="E171" s="280"/>
      <c r="F171" s="2184"/>
      <c r="G171" s="2184"/>
      <c r="H171" s="2185"/>
      <c r="I171" s="2185"/>
      <c r="J171" s="2186"/>
    </row>
    <row r="172" spans="1:26" s="481" customFormat="1" ht="18.75" customHeight="1" outlineLevel="1" thickBot="1">
      <c r="A172" s="477"/>
      <c r="B172" s="495"/>
      <c r="C172" s="477"/>
      <c r="D172" s="477"/>
      <c r="E172" s="477"/>
      <c r="F172" s="477"/>
      <c r="G172" s="478"/>
      <c r="H172" s="478"/>
      <c r="I172" s="478"/>
      <c r="J172" s="478"/>
      <c r="K172" s="478"/>
      <c r="L172" s="478"/>
      <c r="M172" s="479"/>
      <c r="N172" s="2566"/>
      <c r="O172" s="2566"/>
      <c r="P172" s="2566"/>
      <c r="Q172" s="2566"/>
      <c r="R172" s="480"/>
      <c r="V172" s="479"/>
      <c r="W172" s="479"/>
      <c r="X172" s="479"/>
      <c r="Y172" s="479"/>
      <c r="Z172" s="480"/>
    </row>
    <row r="173" spans="1:26" ht="18.75" customHeight="1" outlineLevel="1">
      <c r="B173" s="2567" t="s">
        <v>193</v>
      </c>
      <c r="C173" s="2282"/>
      <c r="D173" s="2283"/>
      <c r="E173" s="2283"/>
      <c r="F173" s="2283"/>
      <c r="G173" s="2283"/>
      <c r="H173" s="2283"/>
      <c r="I173" s="2283"/>
      <c r="J173" s="2284"/>
    </row>
    <row r="174" spans="1:26" ht="18.75" customHeight="1" outlineLevel="1">
      <c r="B174" s="2544"/>
      <c r="C174" s="2201"/>
      <c r="D174" s="2202"/>
      <c r="E174" s="2202"/>
      <c r="F174" s="2202"/>
      <c r="G174" s="2202"/>
      <c r="H174" s="2202"/>
      <c r="I174" s="2202"/>
      <c r="J174" s="2203"/>
    </row>
    <row r="175" spans="1:26" ht="18.75" customHeight="1" outlineLevel="1">
      <c r="B175" s="2568"/>
      <c r="C175" s="2285"/>
      <c r="D175" s="2286"/>
      <c r="E175" s="2286"/>
      <c r="F175" s="2286"/>
      <c r="G175" s="2286"/>
      <c r="H175" s="2286"/>
      <c r="I175" s="2286"/>
      <c r="J175" s="2287"/>
    </row>
    <row r="176" spans="1:26" ht="18.75" customHeight="1" outlineLevel="1">
      <c r="B176" s="2543" t="s">
        <v>192</v>
      </c>
      <c r="C176" s="2546"/>
      <c r="D176" s="2547"/>
      <c r="E176" s="2547"/>
      <c r="F176" s="2547"/>
      <c r="G176" s="2547"/>
      <c r="H176" s="2547"/>
      <c r="I176" s="2547"/>
      <c r="J176" s="2548"/>
    </row>
    <row r="177" spans="2:10" ht="18.75" customHeight="1" outlineLevel="1">
      <c r="B177" s="2544"/>
      <c r="C177" s="2201"/>
      <c r="D177" s="2202"/>
      <c r="E177" s="2202"/>
      <c r="F177" s="2202"/>
      <c r="G177" s="2202"/>
      <c r="H177" s="2202"/>
      <c r="I177" s="2202"/>
      <c r="J177" s="2203"/>
    </row>
    <row r="178" spans="2:10" ht="18.75" customHeight="1" outlineLevel="1" thickBot="1">
      <c r="B178" s="2545"/>
      <c r="C178" s="2204"/>
      <c r="D178" s="2205"/>
      <c r="E178" s="2205"/>
      <c r="F178" s="2205"/>
      <c r="G178" s="2205"/>
      <c r="H178" s="2205"/>
      <c r="I178" s="2205"/>
      <c r="J178" s="2206"/>
    </row>
    <row r="179" spans="2:10" ht="18.75" customHeight="1" outlineLevel="1" thickBot="1">
      <c r="B179" s="496"/>
      <c r="C179" s="497"/>
      <c r="D179" s="497"/>
      <c r="E179" s="497"/>
      <c r="F179" s="497"/>
      <c r="G179" s="497"/>
      <c r="H179" s="497"/>
      <c r="I179" s="497"/>
      <c r="J179" s="497"/>
    </row>
    <row r="180" spans="2:10" ht="18.75" customHeight="1" outlineLevel="1">
      <c r="B180" s="498" t="s">
        <v>191</v>
      </c>
      <c r="C180" s="499"/>
      <c r="D180" s="499"/>
      <c r="E180" s="499"/>
      <c r="F180" s="500"/>
      <c r="G180" s="500"/>
      <c r="H180" s="500"/>
      <c r="I180" s="500"/>
      <c r="J180" s="501"/>
    </row>
    <row r="181" spans="2:10" ht="18.75" customHeight="1" outlineLevel="1">
      <c r="B181" s="2154"/>
      <c r="C181" s="2155"/>
      <c r="D181" s="2155"/>
      <c r="E181" s="2155"/>
      <c r="F181" s="2155"/>
      <c r="G181" s="2155"/>
      <c r="H181" s="2155"/>
      <c r="I181" s="2155"/>
      <c r="J181" s="2156"/>
    </row>
    <row r="182" spans="2:10" ht="12" customHeight="1" outlineLevel="1" thickBot="1">
      <c r="B182" s="502"/>
      <c r="C182" s="503"/>
      <c r="D182" s="503"/>
      <c r="E182" s="503"/>
      <c r="F182" s="503"/>
      <c r="G182" s="503"/>
      <c r="H182" s="503"/>
      <c r="I182" s="503"/>
      <c r="J182" s="504"/>
    </row>
    <row r="183" spans="2:10" ht="17.25" customHeight="1"/>
    <row r="185" spans="2:10" ht="33.75" customHeight="1">
      <c r="B185" s="506" t="s">
        <v>199</v>
      </c>
      <c r="C185" s="2569">
        <f>個票ｰ2002!B245</f>
        <v>0</v>
      </c>
      <c r="D185" s="2570"/>
      <c r="E185" s="2570"/>
      <c r="F185" s="2571"/>
      <c r="G185" s="507" t="s">
        <v>656</v>
      </c>
      <c r="H185" s="2572">
        <v>13</v>
      </c>
      <c r="I185" s="2573"/>
      <c r="J185" s="2574"/>
    </row>
    <row r="186" spans="2:10" ht="30" customHeight="1" outlineLevel="1">
      <c r="B186" s="485" t="s">
        <v>214</v>
      </c>
      <c r="C186" s="2163"/>
      <c r="D186" s="2164"/>
      <c r="E186" s="2164"/>
      <c r="F186" s="2164"/>
      <c r="G186" s="2164"/>
      <c r="H186" s="2164"/>
      <c r="I186" s="2164"/>
      <c r="J186" s="2165"/>
    </row>
    <row r="187" spans="2:10" ht="30" customHeight="1" outlineLevel="1">
      <c r="B187" s="486" t="s">
        <v>198</v>
      </c>
      <c r="C187" s="2575"/>
      <c r="D187" s="2576"/>
      <c r="E187" s="2576"/>
      <c r="F187" s="2576"/>
      <c r="G187" s="2576"/>
      <c r="H187" s="2576"/>
      <c r="I187" s="2576"/>
      <c r="J187" s="2577"/>
    </row>
    <row r="188" spans="2:10" ht="30" customHeight="1" outlineLevel="1">
      <c r="B188" s="487" t="s">
        <v>197</v>
      </c>
      <c r="C188" s="2207"/>
      <c r="D188" s="2207"/>
      <c r="E188" s="2207"/>
      <c r="F188" s="2207"/>
      <c r="G188" s="2207"/>
      <c r="H188" s="2208"/>
      <c r="I188" s="2208"/>
      <c r="J188" s="2209"/>
    </row>
    <row r="189" spans="2:10" ht="14.25" customHeight="1" outlineLevel="1">
      <c r="B189" s="2585" t="s">
        <v>448</v>
      </c>
      <c r="C189" s="2563" t="s">
        <v>195</v>
      </c>
      <c r="D189" s="2563"/>
      <c r="E189" s="2563"/>
      <c r="F189" s="2563" t="s">
        <v>196</v>
      </c>
      <c r="G189" s="2563"/>
      <c r="H189" s="2564"/>
      <c r="I189" s="2564"/>
      <c r="J189" s="2565"/>
    </row>
    <row r="190" spans="2:10" ht="34.5" customHeight="1" outlineLevel="1">
      <c r="B190" s="2585"/>
      <c r="C190" s="272"/>
      <c r="D190" s="488" t="s">
        <v>185</v>
      </c>
      <c r="E190" s="272"/>
      <c r="F190" s="2192"/>
      <c r="G190" s="2192"/>
      <c r="H190" s="2193"/>
      <c r="I190" s="2193"/>
      <c r="J190" s="2194"/>
    </row>
    <row r="191" spans="2:10" ht="34.5" customHeight="1" outlineLevel="1">
      <c r="B191" s="2585"/>
      <c r="C191" s="272"/>
      <c r="D191" s="489" t="s">
        <v>185</v>
      </c>
      <c r="E191" s="272"/>
      <c r="F191" s="2181"/>
      <c r="G191" s="2181"/>
      <c r="H191" s="2182"/>
      <c r="I191" s="2182"/>
      <c r="J191" s="2183"/>
    </row>
    <row r="192" spans="2:10" ht="34.5" customHeight="1" outlineLevel="1">
      <c r="B192" s="2585"/>
      <c r="C192" s="272"/>
      <c r="D192" s="489" t="s">
        <v>185</v>
      </c>
      <c r="E192" s="272"/>
      <c r="F192" s="2181"/>
      <c r="G192" s="2181"/>
      <c r="H192" s="2182"/>
      <c r="I192" s="2182"/>
      <c r="J192" s="2183"/>
    </row>
    <row r="193" spans="1:26" ht="34.5" customHeight="1" outlineLevel="1">
      <c r="B193" s="2585"/>
      <c r="C193" s="272"/>
      <c r="D193" s="489" t="s">
        <v>185</v>
      </c>
      <c r="E193" s="272"/>
      <c r="F193" s="2181"/>
      <c r="G193" s="2181"/>
      <c r="H193" s="2182"/>
      <c r="I193" s="2182"/>
      <c r="J193" s="2183"/>
    </row>
    <row r="194" spans="1:26" ht="34.5" customHeight="1" outlineLevel="1">
      <c r="B194" s="2585"/>
      <c r="C194" s="272"/>
      <c r="D194" s="490" t="s">
        <v>185</v>
      </c>
      <c r="E194" s="272"/>
      <c r="F194" s="2219"/>
      <c r="G194" s="2220"/>
      <c r="H194" s="2221"/>
      <c r="I194" s="2221"/>
      <c r="J194" s="2222"/>
    </row>
    <row r="195" spans="1:26" ht="15" customHeight="1" outlineLevel="1">
      <c r="B195" s="2582" t="s">
        <v>449</v>
      </c>
      <c r="C195" s="2563" t="s">
        <v>195</v>
      </c>
      <c r="D195" s="2563"/>
      <c r="E195" s="2563"/>
      <c r="F195" s="2563" t="s">
        <v>194</v>
      </c>
      <c r="G195" s="2563"/>
      <c r="H195" s="2564"/>
      <c r="I195" s="2564"/>
      <c r="J195" s="2565"/>
    </row>
    <row r="196" spans="1:26" ht="31.5" customHeight="1" outlineLevel="1">
      <c r="B196" s="2583"/>
      <c r="C196" s="273"/>
      <c r="D196" s="491" t="s">
        <v>184</v>
      </c>
      <c r="E196" s="274"/>
      <c r="F196" s="2192"/>
      <c r="G196" s="2192"/>
      <c r="H196" s="2193"/>
      <c r="I196" s="2193"/>
      <c r="J196" s="2194"/>
    </row>
    <row r="197" spans="1:26" ht="31.5" customHeight="1" outlineLevel="1">
      <c r="B197" s="2583"/>
      <c r="C197" s="275"/>
      <c r="D197" s="492" t="s">
        <v>184</v>
      </c>
      <c r="E197" s="276"/>
      <c r="F197" s="2181"/>
      <c r="G197" s="2181"/>
      <c r="H197" s="2182"/>
      <c r="I197" s="2182"/>
      <c r="J197" s="2183"/>
    </row>
    <row r="198" spans="1:26" ht="31.5" customHeight="1" outlineLevel="1">
      <c r="B198" s="2583"/>
      <c r="C198" s="275"/>
      <c r="D198" s="492" t="s">
        <v>184</v>
      </c>
      <c r="E198" s="276"/>
      <c r="F198" s="2181"/>
      <c r="G198" s="2181"/>
      <c r="H198" s="2182"/>
      <c r="I198" s="2182"/>
      <c r="J198" s="2183"/>
    </row>
    <row r="199" spans="1:26" ht="31.5" customHeight="1" outlineLevel="1">
      <c r="B199" s="2583"/>
      <c r="C199" s="275"/>
      <c r="D199" s="492" t="s">
        <v>184</v>
      </c>
      <c r="E199" s="276"/>
      <c r="F199" s="2181"/>
      <c r="G199" s="2181"/>
      <c r="H199" s="2182"/>
      <c r="I199" s="2182"/>
      <c r="J199" s="2183"/>
    </row>
    <row r="200" spans="1:26" ht="31.5" customHeight="1" outlineLevel="1">
      <c r="B200" s="2584"/>
      <c r="C200" s="277"/>
      <c r="D200" s="493" t="s">
        <v>184</v>
      </c>
      <c r="E200" s="278"/>
      <c r="F200" s="2216"/>
      <c r="G200" s="2216"/>
      <c r="H200" s="2217"/>
      <c r="I200" s="2217"/>
      <c r="J200" s="2218"/>
    </row>
    <row r="201" spans="1:26" ht="15" customHeight="1" outlineLevel="1">
      <c r="B201" s="2549" t="s">
        <v>636</v>
      </c>
      <c r="C201" s="2552" t="s">
        <v>207</v>
      </c>
      <c r="D201" s="2553"/>
      <c r="E201" s="2554"/>
      <c r="F201" s="2555" t="s">
        <v>208</v>
      </c>
      <c r="G201" s="2556"/>
      <c r="H201" s="2556"/>
      <c r="I201" s="2556"/>
      <c r="J201" s="2557"/>
    </row>
    <row r="202" spans="1:26" ht="30" customHeight="1" outlineLevel="1">
      <c r="B202" s="2550"/>
      <c r="C202" s="275"/>
      <c r="D202" s="492" t="s">
        <v>184</v>
      </c>
      <c r="E202" s="272"/>
      <c r="F202" s="2558"/>
      <c r="G202" s="2558"/>
      <c r="H202" s="2559"/>
      <c r="I202" s="2559"/>
      <c r="J202" s="2560"/>
    </row>
    <row r="203" spans="1:26" ht="30" customHeight="1" outlineLevel="1">
      <c r="B203" s="2550"/>
      <c r="C203" s="275"/>
      <c r="D203" s="492" t="s">
        <v>184</v>
      </c>
      <c r="E203" s="272"/>
      <c r="F203" s="2181"/>
      <c r="G203" s="2181"/>
      <c r="H203" s="2182"/>
      <c r="I203" s="2182"/>
      <c r="J203" s="2183"/>
    </row>
    <row r="204" spans="1:26" ht="30" customHeight="1" outlineLevel="1">
      <c r="B204" s="2550"/>
      <c r="C204" s="275"/>
      <c r="D204" s="492" t="s">
        <v>184</v>
      </c>
      <c r="E204" s="272"/>
      <c r="F204" s="2181"/>
      <c r="G204" s="2181"/>
      <c r="H204" s="2182"/>
      <c r="I204" s="2182"/>
      <c r="J204" s="2183"/>
    </row>
    <row r="205" spans="1:26" ht="30" customHeight="1" outlineLevel="1" thickBot="1">
      <c r="B205" s="2551"/>
      <c r="C205" s="279"/>
      <c r="D205" s="494" t="s">
        <v>184</v>
      </c>
      <c r="E205" s="280"/>
      <c r="F205" s="2184"/>
      <c r="G205" s="2184"/>
      <c r="H205" s="2185"/>
      <c r="I205" s="2185"/>
      <c r="J205" s="2186"/>
    </row>
    <row r="206" spans="1:26" s="481" customFormat="1" ht="18.75" customHeight="1" outlineLevel="1" thickBot="1">
      <c r="A206" s="477"/>
      <c r="B206" s="495"/>
      <c r="C206" s="477"/>
      <c r="D206" s="477"/>
      <c r="E206" s="477"/>
      <c r="F206" s="477"/>
      <c r="G206" s="478"/>
      <c r="H206" s="478"/>
      <c r="I206" s="478"/>
      <c r="J206" s="478"/>
      <c r="K206" s="478"/>
      <c r="L206" s="478"/>
      <c r="M206" s="479"/>
      <c r="N206" s="2566"/>
      <c r="O206" s="2566"/>
      <c r="P206" s="2566"/>
      <c r="Q206" s="2566"/>
      <c r="R206" s="480"/>
      <c r="V206" s="479"/>
      <c r="W206" s="479"/>
      <c r="X206" s="479"/>
      <c r="Y206" s="479"/>
      <c r="Z206" s="480"/>
    </row>
    <row r="207" spans="1:26" ht="18.75" customHeight="1" outlineLevel="1">
      <c r="B207" s="2567" t="s">
        <v>193</v>
      </c>
      <c r="C207" s="2282"/>
      <c r="D207" s="2283"/>
      <c r="E207" s="2283"/>
      <c r="F207" s="2283"/>
      <c r="G207" s="2283"/>
      <c r="H207" s="2283"/>
      <c r="I207" s="2283"/>
      <c r="J207" s="2284"/>
    </row>
    <row r="208" spans="1:26" ht="18.75" customHeight="1" outlineLevel="1">
      <c r="B208" s="2544"/>
      <c r="C208" s="2201"/>
      <c r="D208" s="2202"/>
      <c r="E208" s="2202"/>
      <c r="F208" s="2202"/>
      <c r="G208" s="2202"/>
      <c r="H208" s="2202"/>
      <c r="I208" s="2202"/>
      <c r="J208" s="2203"/>
    </row>
    <row r="209" spans="2:10" ht="18.75" customHeight="1" outlineLevel="1">
      <c r="B209" s="2568"/>
      <c r="C209" s="2285"/>
      <c r="D209" s="2286"/>
      <c r="E209" s="2286"/>
      <c r="F209" s="2286"/>
      <c r="G209" s="2286"/>
      <c r="H209" s="2286"/>
      <c r="I209" s="2286"/>
      <c r="J209" s="2287"/>
    </row>
    <row r="210" spans="2:10" ht="18.75" customHeight="1" outlineLevel="1">
      <c r="B210" s="2543" t="s">
        <v>192</v>
      </c>
      <c r="C210" s="2546"/>
      <c r="D210" s="2547"/>
      <c r="E210" s="2547"/>
      <c r="F210" s="2547"/>
      <c r="G210" s="2547"/>
      <c r="H210" s="2547"/>
      <c r="I210" s="2547"/>
      <c r="J210" s="2548"/>
    </row>
    <row r="211" spans="2:10" ht="18.75" customHeight="1" outlineLevel="1">
      <c r="B211" s="2544"/>
      <c r="C211" s="2201"/>
      <c r="D211" s="2202"/>
      <c r="E211" s="2202"/>
      <c r="F211" s="2202"/>
      <c r="G211" s="2202"/>
      <c r="H211" s="2202"/>
      <c r="I211" s="2202"/>
      <c r="J211" s="2203"/>
    </row>
    <row r="212" spans="2:10" ht="18.75" customHeight="1" outlineLevel="1" thickBot="1">
      <c r="B212" s="2545"/>
      <c r="C212" s="2204"/>
      <c r="D212" s="2205"/>
      <c r="E212" s="2205"/>
      <c r="F212" s="2205"/>
      <c r="G212" s="2205"/>
      <c r="H212" s="2205"/>
      <c r="I212" s="2205"/>
      <c r="J212" s="2206"/>
    </row>
    <row r="213" spans="2:10" ht="18.75" customHeight="1" outlineLevel="1" thickBot="1">
      <c r="B213" s="496"/>
      <c r="C213" s="497"/>
      <c r="D213" s="497"/>
      <c r="E213" s="497"/>
      <c r="F213" s="497"/>
      <c r="G213" s="497"/>
      <c r="H213" s="497"/>
      <c r="I213" s="497"/>
      <c r="J213" s="497"/>
    </row>
    <row r="214" spans="2:10" ht="18.75" customHeight="1" outlineLevel="1">
      <c r="B214" s="498" t="s">
        <v>191</v>
      </c>
      <c r="C214" s="499"/>
      <c r="D214" s="499"/>
      <c r="E214" s="499"/>
      <c r="F214" s="500"/>
      <c r="G214" s="500"/>
      <c r="H214" s="500"/>
      <c r="I214" s="500"/>
      <c r="J214" s="501"/>
    </row>
    <row r="215" spans="2:10" ht="18.75" customHeight="1" outlineLevel="1">
      <c r="B215" s="2154"/>
      <c r="C215" s="2155"/>
      <c r="D215" s="2155"/>
      <c r="E215" s="2155"/>
      <c r="F215" s="2155"/>
      <c r="G215" s="2155"/>
      <c r="H215" s="2155"/>
      <c r="I215" s="2155"/>
      <c r="J215" s="2156"/>
    </row>
    <row r="216" spans="2:10" ht="12" customHeight="1" outlineLevel="1" thickBot="1">
      <c r="B216" s="502"/>
      <c r="C216" s="503"/>
      <c r="D216" s="503"/>
      <c r="E216" s="503"/>
      <c r="F216" s="503"/>
      <c r="G216" s="503"/>
      <c r="H216" s="503"/>
      <c r="I216" s="503"/>
      <c r="J216" s="504"/>
    </row>
    <row r="219" spans="2:10" ht="33.75" customHeight="1">
      <c r="B219" s="506" t="s">
        <v>199</v>
      </c>
      <c r="C219" s="2569">
        <f>個票ｰ2002!B246</f>
        <v>0</v>
      </c>
      <c r="D219" s="2570"/>
      <c r="E219" s="2570"/>
      <c r="F219" s="2571"/>
      <c r="G219" s="507" t="s">
        <v>656</v>
      </c>
      <c r="H219" s="2572">
        <v>14</v>
      </c>
      <c r="I219" s="2573"/>
      <c r="J219" s="2574"/>
    </row>
    <row r="220" spans="2:10" ht="30" customHeight="1" outlineLevel="1">
      <c r="B220" s="485" t="s">
        <v>214</v>
      </c>
      <c r="C220" s="2163"/>
      <c r="D220" s="2164"/>
      <c r="E220" s="2164"/>
      <c r="F220" s="2164"/>
      <c r="G220" s="2164"/>
      <c r="H220" s="2164"/>
      <c r="I220" s="2164"/>
      <c r="J220" s="2165"/>
    </row>
    <row r="221" spans="2:10" ht="30" customHeight="1" outlineLevel="1">
      <c r="B221" s="486" t="s">
        <v>198</v>
      </c>
      <c r="C221" s="2575"/>
      <c r="D221" s="2576"/>
      <c r="E221" s="2576"/>
      <c r="F221" s="2576"/>
      <c r="G221" s="2576"/>
      <c r="H221" s="2576"/>
      <c r="I221" s="2576"/>
      <c r="J221" s="2577"/>
    </row>
    <row r="222" spans="2:10" ht="30" customHeight="1" outlineLevel="1">
      <c r="B222" s="487" t="s">
        <v>197</v>
      </c>
      <c r="C222" s="2207"/>
      <c r="D222" s="2207"/>
      <c r="E222" s="2207"/>
      <c r="F222" s="2207"/>
      <c r="G222" s="2207"/>
      <c r="H222" s="2208"/>
      <c r="I222" s="2208"/>
      <c r="J222" s="2209"/>
    </row>
    <row r="223" spans="2:10" ht="14.25" customHeight="1" outlineLevel="1">
      <c r="B223" s="2578" t="s">
        <v>635</v>
      </c>
      <c r="C223" s="2563" t="s">
        <v>195</v>
      </c>
      <c r="D223" s="2563"/>
      <c r="E223" s="2563"/>
      <c r="F223" s="2563" t="s">
        <v>196</v>
      </c>
      <c r="G223" s="2563"/>
      <c r="H223" s="2564"/>
      <c r="I223" s="2564"/>
      <c r="J223" s="2565"/>
    </row>
    <row r="224" spans="2:10" ht="34.5" customHeight="1" outlineLevel="1">
      <c r="B224" s="2578"/>
      <c r="C224" s="272"/>
      <c r="D224" s="488" t="s">
        <v>185</v>
      </c>
      <c r="E224" s="272"/>
      <c r="F224" s="2192"/>
      <c r="G224" s="2192"/>
      <c r="H224" s="2193"/>
      <c r="I224" s="2193"/>
      <c r="J224" s="2194"/>
    </row>
    <row r="225" spans="1:26" ht="34.5" customHeight="1" outlineLevel="1">
      <c r="B225" s="2578"/>
      <c r="C225" s="272"/>
      <c r="D225" s="489" t="s">
        <v>185</v>
      </c>
      <c r="E225" s="272"/>
      <c r="F225" s="2181"/>
      <c r="G225" s="2181"/>
      <c r="H225" s="2182"/>
      <c r="I225" s="2182"/>
      <c r="J225" s="2183"/>
    </row>
    <row r="226" spans="1:26" ht="34.5" customHeight="1" outlineLevel="1">
      <c r="B226" s="2578"/>
      <c r="C226" s="272"/>
      <c r="D226" s="489" t="s">
        <v>185</v>
      </c>
      <c r="E226" s="272"/>
      <c r="F226" s="2181"/>
      <c r="G226" s="2181"/>
      <c r="H226" s="2182"/>
      <c r="I226" s="2182"/>
      <c r="J226" s="2183"/>
    </row>
    <row r="227" spans="1:26" ht="34.5" customHeight="1" outlineLevel="1">
      <c r="B227" s="2578"/>
      <c r="C227" s="272"/>
      <c r="D227" s="489" t="s">
        <v>185</v>
      </c>
      <c r="E227" s="272"/>
      <c r="F227" s="2181"/>
      <c r="G227" s="2181"/>
      <c r="H227" s="2182"/>
      <c r="I227" s="2182"/>
      <c r="J227" s="2183"/>
    </row>
    <row r="228" spans="1:26" ht="34.5" customHeight="1" outlineLevel="1">
      <c r="B228" s="2578"/>
      <c r="C228" s="272"/>
      <c r="D228" s="490" t="s">
        <v>185</v>
      </c>
      <c r="E228" s="272"/>
      <c r="F228" s="2219"/>
      <c r="G228" s="2220"/>
      <c r="H228" s="2221"/>
      <c r="I228" s="2221"/>
      <c r="J228" s="2222"/>
    </row>
    <row r="229" spans="1:26" ht="15" customHeight="1" outlineLevel="1">
      <c r="B229" s="2561" t="s">
        <v>251</v>
      </c>
      <c r="C229" s="2563" t="s">
        <v>195</v>
      </c>
      <c r="D229" s="2563"/>
      <c r="E229" s="2563"/>
      <c r="F229" s="2563" t="s">
        <v>194</v>
      </c>
      <c r="G229" s="2563"/>
      <c r="H229" s="2564"/>
      <c r="I229" s="2564"/>
      <c r="J229" s="2565"/>
    </row>
    <row r="230" spans="1:26" ht="31.5" customHeight="1" outlineLevel="1">
      <c r="B230" s="2550"/>
      <c r="C230" s="273"/>
      <c r="D230" s="491" t="s">
        <v>184</v>
      </c>
      <c r="E230" s="274"/>
      <c r="F230" s="2192"/>
      <c r="G230" s="2192"/>
      <c r="H230" s="2193"/>
      <c r="I230" s="2193"/>
      <c r="J230" s="2194"/>
    </row>
    <row r="231" spans="1:26" ht="31.5" customHeight="1" outlineLevel="1">
      <c r="B231" s="2550"/>
      <c r="C231" s="275"/>
      <c r="D231" s="492" t="s">
        <v>184</v>
      </c>
      <c r="E231" s="276"/>
      <c r="F231" s="2181"/>
      <c r="G231" s="2181"/>
      <c r="H231" s="2182"/>
      <c r="I231" s="2182"/>
      <c r="J231" s="2183"/>
    </row>
    <row r="232" spans="1:26" ht="31.5" customHeight="1" outlineLevel="1">
      <c r="B232" s="2550"/>
      <c r="C232" s="275"/>
      <c r="D232" s="492" t="s">
        <v>184</v>
      </c>
      <c r="E232" s="276"/>
      <c r="F232" s="2181"/>
      <c r="G232" s="2181"/>
      <c r="H232" s="2182"/>
      <c r="I232" s="2182"/>
      <c r="J232" s="2183"/>
    </row>
    <row r="233" spans="1:26" ht="31.5" customHeight="1" outlineLevel="1">
      <c r="B233" s="2550"/>
      <c r="C233" s="275"/>
      <c r="D233" s="492" t="s">
        <v>184</v>
      </c>
      <c r="E233" s="276"/>
      <c r="F233" s="2181"/>
      <c r="G233" s="2181"/>
      <c r="H233" s="2182"/>
      <c r="I233" s="2182"/>
      <c r="J233" s="2183"/>
    </row>
    <row r="234" spans="1:26" ht="31.5" customHeight="1" outlineLevel="1">
      <c r="B234" s="2562"/>
      <c r="C234" s="277"/>
      <c r="D234" s="493" t="s">
        <v>184</v>
      </c>
      <c r="E234" s="278"/>
      <c r="F234" s="2216"/>
      <c r="G234" s="2216"/>
      <c r="H234" s="2217"/>
      <c r="I234" s="2217"/>
      <c r="J234" s="2218"/>
    </row>
    <row r="235" spans="1:26" ht="15" customHeight="1" outlineLevel="1">
      <c r="B235" s="2549" t="s">
        <v>634</v>
      </c>
      <c r="C235" s="2552" t="s">
        <v>207</v>
      </c>
      <c r="D235" s="2553"/>
      <c r="E235" s="2554"/>
      <c r="F235" s="2555" t="s">
        <v>208</v>
      </c>
      <c r="G235" s="2556"/>
      <c r="H235" s="2556"/>
      <c r="I235" s="2556"/>
      <c r="J235" s="2557"/>
    </row>
    <row r="236" spans="1:26" ht="30" customHeight="1" outlineLevel="1">
      <c r="B236" s="2550"/>
      <c r="C236" s="275"/>
      <c r="D236" s="492" t="s">
        <v>184</v>
      </c>
      <c r="E236" s="272"/>
      <c r="F236" s="2558"/>
      <c r="G236" s="2558"/>
      <c r="H236" s="2559"/>
      <c r="I236" s="2559"/>
      <c r="J236" s="2560"/>
    </row>
    <row r="237" spans="1:26" ht="30" customHeight="1" outlineLevel="1">
      <c r="B237" s="2550"/>
      <c r="C237" s="275"/>
      <c r="D237" s="492" t="s">
        <v>184</v>
      </c>
      <c r="E237" s="272"/>
      <c r="F237" s="2181"/>
      <c r="G237" s="2181"/>
      <c r="H237" s="2182"/>
      <c r="I237" s="2182"/>
      <c r="J237" s="2183"/>
    </row>
    <row r="238" spans="1:26" ht="30" customHeight="1" outlineLevel="1">
      <c r="B238" s="2550"/>
      <c r="C238" s="275"/>
      <c r="D238" s="492" t="s">
        <v>184</v>
      </c>
      <c r="E238" s="272"/>
      <c r="F238" s="2181"/>
      <c r="G238" s="2181"/>
      <c r="H238" s="2182"/>
      <c r="I238" s="2182"/>
      <c r="J238" s="2183"/>
    </row>
    <row r="239" spans="1:26" ht="30" customHeight="1" outlineLevel="1" thickBot="1">
      <c r="B239" s="2551"/>
      <c r="C239" s="279"/>
      <c r="D239" s="494" t="s">
        <v>184</v>
      </c>
      <c r="E239" s="280"/>
      <c r="F239" s="2184"/>
      <c r="G239" s="2184"/>
      <c r="H239" s="2185"/>
      <c r="I239" s="2185"/>
      <c r="J239" s="2186"/>
    </row>
    <row r="240" spans="1:26" s="481" customFormat="1" ht="18.75" customHeight="1" outlineLevel="1" thickBot="1">
      <c r="A240" s="477"/>
      <c r="B240" s="495"/>
      <c r="C240" s="477"/>
      <c r="D240" s="477"/>
      <c r="E240" s="477"/>
      <c r="F240" s="477"/>
      <c r="G240" s="478"/>
      <c r="H240" s="478"/>
      <c r="I240" s="478"/>
      <c r="J240" s="478"/>
      <c r="K240" s="478"/>
      <c r="L240" s="478"/>
      <c r="M240" s="479"/>
      <c r="N240" s="2566"/>
      <c r="O240" s="2566"/>
      <c r="P240" s="2566"/>
      <c r="Q240" s="2566"/>
      <c r="R240" s="480"/>
      <c r="V240" s="479"/>
      <c r="W240" s="479"/>
      <c r="X240" s="479"/>
      <c r="Y240" s="479"/>
      <c r="Z240" s="480"/>
    </row>
    <row r="241" spans="2:11" ht="18.75" customHeight="1" outlineLevel="1">
      <c r="B241" s="2567" t="s">
        <v>193</v>
      </c>
      <c r="C241" s="2282"/>
      <c r="D241" s="2283"/>
      <c r="E241" s="2283"/>
      <c r="F241" s="2283"/>
      <c r="G241" s="2283"/>
      <c r="H241" s="2283"/>
      <c r="I241" s="2283"/>
      <c r="J241" s="2284"/>
    </row>
    <row r="242" spans="2:11" ht="18.75" customHeight="1" outlineLevel="1">
      <c r="B242" s="2544"/>
      <c r="C242" s="2201"/>
      <c r="D242" s="2202"/>
      <c r="E242" s="2202"/>
      <c r="F242" s="2202"/>
      <c r="G242" s="2202"/>
      <c r="H242" s="2202"/>
      <c r="I242" s="2202"/>
      <c r="J242" s="2203"/>
    </row>
    <row r="243" spans="2:11" ht="18.75" customHeight="1" outlineLevel="1">
      <c r="B243" s="2568"/>
      <c r="C243" s="2285"/>
      <c r="D243" s="2286"/>
      <c r="E243" s="2286"/>
      <c r="F243" s="2286"/>
      <c r="G243" s="2286"/>
      <c r="H243" s="2286"/>
      <c r="I243" s="2286"/>
      <c r="J243" s="2287"/>
    </row>
    <row r="244" spans="2:11" ht="18.75" customHeight="1" outlineLevel="1">
      <c r="B244" s="2543" t="s">
        <v>192</v>
      </c>
      <c r="C244" s="2546"/>
      <c r="D244" s="2547"/>
      <c r="E244" s="2547"/>
      <c r="F244" s="2547"/>
      <c r="G244" s="2547"/>
      <c r="H244" s="2547"/>
      <c r="I244" s="2547"/>
      <c r="J244" s="2548"/>
    </row>
    <row r="245" spans="2:11" ht="18.75" customHeight="1" outlineLevel="1">
      <c r="B245" s="2544"/>
      <c r="C245" s="2201"/>
      <c r="D245" s="2202"/>
      <c r="E245" s="2202"/>
      <c r="F245" s="2202"/>
      <c r="G245" s="2202"/>
      <c r="H245" s="2202"/>
      <c r="I245" s="2202"/>
      <c r="J245" s="2203"/>
    </row>
    <row r="246" spans="2:11" ht="18.75" customHeight="1" outlineLevel="1" thickBot="1">
      <c r="B246" s="2545"/>
      <c r="C246" s="2204"/>
      <c r="D246" s="2205"/>
      <c r="E246" s="2205"/>
      <c r="F246" s="2205"/>
      <c r="G246" s="2205"/>
      <c r="H246" s="2205"/>
      <c r="I246" s="2205"/>
      <c r="J246" s="2206"/>
    </row>
    <row r="247" spans="2:11" ht="18.75" customHeight="1" outlineLevel="1" thickBot="1">
      <c r="B247" s="496"/>
      <c r="C247" s="497"/>
      <c r="D247" s="497"/>
      <c r="E247" s="497"/>
      <c r="F247" s="497"/>
      <c r="G247" s="497"/>
      <c r="H247" s="497"/>
      <c r="I247" s="497"/>
      <c r="J247" s="497"/>
    </row>
    <row r="248" spans="2:11" ht="18.75" customHeight="1" outlineLevel="1">
      <c r="B248" s="498" t="s">
        <v>191</v>
      </c>
      <c r="C248" s="499"/>
      <c r="D248" s="499"/>
      <c r="E248" s="499"/>
      <c r="F248" s="500"/>
      <c r="G248" s="500"/>
      <c r="H248" s="500"/>
      <c r="I248" s="500"/>
      <c r="J248" s="501"/>
    </row>
    <row r="249" spans="2:11" ht="18.75" customHeight="1" outlineLevel="1">
      <c r="B249" s="2154"/>
      <c r="C249" s="2155"/>
      <c r="D249" s="2155"/>
      <c r="E249" s="2155"/>
      <c r="F249" s="2155"/>
      <c r="G249" s="2155"/>
      <c r="H249" s="2155"/>
      <c r="I249" s="2155"/>
      <c r="J249" s="2156"/>
    </row>
    <row r="250" spans="2:11" ht="12" customHeight="1" outlineLevel="1" thickBot="1">
      <c r="B250" s="502"/>
      <c r="C250" s="503"/>
      <c r="D250" s="503"/>
      <c r="E250" s="503"/>
      <c r="F250" s="503"/>
      <c r="G250" s="503"/>
      <c r="H250" s="503"/>
      <c r="I250" s="503"/>
      <c r="J250" s="504"/>
    </row>
    <row r="253" spans="2:11" ht="17.25" customHeight="1">
      <c r="B253" s="505"/>
      <c r="C253" s="505"/>
      <c r="D253" s="505"/>
      <c r="E253" s="505"/>
      <c r="F253" s="505"/>
      <c r="G253" s="505"/>
      <c r="H253" s="505"/>
      <c r="I253" s="505"/>
      <c r="J253" s="505"/>
      <c r="K253" s="505"/>
    </row>
    <row r="254" spans="2:11" ht="33.75" customHeight="1">
      <c r="B254" s="506" t="s">
        <v>199</v>
      </c>
      <c r="C254" s="2569">
        <f>個票ｰ2002!B247</f>
        <v>0</v>
      </c>
      <c r="D254" s="2570"/>
      <c r="E254" s="2570"/>
      <c r="F254" s="2571"/>
      <c r="G254" s="507" t="s">
        <v>656</v>
      </c>
      <c r="H254" s="2572">
        <v>15</v>
      </c>
      <c r="I254" s="2573"/>
      <c r="J254" s="2574"/>
    </row>
    <row r="255" spans="2:11" ht="30" customHeight="1" outlineLevel="1">
      <c r="B255" s="485" t="s">
        <v>214</v>
      </c>
      <c r="C255" s="2163"/>
      <c r="D255" s="2164"/>
      <c r="E255" s="2164"/>
      <c r="F255" s="2164"/>
      <c r="G255" s="2164"/>
      <c r="H255" s="2164"/>
      <c r="I255" s="2164"/>
      <c r="J255" s="2165"/>
    </row>
    <row r="256" spans="2:11" ht="30" customHeight="1" outlineLevel="1">
      <c r="B256" s="486" t="s">
        <v>198</v>
      </c>
      <c r="C256" s="2575"/>
      <c r="D256" s="2576"/>
      <c r="E256" s="2576"/>
      <c r="F256" s="2576"/>
      <c r="G256" s="2576"/>
      <c r="H256" s="2576"/>
      <c r="I256" s="2576"/>
      <c r="J256" s="2577"/>
    </row>
    <row r="257" spans="2:10" ht="30" customHeight="1" outlineLevel="1">
      <c r="B257" s="487" t="s">
        <v>197</v>
      </c>
      <c r="C257" s="2207"/>
      <c r="D257" s="2207"/>
      <c r="E257" s="2207"/>
      <c r="F257" s="2207"/>
      <c r="G257" s="2207"/>
      <c r="H257" s="2208"/>
      <c r="I257" s="2208"/>
      <c r="J257" s="2209"/>
    </row>
    <row r="258" spans="2:10" ht="14.25" customHeight="1" outlineLevel="1">
      <c r="B258" s="2578" t="s">
        <v>635</v>
      </c>
      <c r="C258" s="2563" t="s">
        <v>195</v>
      </c>
      <c r="D258" s="2563"/>
      <c r="E258" s="2563"/>
      <c r="F258" s="2563" t="s">
        <v>196</v>
      </c>
      <c r="G258" s="2563"/>
      <c r="H258" s="2564"/>
      <c r="I258" s="2564"/>
      <c r="J258" s="2565"/>
    </row>
    <row r="259" spans="2:10" ht="34.5" customHeight="1" outlineLevel="1">
      <c r="B259" s="2578"/>
      <c r="C259" s="272"/>
      <c r="D259" s="488" t="s">
        <v>185</v>
      </c>
      <c r="E259" s="272"/>
      <c r="F259" s="2192"/>
      <c r="G259" s="2192"/>
      <c r="H259" s="2193"/>
      <c r="I259" s="2193"/>
      <c r="J259" s="2194"/>
    </row>
    <row r="260" spans="2:10" ht="34.5" customHeight="1" outlineLevel="1">
      <c r="B260" s="2578"/>
      <c r="C260" s="272"/>
      <c r="D260" s="489" t="s">
        <v>185</v>
      </c>
      <c r="E260" s="272"/>
      <c r="F260" s="2181"/>
      <c r="G260" s="2181"/>
      <c r="H260" s="2182"/>
      <c r="I260" s="2182"/>
      <c r="J260" s="2183"/>
    </row>
    <row r="261" spans="2:10" ht="34.5" customHeight="1" outlineLevel="1">
      <c r="B261" s="2578"/>
      <c r="C261" s="272"/>
      <c r="D261" s="489" t="s">
        <v>185</v>
      </c>
      <c r="E261" s="272"/>
      <c r="F261" s="2181"/>
      <c r="G261" s="2181"/>
      <c r="H261" s="2182"/>
      <c r="I261" s="2182"/>
      <c r="J261" s="2183"/>
    </row>
    <row r="262" spans="2:10" ht="34.5" customHeight="1" outlineLevel="1">
      <c r="B262" s="2578"/>
      <c r="C262" s="272"/>
      <c r="D262" s="489" t="s">
        <v>185</v>
      </c>
      <c r="E262" s="272"/>
      <c r="F262" s="2181"/>
      <c r="G262" s="2181"/>
      <c r="H262" s="2182"/>
      <c r="I262" s="2182"/>
      <c r="J262" s="2183"/>
    </row>
    <row r="263" spans="2:10" ht="34.5" customHeight="1" outlineLevel="1">
      <c r="B263" s="2578"/>
      <c r="C263" s="272"/>
      <c r="D263" s="490" t="s">
        <v>185</v>
      </c>
      <c r="E263" s="272"/>
      <c r="F263" s="2219"/>
      <c r="G263" s="2220"/>
      <c r="H263" s="2221"/>
      <c r="I263" s="2221"/>
      <c r="J263" s="2222"/>
    </row>
    <row r="264" spans="2:10" ht="15" customHeight="1" outlineLevel="1">
      <c r="B264" s="2561" t="s">
        <v>251</v>
      </c>
      <c r="C264" s="2563" t="s">
        <v>195</v>
      </c>
      <c r="D264" s="2563"/>
      <c r="E264" s="2563"/>
      <c r="F264" s="2563" t="s">
        <v>194</v>
      </c>
      <c r="G264" s="2563"/>
      <c r="H264" s="2564"/>
      <c r="I264" s="2564"/>
      <c r="J264" s="2565"/>
    </row>
    <row r="265" spans="2:10" ht="31.5" customHeight="1" outlineLevel="1">
      <c r="B265" s="2550"/>
      <c r="C265" s="273"/>
      <c r="D265" s="491" t="s">
        <v>184</v>
      </c>
      <c r="E265" s="274"/>
      <c r="F265" s="2192"/>
      <c r="G265" s="2192"/>
      <c r="H265" s="2193"/>
      <c r="I265" s="2193"/>
      <c r="J265" s="2194"/>
    </row>
    <row r="266" spans="2:10" ht="31.5" customHeight="1" outlineLevel="1">
      <c r="B266" s="2550"/>
      <c r="C266" s="275"/>
      <c r="D266" s="492" t="s">
        <v>184</v>
      </c>
      <c r="E266" s="276"/>
      <c r="F266" s="2181"/>
      <c r="G266" s="2181"/>
      <c r="H266" s="2182"/>
      <c r="I266" s="2182"/>
      <c r="J266" s="2183"/>
    </row>
    <row r="267" spans="2:10" ht="31.5" customHeight="1" outlineLevel="1">
      <c r="B267" s="2550"/>
      <c r="C267" s="275"/>
      <c r="D267" s="492" t="s">
        <v>184</v>
      </c>
      <c r="E267" s="276"/>
      <c r="F267" s="2181"/>
      <c r="G267" s="2181"/>
      <c r="H267" s="2182"/>
      <c r="I267" s="2182"/>
      <c r="J267" s="2183"/>
    </row>
    <row r="268" spans="2:10" ht="31.5" customHeight="1" outlineLevel="1">
      <c r="B268" s="2550"/>
      <c r="C268" s="275"/>
      <c r="D268" s="492" t="s">
        <v>184</v>
      </c>
      <c r="E268" s="276"/>
      <c r="F268" s="2181"/>
      <c r="G268" s="2181"/>
      <c r="H268" s="2182"/>
      <c r="I268" s="2182"/>
      <c r="J268" s="2183"/>
    </row>
    <row r="269" spans="2:10" ht="31.5" customHeight="1" outlineLevel="1">
      <c r="B269" s="2562"/>
      <c r="C269" s="277"/>
      <c r="D269" s="493" t="s">
        <v>184</v>
      </c>
      <c r="E269" s="278"/>
      <c r="F269" s="2216"/>
      <c r="G269" s="2216"/>
      <c r="H269" s="2217"/>
      <c r="I269" s="2217"/>
      <c r="J269" s="2218"/>
    </row>
    <row r="270" spans="2:10" ht="15" customHeight="1" outlineLevel="1">
      <c r="B270" s="2549" t="s">
        <v>634</v>
      </c>
      <c r="C270" s="2552" t="s">
        <v>207</v>
      </c>
      <c r="D270" s="2553"/>
      <c r="E270" s="2554"/>
      <c r="F270" s="2555" t="s">
        <v>208</v>
      </c>
      <c r="G270" s="2556"/>
      <c r="H270" s="2556"/>
      <c r="I270" s="2556"/>
      <c r="J270" s="2557"/>
    </row>
    <row r="271" spans="2:10" ht="30" customHeight="1" outlineLevel="1">
      <c r="B271" s="2550"/>
      <c r="C271" s="275"/>
      <c r="D271" s="492" t="s">
        <v>184</v>
      </c>
      <c r="E271" s="272"/>
      <c r="F271" s="2579"/>
      <c r="G271" s="2579"/>
      <c r="H271" s="2580"/>
      <c r="I271" s="2580"/>
      <c r="J271" s="2581"/>
    </row>
    <row r="272" spans="2:10" ht="30" customHeight="1" outlineLevel="1">
      <c r="B272" s="2550"/>
      <c r="C272" s="275"/>
      <c r="D272" s="492" t="s">
        <v>184</v>
      </c>
      <c r="E272" s="272"/>
      <c r="F272" s="2210"/>
      <c r="G272" s="2210"/>
      <c r="H272" s="2211"/>
      <c r="I272" s="2211"/>
      <c r="J272" s="2212"/>
    </row>
    <row r="273" spans="1:26" ht="30" customHeight="1" outlineLevel="1">
      <c r="B273" s="2550"/>
      <c r="C273" s="275"/>
      <c r="D273" s="492" t="s">
        <v>184</v>
      </c>
      <c r="E273" s="272"/>
      <c r="F273" s="2210"/>
      <c r="G273" s="2210"/>
      <c r="H273" s="2211"/>
      <c r="I273" s="2211"/>
      <c r="J273" s="2212"/>
    </row>
    <row r="274" spans="1:26" ht="30" customHeight="1" outlineLevel="1" thickBot="1">
      <c r="B274" s="2551"/>
      <c r="C274" s="279"/>
      <c r="D274" s="494" t="s">
        <v>184</v>
      </c>
      <c r="E274" s="280"/>
      <c r="F274" s="2213"/>
      <c r="G274" s="2213"/>
      <c r="H274" s="2214"/>
      <c r="I274" s="2214"/>
      <c r="J274" s="2215"/>
    </row>
    <row r="275" spans="1:26" s="481" customFormat="1" ht="18.75" customHeight="1" outlineLevel="1" thickBot="1">
      <c r="A275" s="477"/>
      <c r="B275" s="495"/>
      <c r="C275" s="477"/>
      <c r="D275" s="477"/>
      <c r="E275" s="477"/>
      <c r="F275" s="477"/>
      <c r="G275" s="478"/>
      <c r="H275" s="478"/>
      <c r="I275" s="478"/>
      <c r="J275" s="478"/>
      <c r="K275" s="478"/>
      <c r="L275" s="478"/>
      <c r="M275" s="479"/>
      <c r="N275" s="2566"/>
      <c r="O275" s="2566"/>
      <c r="P275" s="2566"/>
      <c r="Q275" s="2566"/>
      <c r="R275" s="480"/>
      <c r="V275" s="479"/>
      <c r="W275" s="479"/>
      <c r="X275" s="479"/>
      <c r="Y275" s="479"/>
      <c r="Z275" s="480"/>
    </row>
    <row r="276" spans="1:26" ht="18.75" customHeight="1" outlineLevel="1">
      <c r="B276" s="2567" t="s">
        <v>193</v>
      </c>
      <c r="C276" s="2282"/>
      <c r="D276" s="2283"/>
      <c r="E276" s="2283"/>
      <c r="F276" s="2283"/>
      <c r="G276" s="2283"/>
      <c r="H276" s="2283"/>
      <c r="I276" s="2283"/>
      <c r="J276" s="2284"/>
    </row>
    <row r="277" spans="1:26" ht="18.75" customHeight="1" outlineLevel="1">
      <c r="B277" s="2544"/>
      <c r="C277" s="2201"/>
      <c r="D277" s="2202"/>
      <c r="E277" s="2202"/>
      <c r="F277" s="2202"/>
      <c r="G277" s="2202"/>
      <c r="H277" s="2202"/>
      <c r="I277" s="2202"/>
      <c r="J277" s="2203"/>
    </row>
    <row r="278" spans="1:26" ht="18.75" customHeight="1" outlineLevel="1">
      <c r="B278" s="2568"/>
      <c r="C278" s="2285"/>
      <c r="D278" s="2286"/>
      <c r="E278" s="2286"/>
      <c r="F278" s="2286"/>
      <c r="G278" s="2286"/>
      <c r="H278" s="2286"/>
      <c r="I278" s="2286"/>
      <c r="J278" s="2287"/>
    </row>
    <row r="279" spans="1:26" ht="18.75" customHeight="1" outlineLevel="1">
      <c r="B279" s="2543" t="s">
        <v>192</v>
      </c>
      <c r="C279" s="2546"/>
      <c r="D279" s="2547"/>
      <c r="E279" s="2547"/>
      <c r="F279" s="2547"/>
      <c r="G279" s="2547"/>
      <c r="H279" s="2547"/>
      <c r="I279" s="2547"/>
      <c r="J279" s="2548"/>
    </row>
    <row r="280" spans="1:26" ht="18.75" customHeight="1" outlineLevel="1">
      <c r="B280" s="2544"/>
      <c r="C280" s="2201"/>
      <c r="D280" s="2202"/>
      <c r="E280" s="2202"/>
      <c r="F280" s="2202"/>
      <c r="G280" s="2202"/>
      <c r="H280" s="2202"/>
      <c r="I280" s="2202"/>
      <c r="J280" s="2203"/>
    </row>
    <row r="281" spans="1:26" ht="18.75" customHeight="1" outlineLevel="1" thickBot="1">
      <c r="B281" s="2545"/>
      <c r="C281" s="2204"/>
      <c r="D281" s="2205"/>
      <c r="E281" s="2205"/>
      <c r="F281" s="2205"/>
      <c r="G281" s="2205"/>
      <c r="H281" s="2205"/>
      <c r="I281" s="2205"/>
      <c r="J281" s="2206"/>
    </row>
    <row r="282" spans="1:26" ht="18.75" customHeight="1" outlineLevel="1" thickBot="1">
      <c r="B282" s="496"/>
      <c r="C282" s="497"/>
      <c r="D282" s="497"/>
      <c r="E282" s="497"/>
      <c r="F282" s="497"/>
      <c r="G282" s="497"/>
      <c r="H282" s="497"/>
      <c r="I282" s="497"/>
      <c r="J282" s="497"/>
    </row>
    <row r="283" spans="1:26" ht="18.75" customHeight="1" outlineLevel="1">
      <c r="B283" s="498" t="s">
        <v>191</v>
      </c>
      <c r="C283" s="499"/>
      <c r="D283" s="499"/>
      <c r="E283" s="499"/>
      <c r="F283" s="500"/>
      <c r="G283" s="500"/>
      <c r="H283" s="500"/>
      <c r="I283" s="500"/>
      <c r="J283" s="501"/>
    </row>
    <row r="284" spans="1:26" ht="18.75" customHeight="1" outlineLevel="1">
      <c r="B284" s="2154"/>
      <c r="C284" s="2155"/>
      <c r="D284" s="2155"/>
      <c r="E284" s="2155"/>
      <c r="F284" s="2155"/>
      <c r="G284" s="2155"/>
      <c r="H284" s="2155"/>
      <c r="I284" s="2155"/>
      <c r="J284" s="2156"/>
    </row>
    <row r="285" spans="1:26" ht="12" customHeight="1" outlineLevel="1" thickBot="1">
      <c r="B285" s="502"/>
      <c r="C285" s="503"/>
      <c r="D285" s="503"/>
      <c r="E285" s="503"/>
      <c r="F285" s="503"/>
      <c r="G285" s="503"/>
      <c r="H285" s="503"/>
      <c r="I285" s="503"/>
      <c r="J285" s="504"/>
    </row>
    <row r="286" spans="1:26" ht="17.25" customHeight="1"/>
    <row r="288" spans="1:26" ht="33.75" customHeight="1">
      <c r="B288" s="506" t="s">
        <v>333</v>
      </c>
      <c r="C288" s="2569">
        <f>個票ｰ2002!B248</f>
        <v>0</v>
      </c>
      <c r="D288" s="2570"/>
      <c r="E288" s="2570"/>
      <c r="F288" s="2571"/>
      <c r="G288" s="507" t="s">
        <v>656</v>
      </c>
      <c r="H288" s="2572">
        <v>16</v>
      </c>
      <c r="I288" s="2573"/>
      <c r="J288" s="2574"/>
    </row>
    <row r="289" spans="2:10" ht="30" customHeight="1" outlineLevel="1">
      <c r="B289" s="485" t="s">
        <v>214</v>
      </c>
      <c r="C289" s="2163"/>
      <c r="D289" s="2164"/>
      <c r="E289" s="2164"/>
      <c r="F289" s="2164"/>
      <c r="G289" s="2164"/>
      <c r="H289" s="2164"/>
      <c r="I289" s="2164"/>
      <c r="J289" s="2165"/>
    </row>
    <row r="290" spans="2:10" ht="30" customHeight="1" outlineLevel="1">
      <c r="B290" s="486" t="s">
        <v>198</v>
      </c>
      <c r="C290" s="2575"/>
      <c r="D290" s="2576"/>
      <c r="E290" s="2576"/>
      <c r="F290" s="2576"/>
      <c r="G290" s="2576"/>
      <c r="H290" s="2576"/>
      <c r="I290" s="2576"/>
      <c r="J290" s="2577"/>
    </row>
    <row r="291" spans="2:10" ht="30" customHeight="1" outlineLevel="1">
      <c r="B291" s="487" t="s">
        <v>197</v>
      </c>
      <c r="C291" s="2207"/>
      <c r="D291" s="2207"/>
      <c r="E291" s="2207"/>
      <c r="F291" s="2207"/>
      <c r="G291" s="2207"/>
      <c r="H291" s="2208"/>
      <c r="I291" s="2208"/>
      <c r="J291" s="2209"/>
    </row>
    <row r="292" spans="2:10" ht="14.25" customHeight="1" outlineLevel="1">
      <c r="B292" s="2578" t="s">
        <v>635</v>
      </c>
      <c r="C292" s="2563" t="s">
        <v>195</v>
      </c>
      <c r="D292" s="2563"/>
      <c r="E292" s="2563"/>
      <c r="F292" s="2563" t="s">
        <v>196</v>
      </c>
      <c r="G292" s="2563"/>
      <c r="H292" s="2564"/>
      <c r="I292" s="2564"/>
      <c r="J292" s="2565"/>
    </row>
    <row r="293" spans="2:10" ht="34.5" customHeight="1" outlineLevel="1">
      <c r="B293" s="2578"/>
      <c r="C293" s="272"/>
      <c r="D293" s="488" t="s">
        <v>185</v>
      </c>
      <c r="E293" s="272"/>
      <c r="F293" s="2192"/>
      <c r="G293" s="2192"/>
      <c r="H293" s="2193"/>
      <c r="I293" s="2193"/>
      <c r="J293" s="2194"/>
    </row>
    <row r="294" spans="2:10" ht="34.5" customHeight="1" outlineLevel="1">
      <c r="B294" s="2578"/>
      <c r="C294" s="272"/>
      <c r="D294" s="489" t="s">
        <v>185</v>
      </c>
      <c r="E294" s="272"/>
      <c r="F294" s="2181"/>
      <c r="G294" s="2181"/>
      <c r="H294" s="2182"/>
      <c r="I294" s="2182"/>
      <c r="J294" s="2183"/>
    </row>
    <row r="295" spans="2:10" ht="34.5" customHeight="1" outlineLevel="1">
      <c r="B295" s="2578"/>
      <c r="C295" s="272"/>
      <c r="D295" s="489" t="s">
        <v>185</v>
      </c>
      <c r="E295" s="272"/>
      <c r="F295" s="2181"/>
      <c r="G295" s="2181"/>
      <c r="H295" s="2182"/>
      <c r="I295" s="2182"/>
      <c r="J295" s="2183"/>
    </row>
    <row r="296" spans="2:10" ht="34.5" customHeight="1" outlineLevel="1">
      <c r="B296" s="2578"/>
      <c r="C296" s="272"/>
      <c r="D296" s="489" t="s">
        <v>185</v>
      </c>
      <c r="E296" s="272"/>
      <c r="F296" s="2181"/>
      <c r="G296" s="2181"/>
      <c r="H296" s="2182"/>
      <c r="I296" s="2182"/>
      <c r="J296" s="2183"/>
    </row>
    <row r="297" spans="2:10" ht="34.5" customHeight="1" outlineLevel="1">
      <c r="B297" s="2578"/>
      <c r="C297" s="272"/>
      <c r="D297" s="490" t="s">
        <v>185</v>
      </c>
      <c r="E297" s="272"/>
      <c r="F297" s="2219"/>
      <c r="G297" s="2220"/>
      <c r="H297" s="2221"/>
      <c r="I297" s="2221"/>
      <c r="J297" s="2222"/>
    </row>
    <row r="298" spans="2:10" ht="15" customHeight="1" outlineLevel="1">
      <c r="B298" s="2561" t="s">
        <v>251</v>
      </c>
      <c r="C298" s="2563" t="s">
        <v>195</v>
      </c>
      <c r="D298" s="2563"/>
      <c r="E298" s="2563"/>
      <c r="F298" s="2563" t="s">
        <v>194</v>
      </c>
      <c r="G298" s="2563"/>
      <c r="H298" s="2564"/>
      <c r="I298" s="2564"/>
      <c r="J298" s="2565"/>
    </row>
    <row r="299" spans="2:10" ht="31.5" customHeight="1" outlineLevel="1">
      <c r="B299" s="2550"/>
      <c r="C299" s="273"/>
      <c r="D299" s="491" t="s">
        <v>184</v>
      </c>
      <c r="E299" s="274"/>
      <c r="F299" s="2192"/>
      <c r="G299" s="2192"/>
      <c r="H299" s="2193"/>
      <c r="I299" s="2193"/>
      <c r="J299" s="2194"/>
    </row>
    <row r="300" spans="2:10" ht="31.5" customHeight="1" outlineLevel="1">
      <c r="B300" s="2550"/>
      <c r="C300" s="275"/>
      <c r="D300" s="492" t="s">
        <v>184</v>
      </c>
      <c r="E300" s="276"/>
      <c r="F300" s="2181"/>
      <c r="G300" s="2181"/>
      <c r="H300" s="2182"/>
      <c r="I300" s="2182"/>
      <c r="J300" s="2183"/>
    </row>
    <row r="301" spans="2:10" ht="31.5" customHeight="1" outlineLevel="1">
      <c r="B301" s="2550"/>
      <c r="C301" s="275"/>
      <c r="D301" s="492" t="s">
        <v>184</v>
      </c>
      <c r="E301" s="276"/>
      <c r="F301" s="2181"/>
      <c r="G301" s="2181"/>
      <c r="H301" s="2182"/>
      <c r="I301" s="2182"/>
      <c r="J301" s="2183"/>
    </row>
    <row r="302" spans="2:10" ht="31.5" customHeight="1" outlineLevel="1">
      <c r="B302" s="2550"/>
      <c r="C302" s="275"/>
      <c r="D302" s="492" t="s">
        <v>184</v>
      </c>
      <c r="E302" s="276"/>
      <c r="F302" s="2181"/>
      <c r="G302" s="2181"/>
      <c r="H302" s="2182"/>
      <c r="I302" s="2182"/>
      <c r="J302" s="2183"/>
    </row>
    <row r="303" spans="2:10" ht="31.5" customHeight="1" outlineLevel="1">
      <c r="B303" s="2562"/>
      <c r="C303" s="277"/>
      <c r="D303" s="493" t="s">
        <v>184</v>
      </c>
      <c r="E303" s="278"/>
      <c r="F303" s="2216"/>
      <c r="G303" s="2216"/>
      <c r="H303" s="2217"/>
      <c r="I303" s="2217"/>
      <c r="J303" s="2218"/>
    </row>
    <row r="304" spans="2:10" ht="15" customHeight="1" outlineLevel="1">
      <c r="B304" s="2549" t="s">
        <v>634</v>
      </c>
      <c r="C304" s="2552" t="s">
        <v>207</v>
      </c>
      <c r="D304" s="2553"/>
      <c r="E304" s="2554"/>
      <c r="F304" s="2555" t="s">
        <v>208</v>
      </c>
      <c r="G304" s="2556"/>
      <c r="H304" s="2556"/>
      <c r="I304" s="2556"/>
      <c r="J304" s="2557"/>
    </row>
    <row r="305" spans="1:26" ht="30" customHeight="1" outlineLevel="1">
      <c r="B305" s="2550"/>
      <c r="C305" s="275"/>
      <c r="D305" s="492" t="s">
        <v>184</v>
      </c>
      <c r="E305" s="272"/>
      <c r="F305" s="2579"/>
      <c r="G305" s="2579"/>
      <c r="H305" s="2580"/>
      <c r="I305" s="2580"/>
      <c r="J305" s="2581"/>
    </row>
    <row r="306" spans="1:26" ht="30" customHeight="1" outlineLevel="1">
      <c r="B306" s="2550"/>
      <c r="C306" s="275"/>
      <c r="D306" s="492" t="s">
        <v>184</v>
      </c>
      <c r="E306" s="272"/>
      <c r="F306" s="2210"/>
      <c r="G306" s="2210"/>
      <c r="H306" s="2211"/>
      <c r="I306" s="2211"/>
      <c r="J306" s="2212"/>
    </row>
    <row r="307" spans="1:26" ht="30" customHeight="1" outlineLevel="1">
      <c r="B307" s="2550"/>
      <c r="C307" s="275"/>
      <c r="D307" s="492" t="s">
        <v>184</v>
      </c>
      <c r="E307" s="272"/>
      <c r="F307" s="2210"/>
      <c r="G307" s="2210"/>
      <c r="H307" s="2211"/>
      <c r="I307" s="2211"/>
      <c r="J307" s="2212"/>
    </row>
    <row r="308" spans="1:26" ht="30" customHeight="1" outlineLevel="1" thickBot="1">
      <c r="B308" s="2551"/>
      <c r="C308" s="279"/>
      <c r="D308" s="494" t="s">
        <v>184</v>
      </c>
      <c r="E308" s="280"/>
      <c r="F308" s="2213"/>
      <c r="G308" s="2213"/>
      <c r="H308" s="2214"/>
      <c r="I308" s="2214"/>
      <c r="J308" s="2215"/>
    </row>
    <row r="309" spans="1:26" s="481" customFormat="1" ht="18.75" customHeight="1" outlineLevel="1" thickBot="1">
      <c r="A309" s="477"/>
      <c r="B309" s="495"/>
      <c r="C309" s="477"/>
      <c r="D309" s="477"/>
      <c r="E309" s="477"/>
      <c r="F309" s="477"/>
      <c r="G309" s="478"/>
      <c r="H309" s="478"/>
      <c r="I309" s="478"/>
      <c r="J309" s="478"/>
      <c r="K309" s="478"/>
      <c r="L309" s="478"/>
      <c r="M309" s="479"/>
      <c r="N309" s="2566"/>
      <c r="O309" s="2566"/>
      <c r="P309" s="2566"/>
      <c r="Q309" s="2566"/>
      <c r="R309" s="480"/>
      <c r="V309" s="479"/>
      <c r="W309" s="479"/>
      <c r="X309" s="479"/>
      <c r="Y309" s="479"/>
      <c r="Z309" s="480"/>
    </row>
    <row r="310" spans="1:26" ht="18.75" customHeight="1" outlineLevel="1">
      <c r="B310" s="2567" t="s">
        <v>193</v>
      </c>
      <c r="C310" s="2282"/>
      <c r="D310" s="2283"/>
      <c r="E310" s="2283"/>
      <c r="F310" s="2283"/>
      <c r="G310" s="2283"/>
      <c r="H310" s="2283"/>
      <c r="I310" s="2283"/>
      <c r="J310" s="2284"/>
    </row>
    <row r="311" spans="1:26" ht="18.75" customHeight="1" outlineLevel="1">
      <c r="B311" s="2544"/>
      <c r="C311" s="2201"/>
      <c r="D311" s="2202"/>
      <c r="E311" s="2202"/>
      <c r="F311" s="2202"/>
      <c r="G311" s="2202"/>
      <c r="H311" s="2202"/>
      <c r="I311" s="2202"/>
      <c r="J311" s="2203"/>
    </row>
    <row r="312" spans="1:26" ht="18.75" customHeight="1" outlineLevel="1">
      <c r="B312" s="2568"/>
      <c r="C312" s="2285"/>
      <c r="D312" s="2286"/>
      <c r="E312" s="2286"/>
      <c r="F312" s="2286"/>
      <c r="G312" s="2286"/>
      <c r="H312" s="2286"/>
      <c r="I312" s="2286"/>
      <c r="J312" s="2287"/>
    </row>
    <row r="313" spans="1:26" ht="18.75" customHeight="1" outlineLevel="1">
      <c r="B313" s="2543" t="s">
        <v>192</v>
      </c>
      <c r="C313" s="2546"/>
      <c r="D313" s="2547"/>
      <c r="E313" s="2547"/>
      <c r="F313" s="2547"/>
      <c r="G313" s="2547"/>
      <c r="H313" s="2547"/>
      <c r="I313" s="2547"/>
      <c r="J313" s="2548"/>
    </row>
    <row r="314" spans="1:26" ht="18.75" customHeight="1" outlineLevel="1">
      <c r="B314" s="2544"/>
      <c r="C314" s="2201"/>
      <c r="D314" s="2202"/>
      <c r="E314" s="2202"/>
      <c r="F314" s="2202"/>
      <c r="G314" s="2202"/>
      <c r="H314" s="2202"/>
      <c r="I314" s="2202"/>
      <c r="J314" s="2203"/>
    </row>
    <row r="315" spans="1:26" ht="18.75" customHeight="1" outlineLevel="1" thickBot="1">
      <c r="B315" s="2545"/>
      <c r="C315" s="2204"/>
      <c r="D315" s="2205"/>
      <c r="E315" s="2205"/>
      <c r="F315" s="2205"/>
      <c r="G315" s="2205"/>
      <c r="H315" s="2205"/>
      <c r="I315" s="2205"/>
      <c r="J315" s="2206"/>
    </row>
    <row r="316" spans="1:26" ht="18.75" customHeight="1" outlineLevel="1" thickBot="1">
      <c r="B316" s="496"/>
      <c r="C316" s="497"/>
      <c r="D316" s="497"/>
      <c r="E316" s="497"/>
      <c r="F316" s="497"/>
      <c r="G316" s="497"/>
      <c r="H316" s="497"/>
      <c r="I316" s="497"/>
      <c r="J316" s="497"/>
    </row>
    <row r="317" spans="1:26" ht="18.75" customHeight="1" outlineLevel="1">
      <c r="B317" s="498" t="s">
        <v>191</v>
      </c>
      <c r="C317" s="499"/>
      <c r="D317" s="499"/>
      <c r="E317" s="499"/>
      <c r="F317" s="500"/>
      <c r="G317" s="500"/>
      <c r="H317" s="500"/>
      <c r="I317" s="500"/>
      <c r="J317" s="501"/>
    </row>
    <row r="318" spans="1:26" ht="18.75" customHeight="1" outlineLevel="1">
      <c r="B318" s="2154"/>
      <c r="C318" s="2155"/>
      <c r="D318" s="2155"/>
      <c r="E318" s="2155"/>
      <c r="F318" s="2155"/>
      <c r="G318" s="2155"/>
      <c r="H318" s="2155"/>
      <c r="I318" s="2155"/>
      <c r="J318" s="2156"/>
    </row>
    <row r="319" spans="1:26" ht="12" customHeight="1" outlineLevel="1" thickBot="1">
      <c r="B319" s="502"/>
      <c r="C319" s="503"/>
      <c r="D319" s="503"/>
      <c r="E319" s="503"/>
      <c r="F319" s="503"/>
      <c r="G319" s="503"/>
      <c r="H319" s="503"/>
      <c r="I319" s="503"/>
      <c r="J319" s="504"/>
    </row>
    <row r="322" spans="2:10" ht="33.75" customHeight="1">
      <c r="B322" s="506" t="s">
        <v>199</v>
      </c>
      <c r="C322" s="2569">
        <f>個票ｰ2002!B249</f>
        <v>0</v>
      </c>
      <c r="D322" s="2570"/>
      <c r="E322" s="2570"/>
      <c r="F322" s="2571"/>
      <c r="G322" s="507" t="s">
        <v>656</v>
      </c>
      <c r="H322" s="2572">
        <v>17</v>
      </c>
      <c r="I322" s="2573"/>
      <c r="J322" s="2574"/>
    </row>
    <row r="323" spans="2:10" ht="30" customHeight="1" outlineLevel="1">
      <c r="B323" s="485" t="s">
        <v>214</v>
      </c>
      <c r="C323" s="2163"/>
      <c r="D323" s="2164"/>
      <c r="E323" s="2164"/>
      <c r="F323" s="2164"/>
      <c r="G323" s="2164"/>
      <c r="H323" s="2164"/>
      <c r="I323" s="2164"/>
      <c r="J323" s="2165"/>
    </row>
    <row r="324" spans="2:10" ht="30" customHeight="1" outlineLevel="1">
      <c r="B324" s="486" t="s">
        <v>198</v>
      </c>
      <c r="C324" s="2575"/>
      <c r="D324" s="2576"/>
      <c r="E324" s="2576"/>
      <c r="F324" s="2576"/>
      <c r="G324" s="2576"/>
      <c r="H324" s="2576"/>
      <c r="I324" s="2576"/>
      <c r="J324" s="2577"/>
    </row>
    <row r="325" spans="2:10" ht="30" customHeight="1" outlineLevel="1">
      <c r="B325" s="487" t="s">
        <v>197</v>
      </c>
      <c r="C325" s="2207"/>
      <c r="D325" s="2207"/>
      <c r="E325" s="2207"/>
      <c r="F325" s="2207"/>
      <c r="G325" s="2207"/>
      <c r="H325" s="2208"/>
      <c r="I325" s="2208"/>
      <c r="J325" s="2209"/>
    </row>
    <row r="326" spans="2:10" ht="14.25" customHeight="1" outlineLevel="1">
      <c r="B326" s="2578" t="s">
        <v>635</v>
      </c>
      <c r="C326" s="2563" t="s">
        <v>195</v>
      </c>
      <c r="D326" s="2563"/>
      <c r="E326" s="2563"/>
      <c r="F326" s="2563" t="s">
        <v>196</v>
      </c>
      <c r="G326" s="2563"/>
      <c r="H326" s="2564"/>
      <c r="I326" s="2564"/>
      <c r="J326" s="2565"/>
    </row>
    <row r="327" spans="2:10" ht="34.5" customHeight="1" outlineLevel="1">
      <c r="B327" s="2578"/>
      <c r="C327" s="272"/>
      <c r="D327" s="488" t="s">
        <v>185</v>
      </c>
      <c r="E327" s="272"/>
      <c r="F327" s="2192"/>
      <c r="G327" s="2192"/>
      <c r="H327" s="2193"/>
      <c r="I327" s="2193"/>
      <c r="J327" s="2194"/>
    </row>
    <row r="328" spans="2:10" ht="34.5" customHeight="1" outlineLevel="1">
      <c r="B328" s="2578"/>
      <c r="C328" s="272"/>
      <c r="D328" s="489" t="s">
        <v>185</v>
      </c>
      <c r="E328" s="272"/>
      <c r="F328" s="2181"/>
      <c r="G328" s="2181"/>
      <c r="H328" s="2182"/>
      <c r="I328" s="2182"/>
      <c r="J328" s="2183"/>
    </row>
    <row r="329" spans="2:10" ht="34.5" customHeight="1" outlineLevel="1">
      <c r="B329" s="2578"/>
      <c r="C329" s="272"/>
      <c r="D329" s="489" t="s">
        <v>185</v>
      </c>
      <c r="E329" s="272"/>
      <c r="F329" s="2181"/>
      <c r="G329" s="2181"/>
      <c r="H329" s="2182"/>
      <c r="I329" s="2182"/>
      <c r="J329" s="2183"/>
    </row>
    <row r="330" spans="2:10" ht="34.5" customHeight="1" outlineLevel="1">
      <c r="B330" s="2578"/>
      <c r="C330" s="272"/>
      <c r="D330" s="489" t="s">
        <v>185</v>
      </c>
      <c r="E330" s="272"/>
      <c r="F330" s="2181"/>
      <c r="G330" s="2181"/>
      <c r="H330" s="2182"/>
      <c r="I330" s="2182"/>
      <c r="J330" s="2183"/>
    </row>
    <row r="331" spans="2:10" ht="34.5" customHeight="1" outlineLevel="1">
      <c r="B331" s="2578"/>
      <c r="C331" s="272"/>
      <c r="D331" s="490" t="s">
        <v>185</v>
      </c>
      <c r="E331" s="272"/>
      <c r="F331" s="2219"/>
      <c r="G331" s="2220"/>
      <c r="H331" s="2221"/>
      <c r="I331" s="2221"/>
      <c r="J331" s="2222"/>
    </row>
    <row r="332" spans="2:10" ht="15" customHeight="1" outlineLevel="1">
      <c r="B332" s="2561" t="s">
        <v>251</v>
      </c>
      <c r="C332" s="2563" t="s">
        <v>195</v>
      </c>
      <c r="D332" s="2563"/>
      <c r="E332" s="2563"/>
      <c r="F332" s="2563" t="s">
        <v>194</v>
      </c>
      <c r="G332" s="2563"/>
      <c r="H332" s="2564"/>
      <c r="I332" s="2564"/>
      <c r="J332" s="2565"/>
    </row>
    <row r="333" spans="2:10" ht="31.5" customHeight="1" outlineLevel="1">
      <c r="B333" s="2550"/>
      <c r="C333" s="273"/>
      <c r="D333" s="491" t="s">
        <v>184</v>
      </c>
      <c r="E333" s="274"/>
      <c r="F333" s="2192"/>
      <c r="G333" s="2192"/>
      <c r="H333" s="2193"/>
      <c r="I333" s="2193"/>
      <c r="J333" s="2194"/>
    </row>
    <row r="334" spans="2:10" ht="31.5" customHeight="1" outlineLevel="1">
      <c r="B334" s="2550"/>
      <c r="C334" s="275"/>
      <c r="D334" s="492" t="s">
        <v>184</v>
      </c>
      <c r="E334" s="276"/>
      <c r="F334" s="2181"/>
      <c r="G334" s="2181"/>
      <c r="H334" s="2182"/>
      <c r="I334" s="2182"/>
      <c r="J334" s="2183"/>
    </row>
    <row r="335" spans="2:10" ht="31.5" customHeight="1" outlineLevel="1">
      <c r="B335" s="2550"/>
      <c r="C335" s="275"/>
      <c r="D335" s="492" t="s">
        <v>184</v>
      </c>
      <c r="E335" s="276"/>
      <c r="F335" s="2181"/>
      <c r="G335" s="2181"/>
      <c r="H335" s="2182"/>
      <c r="I335" s="2182"/>
      <c r="J335" s="2183"/>
    </row>
    <row r="336" spans="2:10" ht="31.5" customHeight="1" outlineLevel="1">
      <c r="B336" s="2550"/>
      <c r="C336" s="275"/>
      <c r="D336" s="492" t="s">
        <v>184</v>
      </c>
      <c r="E336" s="276"/>
      <c r="F336" s="2181"/>
      <c r="G336" s="2181"/>
      <c r="H336" s="2182"/>
      <c r="I336" s="2182"/>
      <c r="J336" s="2183"/>
    </row>
    <row r="337" spans="1:26" ht="31.5" customHeight="1" outlineLevel="1">
      <c r="B337" s="2562"/>
      <c r="C337" s="277"/>
      <c r="D337" s="493" t="s">
        <v>184</v>
      </c>
      <c r="E337" s="278"/>
      <c r="F337" s="2216"/>
      <c r="G337" s="2216"/>
      <c r="H337" s="2217"/>
      <c r="I337" s="2217"/>
      <c r="J337" s="2218"/>
    </row>
    <row r="338" spans="1:26" ht="15" customHeight="1" outlineLevel="1">
      <c r="B338" s="2549" t="s">
        <v>634</v>
      </c>
      <c r="C338" s="2552" t="s">
        <v>207</v>
      </c>
      <c r="D338" s="2553"/>
      <c r="E338" s="2554"/>
      <c r="F338" s="2555" t="s">
        <v>208</v>
      </c>
      <c r="G338" s="2556"/>
      <c r="H338" s="2556"/>
      <c r="I338" s="2556"/>
      <c r="J338" s="2557"/>
    </row>
    <row r="339" spans="1:26" ht="30" customHeight="1" outlineLevel="1">
      <c r="B339" s="2550"/>
      <c r="C339" s="275"/>
      <c r="D339" s="492" t="s">
        <v>184</v>
      </c>
      <c r="E339" s="272"/>
      <c r="F339" s="2579"/>
      <c r="G339" s="2579"/>
      <c r="H339" s="2580"/>
      <c r="I339" s="2580"/>
      <c r="J339" s="2581"/>
    </row>
    <row r="340" spans="1:26" ht="30" customHeight="1" outlineLevel="1">
      <c r="B340" s="2550"/>
      <c r="C340" s="275"/>
      <c r="D340" s="492" t="s">
        <v>184</v>
      </c>
      <c r="E340" s="272"/>
      <c r="F340" s="2210"/>
      <c r="G340" s="2210"/>
      <c r="H340" s="2211"/>
      <c r="I340" s="2211"/>
      <c r="J340" s="2212"/>
    </row>
    <row r="341" spans="1:26" ht="30" customHeight="1" outlineLevel="1">
      <c r="B341" s="2550"/>
      <c r="C341" s="275"/>
      <c r="D341" s="492" t="s">
        <v>184</v>
      </c>
      <c r="E341" s="272"/>
      <c r="F341" s="2210"/>
      <c r="G341" s="2210"/>
      <c r="H341" s="2211"/>
      <c r="I341" s="2211"/>
      <c r="J341" s="2212"/>
    </row>
    <row r="342" spans="1:26" ht="30" customHeight="1" outlineLevel="1" thickBot="1">
      <c r="B342" s="2551"/>
      <c r="C342" s="279"/>
      <c r="D342" s="494" t="s">
        <v>184</v>
      </c>
      <c r="E342" s="280"/>
      <c r="F342" s="2213"/>
      <c r="G342" s="2213"/>
      <c r="H342" s="2214"/>
      <c r="I342" s="2214"/>
      <c r="J342" s="2215"/>
    </row>
    <row r="343" spans="1:26" s="481" customFormat="1" ht="18.75" customHeight="1" outlineLevel="1" thickBot="1">
      <c r="A343" s="477"/>
      <c r="B343" s="495"/>
      <c r="C343" s="477"/>
      <c r="D343" s="477"/>
      <c r="E343" s="477"/>
      <c r="F343" s="477"/>
      <c r="G343" s="478"/>
      <c r="H343" s="478"/>
      <c r="I343" s="478"/>
      <c r="J343" s="478"/>
      <c r="K343" s="478"/>
      <c r="L343" s="478"/>
      <c r="M343" s="479"/>
      <c r="N343" s="2566"/>
      <c r="O343" s="2566"/>
      <c r="P343" s="2566"/>
      <c r="Q343" s="2566"/>
      <c r="R343" s="480"/>
      <c r="V343" s="479"/>
      <c r="W343" s="479"/>
      <c r="X343" s="479"/>
      <c r="Y343" s="479"/>
      <c r="Z343" s="480"/>
    </row>
    <row r="344" spans="1:26" ht="18.75" customHeight="1" outlineLevel="1">
      <c r="B344" s="2567" t="s">
        <v>193</v>
      </c>
      <c r="C344" s="2282"/>
      <c r="D344" s="2283"/>
      <c r="E344" s="2283"/>
      <c r="F344" s="2283"/>
      <c r="G344" s="2283"/>
      <c r="H344" s="2283"/>
      <c r="I344" s="2283"/>
      <c r="J344" s="2284"/>
    </row>
    <row r="345" spans="1:26" ht="18.75" customHeight="1" outlineLevel="1">
      <c r="B345" s="2544"/>
      <c r="C345" s="2201"/>
      <c r="D345" s="2202"/>
      <c r="E345" s="2202"/>
      <c r="F345" s="2202"/>
      <c r="G345" s="2202"/>
      <c r="H345" s="2202"/>
      <c r="I345" s="2202"/>
      <c r="J345" s="2203"/>
    </row>
    <row r="346" spans="1:26" ht="18.75" customHeight="1" outlineLevel="1">
      <c r="B346" s="2568"/>
      <c r="C346" s="2285"/>
      <c r="D346" s="2286"/>
      <c r="E346" s="2286"/>
      <c r="F346" s="2286"/>
      <c r="G346" s="2286"/>
      <c r="H346" s="2286"/>
      <c r="I346" s="2286"/>
      <c r="J346" s="2287"/>
    </row>
    <row r="347" spans="1:26" ht="18.75" customHeight="1" outlineLevel="1">
      <c r="B347" s="2543" t="s">
        <v>192</v>
      </c>
      <c r="C347" s="2546"/>
      <c r="D347" s="2547"/>
      <c r="E347" s="2547"/>
      <c r="F347" s="2547"/>
      <c r="G347" s="2547"/>
      <c r="H347" s="2547"/>
      <c r="I347" s="2547"/>
      <c r="J347" s="2548"/>
    </row>
    <row r="348" spans="1:26" ht="18.75" customHeight="1" outlineLevel="1">
      <c r="B348" s="2544"/>
      <c r="C348" s="2201"/>
      <c r="D348" s="2202"/>
      <c r="E348" s="2202"/>
      <c r="F348" s="2202"/>
      <c r="G348" s="2202"/>
      <c r="H348" s="2202"/>
      <c r="I348" s="2202"/>
      <c r="J348" s="2203"/>
    </row>
    <row r="349" spans="1:26" ht="18.75" customHeight="1" outlineLevel="1" thickBot="1">
      <c r="B349" s="2545"/>
      <c r="C349" s="2204"/>
      <c r="D349" s="2205"/>
      <c r="E349" s="2205"/>
      <c r="F349" s="2205"/>
      <c r="G349" s="2205"/>
      <c r="H349" s="2205"/>
      <c r="I349" s="2205"/>
      <c r="J349" s="2206"/>
    </row>
    <row r="350" spans="1:26" ht="18.75" customHeight="1" outlineLevel="1" thickBot="1">
      <c r="B350" s="496"/>
      <c r="C350" s="497"/>
      <c r="D350" s="497"/>
      <c r="E350" s="497"/>
      <c r="F350" s="497"/>
      <c r="G350" s="497"/>
      <c r="H350" s="497"/>
      <c r="I350" s="497"/>
      <c r="J350" s="497"/>
    </row>
    <row r="351" spans="1:26" ht="18.75" customHeight="1" outlineLevel="1">
      <c r="B351" s="498" t="s">
        <v>191</v>
      </c>
      <c r="C351" s="499"/>
      <c r="D351" s="499"/>
      <c r="E351" s="499"/>
      <c r="F351" s="500"/>
      <c r="G351" s="500"/>
      <c r="H351" s="500"/>
      <c r="I351" s="500"/>
      <c r="J351" s="501"/>
    </row>
    <row r="352" spans="1:26" ht="18.75" customHeight="1" outlineLevel="1">
      <c r="B352" s="2154"/>
      <c r="C352" s="2155"/>
      <c r="D352" s="2155"/>
      <c r="E352" s="2155"/>
      <c r="F352" s="2155"/>
      <c r="G352" s="2155"/>
      <c r="H352" s="2155"/>
      <c r="I352" s="2155"/>
      <c r="J352" s="2156"/>
    </row>
    <row r="353" spans="2:11" ht="12" customHeight="1" outlineLevel="1" thickBot="1">
      <c r="B353" s="502"/>
      <c r="C353" s="503"/>
      <c r="D353" s="503"/>
      <c r="E353" s="503"/>
      <c r="F353" s="503"/>
      <c r="G353" s="503"/>
      <c r="H353" s="503"/>
      <c r="I353" s="503"/>
      <c r="J353" s="504"/>
    </row>
    <row r="356" spans="2:11" ht="17.25" customHeight="1">
      <c r="B356" s="505"/>
      <c r="C356" s="505"/>
      <c r="D356" s="505"/>
      <c r="E356" s="505"/>
      <c r="F356" s="505"/>
      <c r="G356" s="505"/>
      <c r="H356" s="505"/>
      <c r="I356" s="505"/>
      <c r="J356" s="505"/>
      <c r="K356" s="505"/>
    </row>
    <row r="357" spans="2:11" ht="33.75" customHeight="1">
      <c r="B357" s="506" t="s">
        <v>199</v>
      </c>
      <c r="C357" s="2569">
        <f>個票ｰ2002!B250</f>
        <v>0</v>
      </c>
      <c r="D357" s="2570"/>
      <c r="E357" s="2570"/>
      <c r="F357" s="2571"/>
      <c r="G357" s="507" t="s">
        <v>656</v>
      </c>
      <c r="H357" s="2572">
        <v>18</v>
      </c>
      <c r="I357" s="2573"/>
      <c r="J357" s="2574"/>
    </row>
    <row r="358" spans="2:11" ht="30" customHeight="1" outlineLevel="1">
      <c r="B358" s="485" t="s">
        <v>214</v>
      </c>
      <c r="C358" s="2163"/>
      <c r="D358" s="2164"/>
      <c r="E358" s="2164"/>
      <c r="F358" s="2164"/>
      <c r="G358" s="2164"/>
      <c r="H358" s="2164"/>
      <c r="I358" s="2164"/>
      <c r="J358" s="2165"/>
    </row>
    <row r="359" spans="2:11" ht="30" customHeight="1" outlineLevel="1">
      <c r="B359" s="486" t="s">
        <v>198</v>
      </c>
      <c r="C359" s="2575"/>
      <c r="D359" s="2576"/>
      <c r="E359" s="2576"/>
      <c r="F359" s="2576"/>
      <c r="G359" s="2576"/>
      <c r="H359" s="2576"/>
      <c r="I359" s="2576"/>
      <c r="J359" s="2577"/>
    </row>
    <row r="360" spans="2:11" ht="30" customHeight="1" outlineLevel="1">
      <c r="B360" s="487" t="s">
        <v>197</v>
      </c>
      <c r="C360" s="2207"/>
      <c r="D360" s="2207"/>
      <c r="E360" s="2207"/>
      <c r="F360" s="2207"/>
      <c r="G360" s="2207"/>
      <c r="H360" s="2208"/>
      <c r="I360" s="2208"/>
      <c r="J360" s="2209"/>
    </row>
    <row r="361" spans="2:11" ht="14.25" customHeight="1" outlineLevel="1">
      <c r="B361" s="2578" t="s">
        <v>635</v>
      </c>
      <c r="C361" s="2563" t="s">
        <v>195</v>
      </c>
      <c r="D361" s="2563"/>
      <c r="E361" s="2563"/>
      <c r="F361" s="2563" t="s">
        <v>196</v>
      </c>
      <c r="G361" s="2563"/>
      <c r="H361" s="2564"/>
      <c r="I361" s="2564"/>
      <c r="J361" s="2565"/>
    </row>
    <row r="362" spans="2:11" ht="34.5" customHeight="1" outlineLevel="1">
      <c r="B362" s="2578"/>
      <c r="C362" s="272"/>
      <c r="D362" s="488" t="s">
        <v>185</v>
      </c>
      <c r="E362" s="272"/>
      <c r="F362" s="2192"/>
      <c r="G362" s="2192"/>
      <c r="H362" s="2193"/>
      <c r="I362" s="2193"/>
      <c r="J362" s="2194"/>
    </row>
    <row r="363" spans="2:11" ht="34.5" customHeight="1" outlineLevel="1">
      <c r="B363" s="2578"/>
      <c r="C363" s="272"/>
      <c r="D363" s="489" t="s">
        <v>185</v>
      </c>
      <c r="E363" s="272"/>
      <c r="F363" s="2181"/>
      <c r="G363" s="2181"/>
      <c r="H363" s="2182"/>
      <c r="I363" s="2182"/>
      <c r="J363" s="2183"/>
    </row>
    <row r="364" spans="2:11" ht="34.5" customHeight="1" outlineLevel="1">
      <c r="B364" s="2578"/>
      <c r="C364" s="272"/>
      <c r="D364" s="489" t="s">
        <v>185</v>
      </c>
      <c r="E364" s="272"/>
      <c r="F364" s="2181"/>
      <c r="G364" s="2181"/>
      <c r="H364" s="2182"/>
      <c r="I364" s="2182"/>
      <c r="J364" s="2183"/>
    </row>
    <row r="365" spans="2:11" ht="34.5" customHeight="1" outlineLevel="1">
      <c r="B365" s="2578"/>
      <c r="C365" s="272"/>
      <c r="D365" s="489" t="s">
        <v>185</v>
      </c>
      <c r="E365" s="272"/>
      <c r="F365" s="2181"/>
      <c r="G365" s="2181"/>
      <c r="H365" s="2182"/>
      <c r="I365" s="2182"/>
      <c r="J365" s="2183"/>
    </row>
    <row r="366" spans="2:11" ht="34.5" customHeight="1" outlineLevel="1">
      <c r="B366" s="2578"/>
      <c r="C366" s="272"/>
      <c r="D366" s="490" t="s">
        <v>185</v>
      </c>
      <c r="E366" s="272"/>
      <c r="F366" s="2219"/>
      <c r="G366" s="2220"/>
      <c r="H366" s="2221"/>
      <c r="I366" s="2221"/>
      <c r="J366" s="2222"/>
    </row>
    <row r="367" spans="2:11" ht="15" customHeight="1" outlineLevel="1">
      <c r="B367" s="2561" t="s">
        <v>251</v>
      </c>
      <c r="C367" s="2563" t="s">
        <v>195</v>
      </c>
      <c r="D367" s="2563"/>
      <c r="E367" s="2563"/>
      <c r="F367" s="2563" t="s">
        <v>194</v>
      </c>
      <c r="G367" s="2563"/>
      <c r="H367" s="2564"/>
      <c r="I367" s="2564"/>
      <c r="J367" s="2565"/>
    </row>
    <row r="368" spans="2:11" ht="31.5" customHeight="1" outlineLevel="1">
      <c r="B368" s="2550"/>
      <c r="C368" s="273"/>
      <c r="D368" s="491" t="s">
        <v>184</v>
      </c>
      <c r="E368" s="274"/>
      <c r="F368" s="2192"/>
      <c r="G368" s="2192"/>
      <c r="H368" s="2193"/>
      <c r="I368" s="2193"/>
      <c r="J368" s="2194"/>
    </row>
    <row r="369" spans="1:26" ht="31.5" customHeight="1" outlineLevel="1">
      <c r="B369" s="2550"/>
      <c r="C369" s="275"/>
      <c r="D369" s="492" t="s">
        <v>184</v>
      </c>
      <c r="E369" s="276"/>
      <c r="F369" s="2181"/>
      <c r="G369" s="2181"/>
      <c r="H369" s="2182"/>
      <c r="I369" s="2182"/>
      <c r="J369" s="2183"/>
    </row>
    <row r="370" spans="1:26" ht="31.5" customHeight="1" outlineLevel="1">
      <c r="B370" s="2550"/>
      <c r="C370" s="275"/>
      <c r="D370" s="492" t="s">
        <v>184</v>
      </c>
      <c r="E370" s="276"/>
      <c r="F370" s="2181"/>
      <c r="G370" s="2181"/>
      <c r="H370" s="2182"/>
      <c r="I370" s="2182"/>
      <c r="J370" s="2183"/>
    </row>
    <row r="371" spans="1:26" ht="31.5" customHeight="1" outlineLevel="1">
      <c r="B371" s="2550"/>
      <c r="C371" s="275"/>
      <c r="D371" s="492" t="s">
        <v>184</v>
      </c>
      <c r="E371" s="276"/>
      <c r="F371" s="2181"/>
      <c r="G371" s="2181"/>
      <c r="H371" s="2182"/>
      <c r="I371" s="2182"/>
      <c r="J371" s="2183"/>
    </row>
    <row r="372" spans="1:26" ht="31.5" customHeight="1" outlineLevel="1">
      <c r="B372" s="2562"/>
      <c r="C372" s="277"/>
      <c r="D372" s="493" t="s">
        <v>184</v>
      </c>
      <c r="E372" s="278"/>
      <c r="F372" s="2216"/>
      <c r="G372" s="2216"/>
      <c r="H372" s="2217"/>
      <c r="I372" s="2217"/>
      <c r="J372" s="2218"/>
    </row>
    <row r="373" spans="1:26" ht="15" customHeight="1" outlineLevel="1">
      <c r="B373" s="2549" t="s">
        <v>634</v>
      </c>
      <c r="C373" s="2552" t="s">
        <v>207</v>
      </c>
      <c r="D373" s="2553"/>
      <c r="E373" s="2554"/>
      <c r="F373" s="2555" t="s">
        <v>208</v>
      </c>
      <c r="G373" s="2556"/>
      <c r="H373" s="2556"/>
      <c r="I373" s="2556"/>
      <c r="J373" s="2557"/>
    </row>
    <row r="374" spans="1:26" ht="30" customHeight="1" outlineLevel="1">
      <c r="B374" s="2550"/>
      <c r="C374" s="275"/>
      <c r="D374" s="492" t="s">
        <v>184</v>
      </c>
      <c r="E374" s="272"/>
      <c r="F374" s="2558"/>
      <c r="G374" s="2558"/>
      <c r="H374" s="2559"/>
      <c r="I374" s="2559"/>
      <c r="J374" s="2560"/>
    </row>
    <row r="375" spans="1:26" ht="30" customHeight="1" outlineLevel="1">
      <c r="B375" s="2550"/>
      <c r="C375" s="275"/>
      <c r="D375" s="492" t="s">
        <v>184</v>
      </c>
      <c r="E375" s="272"/>
      <c r="F375" s="2181"/>
      <c r="G375" s="2181"/>
      <c r="H375" s="2182"/>
      <c r="I375" s="2182"/>
      <c r="J375" s="2183"/>
    </row>
    <row r="376" spans="1:26" ht="30" customHeight="1" outlineLevel="1">
      <c r="B376" s="2550"/>
      <c r="C376" s="275"/>
      <c r="D376" s="492" t="s">
        <v>184</v>
      </c>
      <c r="E376" s="272"/>
      <c r="F376" s="2181"/>
      <c r="G376" s="2181"/>
      <c r="H376" s="2182"/>
      <c r="I376" s="2182"/>
      <c r="J376" s="2183"/>
    </row>
    <row r="377" spans="1:26" ht="30" customHeight="1" outlineLevel="1" thickBot="1">
      <c r="B377" s="2551"/>
      <c r="C377" s="279"/>
      <c r="D377" s="494" t="s">
        <v>184</v>
      </c>
      <c r="E377" s="280"/>
      <c r="F377" s="2184"/>
      <c r="G377" s="2184"/>
      <c r="H377" s="2185"/>
      <c r="I377" s="2185"/>
      <c r="J377" s="2186"/>
    </row>
    <row r="378" spans="1:26" s="481" customFormat="1" ht="18.75" customHeight="1" outlineLevel="1" thickBot="1">
      <c r="A378" s="477"/>
      <c r="B378" s="495"/>
      <c r="C378" s="477"/>
      <c r="D378" s="477"/>
      <c r="E378" s="477"/>
      <c r="F378" s="477"/>
      <c r="G378" s="478"/>
      <c r="H378" s="478"/>
      <c r="I378" s="478"/>
      <c r="J378" s="478"/>
      <c r="K378" s="478"/>
      <c r="L378" s="478"/>
      <c r="M378" s="479"/>
      <c r="N378" s="2566"/>
      <c r="O378" s="2566"/>
      <c r="P378" s="2566"/>
      <c r="Q378" s="2566"/>
      <c r="R378" s="480"/>
      <c r="V378" s="479"/>
      <c r="W378" s="479"/>
      <c r="X378" s="479"/>
      <c r="Y378" s="479"/>
      <c r="Z378" s="480"/>
    </row>
    <row r="379" spans="1:26" ht="18.75" customHeight="1" outlineLevel="1">
      <c r="B379" s="2567" t="s">
        <v>193</v>
      </c>
      <c r="C379" s="2282"/>
      <c r="D379" s="2283"/>
      <c r="E379" s="2283"/>
      <c r="F379" s="2283"/>
      <c r="G379" s="2283"/>
      <c r="H379" s="2283"/>
      <c r="I379" s="2283"/>
      <c r="J379" s="2284"/>
    </row>
    <row r="380" spans="1:26" ht="18.75" customHeight="1" outlineLevel="1">
      <c r="B380" s="2544"/>
      <c r="C380" s="2201"/>
      <c r="D380" s="2202"/>
      <c r="E380" s="2202"/>
      <c r="F380" s="2202"/>
      <c r="G380" s="2202"/>
      <c r="H380" s="2202"/>
      <c r="I380" s="2202"/>
      <c r="J380" s="2203"/>
    </row>
    <row r="381" spans="1:26" ht="18.75" customHeight="1" outlineLevel="1">
      <c r="B381" s="2568"/>
      <c r="C381" s="2285"/>
      <c r="D381" s="2286"/>
      <c r="E381" s="2286"/>
      <c r="F381" s="2286"/>
      <c r="G381" s="2286"/>
      <c r="H381" s="2286"/>
      <c r="I381" s="2286"/>
      <c r="J381" s="2287"/>
    </row>
    <row r="382" spans="1:26" ht="18.75" customHeight="1" outlineLevel="1">
      <c r="B382" s="2543" t="s">
        <v>192</v>
      </c>
      <c r="C382" s="2546"/>
      <c r="D382" s="2547"/>
      <c r="E382" s="2547"/>
      <c r="F382" s="2547"/>
      <c r="G382" s="2547"/>
      <c r="H382" s="2547"/>
      <c r="I382" s="2547"/>
      <c r="J382" s="2548"/>
    </row>
    <row r="383" spans="1:26" ht="18.75" customHeight="1" outlineLevel="1">
      <c r="B383" s="2544"/>
      <c r="C383" s="2201"/>
      <c r="D383" s="2202"/>
      <c r="E383" s="2202"/>
      <c r="F383" s="2202"/>
      <c r="G383" s="2202"/>
      <c r="H383" s="2202"/>
      <c r="I383" s="2202"/>
      <c r="J383" s="2203"/>
    </row>
    <row r="384" spans="1:26" ht="18.75" customHeight="1" outlineLevel="1" thickBot="1">
      <c r="B384" s="2545"/>
      <c r="C384" s="2204"/>
      <c r="D384" s="2205"/>
      <c r="E384" s="2205"/>
      <c r="F384" s="2205"/>
      <c r="G384" s="2205"/>
      <c r="H384" s="2205"/>
      <c r="I384" s="2205"/>
      <c r="J384" s="2206"/>
    </row>
    <row r="385" spans="2:10" ht="18.75" customHeight="1" outlineLevel="1" thickBot="1">
      <c r="B385" s="496"/>
      <c r="C385" s="497"/>
      <c r="D385" s="497"/>
      <c r="E385" s="497"/>
      <c r="F385" s="497"/>
      <c r="G385" s="497"/>
      <c r="H385" s="497"/>
      <c r="I385" s="497"/>
      <c r="J385" s="497"/>
    </row>
    <row r="386" spans="2:10" ht="18.75" customHeight="1" outlineLevel="1">
      <c r="B386" s="498" t="s">
        <v>191</v>
      </c>
      <c r="C386" s="499"/>
      <c r="D386" s="499"/>
      <c r="E386" s="499"/>
      <c r="F386" s="500"/>
      <c r="G386" s="500"/>
      <c r="H386" s="500"/>
      <c r="I386" s="500"/>
      <c r="J386" s="501"/>
    </row>
    <row r="387" spans="2:10" ht="18.75" customHeight="1" outlineLevel="1">
      <c r="B387" s="2154"/>
      <c r="C387" s="2155"/>
      <c r="D387" s="2155"/>
      <c r="E387" s="2155"/>
      <c r="F387" s="2155"/>
      <c r="G387" s="2155"/>
      <c r="H387" s="2155"/>
      <c r="I387" s="2155"/>
      <c r="J387" s="2156"/>
    </row>
    <row r="388" spans="2:10" ht="12" customHeight="1" outlineLevel="1" thickBot="1">
      <c r="B388" s="502"/>
      <c r="C388" s="503"/>
      <c r="D388" s="503"/>
      <c r="E388" s="503"/>
      <c r="F388" s="503"/>
      <c r="G388" s="503"/>
      <c r="H388" s="503"/>
      <c r="I388" s="503"/>
      <c r="J388" s="504"/>
    </row>
    <row r="389" spans="2:10" ht="17.25" customHeight="1"/>
    <row r="391" spans="2:10" ht="33.75" customHeight="1">
      <c r="B391" s="506" t="s">
        <v>199</v>
      </c>
      <c r="C391" s="2569">
        <f>個票ｰ2002!B251</f>
        <v>0</v>
      </c>
      <c r="D391" s="2570"/>
      <c r="E391" s="2570"/>
      <c r="F391" s="2571"/>
      <c r="G391" s="507" t="s">
        <v>656</v>
      </c>
      <c r="H391" s="2572">
        <v>19</v>
      </c>
      <c r="I391" s="2573"/>
      <c r="J391" s="2574"/>
    </row>
    <row r="392" spans="2:10" ht="30" customHeight="1" outlineLevel="1">
      <c r="B392" s="485" t="s">
        <v>214</v>
      </c>
      <c r="C392" s="2163"/>
      <c r="D392" s="2164"/>
      <c r="E392" s="2164"/>
      <c r="F392" s="2164"/>
      <c r="G392" s="2164"/>
      <c r="H392" s="2164"/>
      <c r="I392" s="2164"/>
      <c r="J392" s="2165"/>
    </row>
    <row r="393" spans="2:10" ht="30" customHeight="1" outlineLevel="1">
      <c r="B393" s="486" t="s">
        <v>198</v>
      </c>
      <c r="C393" s="2575"/>
      <c r="D393" s="2576"/>
      <c r="E393" s="2576"/>
      <c r="F393" s="2576"/>
      <c r="G393" s="2576"/>
      <c r="H393" s="2576"/>
      <c r="I393" s="2576"/>
      <c r="J393" s="2577"/>
    </row>
    <row r="394" spans="2:10" ht="30" customHeight="1" outlineLevel="1">
      <c r="B394" s="487" t="s">
        <v>197</v>
      </c>
      <c r="C394" s="2207"/>
      <c r="D394" s="2207"/>
      <c r="E394" s="2207"/>
      <c r="F394" s="2207"/>
      <c r="G394" s="2207"/>
      <c r="H394" s="2208"/>
      <c r="I394" s="2208"/>
      <c r="J394" s="2209"/>
    </row>
    <row r="395" spans="2:10" ht="14.25" customHeight="1" outlineLevel="1">
      <c r="B395" s="2578" t="s">
        <v>635</v>
      </c>
      <c r="C395" s="2563" t="s">
        <v>195</v>
      </c>
      <c r="D395" s="2563"/>
      <c r="E395" s="2563"/>
      <c r="F395" s="2563" t="s">
        <v>196</v>
      </c>
      <c r="G395" s="2563"/>
      <c r="H395" s="2564"/>
      <c r="I395" s="2564"/>
      <c r="J395" s="2565"/>
    </row>
    <row r="396" spans="2:10" ht="34.5" customHeight="1" outlineLevel="1">
      <c r="B396" s="2578"/>
      <c r="C396" s="272"/>
      <c r="D396" s="488" t="s">
        <v>185</v>
      </c>
      <c r="E396" s="272"/>
      <c r="F396" s="2192"/>
      <c r="G396" s="2192"/>
      <c r="H396" s="2193"/>
      <c r="I396" s="2193"/>
      <c r="J396" s="2194"/>
    </row>
    <row r="397" spans="2:10" ht="34.5" customHeight="1" outlineLevel="1">
      <c r="B397" s="2578"/>
      <c r="C397" s="272"/>
      <c r="D397" s="489" t="s">
        <v>185</v>
      </c>
      <c r="E397" s="272"/>
      <c r="F397" s="2181"/>
      <c r="G397" s="2181"/>
      <c r="H397" s="2182"/>
      <c r="I397" s="2182"/>
      <c r="J397" s="2183"/>
    </row>
    <row r="398" spans="2:10" ht="34.5" customHeight="1" outlineLevel="1">
      <c r="B398" s="2578"/>
      <c r="C398" s="272"/>
      <c r="D398" s="489" t="s">
        <v>185</v>
      </c>
      <c r="E398" s="272"/>
      <c r="F398" s="2181"/>
      <c r="G398" s="2181"/>
      <c r="H398" s="2182"/>
      <c r="I398" s="2182"/>
      <c r="J398" s="2183"/>
    </row>
    <row r="399" spans="2:10" ht="34.5" customHeight="1" outlineLevel="1">
      <c r="B399" s="2578"/>
      <c r="C399" s="272"/>
      <c r="D399" s="489" t="s">
        <v>185</v>
      </c>
      <c r="E399" s="272"/>
      <c r="F399" s="2181"/>
      <c r="G399" s="2181"/>
      <c r="H399" s="2182"/>
      <c r="I399" s="2182"/>
      <c r="J399" s="2183"/>
    </row>
    <row r="400" spans="2:10" ht="34.5" customHeight="1" outlineLevel="1">
      <c r="B400" s="2578"/>
      <c r="C400" s="272"/>
      <c r="D400" s="490" t="s">
        <v>185</v>
      </c>
      <c r="E400" s="272"/>
      <c r="F400" s="2219"/>
      <c r="G400" s="2220"/>
      <c r="H400" s="2221"/>
      <c r="I400" s="2221"/>
      <c r="J400" s="2222"/>
    </row>
    <row r="401" spans="1:26" ht="15" customHeight="1" outlineLevel="1">
      <c r="B401" s="2561" t="s">
        <v>251</v>
      </c>
      <c r="C401" s="2563" t="s">
        <v>195</v>
      </c>
      <c r="D401" s="2563"/>
      <c r="E401" s="2563"/>
      <c r="F401" s="2563" t="s">
        <v>194</v>
      </c>
      <c r="G401" s="2563"/>
      <c r="H401" s="2564"/>
      <c r="I401" s="2564"/>
      <c r="J401" s="2565"/>
    </row>
    <row r="402" spans="1:26" ht="31.5" customHeight="1" outlineLevel="1">
      <c r="B402" s="2550"/>
      <c r="C402" s="273"/>
      <c r="D402" s="491" t="s">
        <v>184</v>
      </c>
      <c r="E402" s="274"/>
      <c r="F402" s="2192"/>
      <c r="G402" s="2192"/>
      <c r="H402" s="2193"/>
      <c r="I402" s="2193"/>
      <c r="J402" s="2194"/>
    </row>
    <row r="403" spans="1:26" ht="31.5" customHeight="1" outlineLevel="1">
      <c r="B403" s="2550"/>
      <c r="C403" s="275"/>
      <c r="D403" s="492" t="s">
        <v>184</v>
      </c>
      <c r="E403" s="276"/>
      <c r="F403" s="2181"/>
      <c r="G403" s="2181"/>
      <c r="H403" s="2182"/>
      <c r="I403" s="2182"/>
      <c r="J403" s="2183"/>
    </row>
    <row r="404" spans="1:26" ht="31.5" customHeight="1" outlineLevel="1">
      <c r="B404" s="2550"/>
      <c r="C404" s="275"/>
      <c r="D404" s="492" t="s">
        <v>184</v>
      </c>
      <c r="E404" s="276"/>
      <c r="F404" s="2181"/>
      <c r="G404" s="2181"/>
      <c r="H404" s="2182"/>
      <c r="I404" s="2182"/>
      <c r="J404" s="2183"/>
    </row>
    <row r="405" spans="1:26" ht="31.5" customHeight="1" outlineLevel="1">
      <c r="B405" s="2550"/>
      <c r="C405" s="275"/>
      <c r="D405" s="492" t="s">
        <v>184</v>
      </c>
      <c r="E405" s="276"/>
      <c r="F405" s="2181"/>
      <c r="G405" s="2181"/>
      <c r="H405" s="2182"/>
      <c r="I405" s="2182"/>
      <c r="J405" s="2183"/>
    </row>
    <row r="406" spans="1:26" ht="31.5" customHeight="1" outlineLevel="1">
      <c r="B406" s="2562"/>
      <c r="C406" s="277"/>
      <c r="D406" s="493" t="s">
        <v>184</v>
      </c>
      <c r="E406" s="278"/>
      <c r="F406" s="2216"/>
      <c r="G406" s="2216"/>
      <c r="H406" s="2217"/>
      <c r="I406" s="2217"/>
      <c r="J406" s="2218"/>
    </row>
    <row r="407" spans="1:26" ht="15" customHeight="1" outlineLevel="1">
      <c r="B407" s="2549" t="s">
        <v>634</v>
      </c>
      <c r="C407" s="2552" t="s">
        <v>207</v>
      </c>
      <c r="D407" s="2553"/>
      <c r="E407" s="2554"/>
      <c r="F407" s="2555" t="s">
        <v>208</v>
      </c>
      <c r="G407" s="2556"/>
      <c r="H407" s="2556"/>
      <c r="I407" s="2556"/>
      <c r="J407" s="2557"/>
    </row>
    <row r="408" spans="1:26" ht="30" customHeight="1" outlineLevel="1">
      <c r="B408" s="2550"/>
      <c r="C408" s="275"/>
      <c r="D408" s="492" t="s">
        <v>184</v>
      </c>
      <c r="E408" s="272"/>
      <c r="F408" s="2558"/>
      <c r="G408" s="2558"/>
      <c r="H408" s="2559"/>
      <c r="I408" s="2559"/>
      <c r="J408" s="2560"/>
    </row>
    <row r="409" spans="1:26" ht="30" customHeight="1" outlineLevel="1">
      <c r="B409" s="2550"/>
      <c r="C409" s="275"/>
      <c r="D409" s="492" t="s">
        <v>184</v>
      </c>
      <c r="E409" s="272"/>
      <c r="F409" s="2181"/>
      <c r="G409" s="2181"/>
      <c r="H409" s="2182"/>
      <c r="I409" s="2182"/>
      <c r="J409" s="2183"/>
    </row>
    <row r="410" spans="1:26" ht="30" customHeight="1" outlineLevel="1">
      <c r="B410" s="2550"/>
      <c r="C410" s="275"/>
      <c r="D410" s="492" t="s">
        <v>184</v>
      </c>
      <c r="E410" s="272"/>
      <c r="F410" s="2181"/>
      <c r="G410" s="2181"/>
      <c r="H410" s="2182"/>
      <c r="I410" s="2182"/>
      <c r="J410" s="2183"/>
    </row>
    <row r="411" spans="1:26" ht="30" customHeight="1" outlineLevel="1" thickBot="1">
      <c r="B411" s="2551"/>
      <c r="C411" s="279"/>
      <c r="D411" s="494" t="s">
        <v>184</v>
      </c>
      <c r="E411" s="280"/>
      <c r="F411" s="2184"/>
      <c r="G411" s="2184"/>
      <c r="H411" s="2185"/>
      <c r="I411" s="2185"/>
      <c r="J411" s="2186"/>
    </row>
    <row r="412" spans="1:26" s="481" customFormat="1" ht="18.75" customHeight="1" outlineLevel="1" thickBot="1">
      <c r="A412" s="477"/>
      <c r="B412" s="495"/>
      <c r="C412" s="477"/>
      <c r="D412" s="477"/>
      <c r="E412" s="477"/>
      <c r="F412" s="477"/>
      <c r="G412" s="478"/>
      <c r="H412" s="478"/>
      <c r="I412" s="478"/>
      <c r="J412" s="478"/>
      <c r="K412" s="478"/>
      <c r="L412" s="478"/>
      <c r="M412" s="479"/>
      <c r="N412" s="2566"/>
      <c r="O412" s="2566"/>
      <c r="P412" s="2566"/>
      <c r="Q412" s="2566"/>
      <c r="R412" s="480"/>
      <c r="V412" s="479"/>
      <c r="W412" s="479"/>
      <c r="X412" s="479"/>
      <c r="Y412" s="479"/>
      <c r="Z412" s="480"/>
    </row>
    <row r="413" spans="1:26" ht="18.75" customHeight="1" outlineLevel="1">
      <c r="B413" s="2567" t="s">
        <v>193</v>
      </c>
      <c r="C413" s="2282"/>
      <c r="D413" s="2283"/>
      <c r="E413" s="2283"/>
      <c r="F413" s="2283"/>
      <c r="G413" s="2283"/>
      <c r="H413" s="2283"/>
      <c r="I413" s="2283"/>
      <c r="J413" s="2284"/>
    </row>
    <row r="414" spans="1:26" ht="18.75" customHeight="1" outlineLevel="1">
      <c r="B414" s="2544"/>
      <c r="C414" s="2201"/>
      <c r="D414" s="2202"/>
      <c r="E414" s="2202"/>
      <c r="F414" s="2202"/>
      <c r="G414" s="2202"/>
      <c r="H414" s="2202"/>
      <c r="I414" s="2202"/>
      <c r="J414" s="2203"/>
    </row>
    <row r="415" spans="1:26" ht="18.75" customHeight="1" outlineLevel="1">
      <c r="B415" s="2568"/>
      <c r="C415" s="2285"/>
      <c r="D415" s="2286"/>
      <c r="E415" s="2286"/>
      <c r="F415" s="2286"/>
      <c r="G415" s="2286"/>
      <c r="H415" s="2286"/>
      <c r="I415" s="2286"/>
      <c r="J415" s="2287"/>
    </row>
    <row r="416" spans="1:26" ht="18.75" customHeight="1" outlineLevel="1">
      <c r="B416" s="2543" t="s">
        <v>192</v>
      </c>
      <c r="C416" s="2546"/>
      <c r="D416" s="2547"/>
      <c r="E416" s="2547"/>
      <c r="F416" s="2547"/>
      <c r="G416" s="2547"/>
      <c r="H416" s="2547"/>
      <c r="I416" s="2547"/>
      <c r="J416" s="2548"/>
    </row>
    <row r="417" spans="2:10" ht="18.75" customHeight="1" outlineLevel="1">
      <c r="B417" s="2544"/>
      <c r="C417" s="2201"/>
      <c r="D417" s="2202"/>
      <c r="E417" s="2202"/>
      <c r="F417" s="2202"/>
      <c r="G417" s="2202"/>
      <c r="H417" s="2202"/>
      <c r="I417" s="2202"/>
      <c r="J417" s="2203"/>
    </row>
    <row r="418" spans="2:10" ht="18.75" customHeight="1" outlineLevel="1" thickBot="1">
      <c r="B418" s="2545"/>
      <c r="C418" s="2204"/>
      <c r="D418" s="2205"/>
      <c r="E418" s="2205"/>
      <c r="F418" s="2205"/>
      <c r="G418" s="2205"/>
      <c r="H418" s="2205"/>
      <c r="I418" s="2205"/>
      <c r="J418" s="2206"/>
    </row>
    <row r="419" spans="2:10" ht="18.75" customHeight="1" outlineLevel="1" thickBot="1">
      <c r="B419" s="496"/>
      <c r="C419" s="497"/>
      <c r="D419" s="497"/>
      <c r="E419" s="497"/>
      <c r="F419" s="497"/>
      <c r="G419" s="497"/>
      <c r="H419" s="497"/>
      <c r="I419" s="497"/>
      <c r="J419" s="497"/>
    </row>
    <row r="420" spans="2:10" ht="18.75" customHeight="1" outlineLevel="1">
      <c r="B420" s="498" t="s">
        <v>191</v>
      </c>
      <c r="C420" s="499"/>
      <c r="D420" s="499"/>
      <c r="E420" s="499"/>
      <c r="F420" s="500"/>
      <c r="G420" s="500"/>
      <c r="H420" s="500"/>
      <c r="I420" s="500"/>
      <c r="J420" s="501"/>
    </row>
    <row r="421" spans="2:10" ht="18.75" customHeight="1" outlineLevel="1">
      <c r="B421" s="2154"/>
      <c r="C421" s="2155"/>
      <c r="D421" s="2155"/>
      <c r="E421" s="2155"/>
      <c r="F421" s="2155"/>
      <c r="G421" s="2155"/>
      <c r="H421" s="2155"/>
      <c r="I421" s="2155"/>
      <c r="J421" s="2156"/>
    </row>
    <row r="422" spans="2:10" ht="12" customHeight="1" outlineLevel="1" thickBot="1">
      <c r="B422" s="502"/>
      <c r="C422" s="503"/>
      <c r="D422" s="503"/>
      <c r="E422" s="503"/>
      <c r="F422" s="503"/>
      <c r="G422" s="503"/>
      <c r="H422" s="503"/>
      <c r="I422" s="503"/>
      <c r="J422" s="504"/>
    </row>
    <row r="425" spans="2:10" ht="33" customHeight="1">
      <c r="B425" s="506" t="s">
        <v>199</v>
      </c>
      <c r="C425" s="2569">
        <f>個票ｰ2002!B252</f>
        <v>0</v>
      </c>
      <c r="D425" s="2570"/>
      <c r="E425" s="2570"/>
      <c r="F425" s="2571"/>
      <c r="G425" s="507" t="s">
        <v>656</v>
      </c>
      <c r="H425" s="2572">
        <v>20</v>
      </c>
      <c r="I425" s="2573"/>
      <c r="J425" s="2574"/>
    </row>
    <row r="426" spans="2:10" ht="30" customHeight="1" outlineLevel="1">
      <c r="B426" s="485" t="s">
        <v>214</v>
      </c>
      <c r="C426" s="2163"/>
      <c r="D426" s="2164"/>
      <c r="E426" s="2164"/>
      <c r="F426" s="2164"/>
      <c r="G426" s="2164"/>
      <c r="H426" s="2164"/>
      <c r="I426" s="2164"/>
      <c r="J426" s="2165"/>
    </row>
    <row r="427" spans="2:10" ht="30" customHeight="1" outlineLevel="1">
      <c r="B427" s="486" t="s">
        <v>198</v>
      </c>
      <c r="C427" s="2575"/>
      <c r="D427" s="2576"/>
      <c r="E427" s="2576"/>
      <c r="F427" s="2576"/>
      <c r="G427" s="2576"/>
      <c r="H427" s="2576"/>
      <c r="I427" s="2576"/>
      <c r="J427" s="2577"/>
    </row>
    <row r="428" spans="2:10" ht="30" customHeight="1" outlineLevel="1">
      <c r="B428" s="487" t="s">
        <v>197</v>
      </c>
      <c r="C428" s="2207"/>
      <c r="D428" s="2207"/>
      <c r="E428" s="2207"/>
      <c r="F428" s="2207"/>
      <c r="G428" s="2207"/>
      <c r="H428" s="2208"/>
      <c r="I428" s="2208"/>
      <c r="J428" s="2209"/>
    </row>
    <row r="429" spans="2:10" ht="14.25" customHeight="1" outlineLevel="1">
      <c r="B429" s="2578" t="s">
        <v>635</v>
      </c>
      <c r="C429" s="2563" t="s">
        <v>195</v>
      </c>
      <c r="D429" s="2563"/>
      <c r="E429" s="2563"/>
      <c r="F429" s="2563" t="s">
        <v>196</v>
      </c>
      <c r="G429" s="2563"/>
      <c r="H429" s="2564"/>
      <c r="I429" s="2564"/>
      <c r="J429" s="2565"/>
    </row>
    <row r="430" spans="2:10" ht="34.5" customHeight="1" outlineLevel="1">
      <c r="B430" s="2578"/>
      <c r="C430" s="272"/>
      <c r="D430" s="488" t="s">
        <v>185</v>
      </c>
      <c r="E430" s="272"/>
      <c r="F430" s="2192"/>
      <c r="G430" s="2192"/>
      <c r="H430" s="2193"/>
      <c r="I430" s="2193"/>
      <c r="J430" s="2194"/>
    </row>
    <row r="431" spans="2:10" ht="34.5" customHeight="1" outlineLevel="1">
      <c r="B431" s="2578"/>
      <c r="C431" s="272"/>
      <c r="D431" s="489" t="s">
        <v>185</v>
      </c>
      <c r="E431" s="272"/>
      <c r="F431" s="2181"/>
      <c r="G431" s="2181"/>
      <c r="H431" s="2182"/>
      <c r="I431" s="2182"/>
      <c r="J431" s="2183"/>
    </row>
    <row r="432" spans="2:10" ht="34.5" customHeight="1" outlineLevel="1">
      <c r="B432" s="2578"/>
      <c r="C432" s="272"/>
      <c r="D432" s="489" t="s">
        <v>185</v>
      </c>
      <c r="E432" s="272"/>
      <c r="F432" s="2181"/>
      <c r="G432" s="2181"/>
      <c r="H432" s="2182"/>
      <c r="I432" s="2182"/>
      <c r="J432" s="2183"/>
    </row>
    <row r="433" spans="1:26" ht="34.5" customHeight="1" outlineLevel="1">
      <c r="B433" s="2578"/>
      <c r="C433" s="272"/>
      <c r="D433" s="489" t="s">
        <v>185</v>
      </c>
      <c r="E433" s="272"/>
      <c r="F433" s="2181"/>
      <c r="G433" s="2181"/>
      <c r="H433" s="2182"/>
      <c r="I433" s="2182"/>
      <c r="J433" s="2183"/>
    </row>
    <row r="434" spans="1:26" ht="34.5" customHeight="1" outlineLevel="1">
      <c r="B434" s="2578"/>
      <c r="C434" s="272"/>
      <c r="D434" s="490" t="s">
        <v>185</v>
      </c>
      <c r="E434" s="272"/>
      <c r="F434" s="2219"/>
      <c r="G434" s="2220"/>
      <c r="H434" s="2221"/>
      <c r="I434" s="2221"/>
      <c r="J434" s="2222"/>
    </row>
    <row r="435" spans="1:26" ht="15" customHeight="1" outlineLevel="1">
      <c r="B435" s="2561" t="s">
        <v>251</v>
      </c>
      <c r="C435" s="2563" t="s">
        <v>195</v>
      </c>
      <c r="D435" s="2563"/>
      <c r="E435" s="2563"/>
      <c r="F435" s="2563" t="s">
        <v>194</v>
      </c>
      <c r="G435" s="2563"/>
      <c r="H435" s="2564"/>
      <c r="I435" s="2564"/>
      <c r="J435" s="2565"/>
    </row>
    <row r="436" spans="1:26" ht="31.5" customHeight="1" outlineLevel="1">
      <c r="B436" s="2550"/>
      <c r="C436" s="273"/>
      <c r="D436" s="491" t="s">
        <v>184</v>
      </c>
      <c r="E436" s="274"/>
      <c r="F436" s="2192"/>
      <c r="G436" s="2192"/>
      <c r="H436" s="2193"/>
      <c r="I436" s="2193"/>
      <c r="J436" s="2194"/>
    </row>
    <row r="437" spans="1:26" ht="31.5" customHeight="1" outlineLevel="1">
      <c r="B437" s="2550"/>
      <c r="C437" s="275"/>
      <c r="D437" s="492" t="s">
        <v>184</v>
      </c>
      <c r="E437" s="276"/>
      <c r="F437" s="2181"/>
      <c r="G437" s="2181"/>
      <c r="H437" s="2182"/>
      <c r="I437" s="2182"/>
      <c r="J437" s="2183"/>
    </row>
    <row r="438" spans="1:26" ht="31.5" customHeight="1" outlineLevel="1">
      <c r="B438" s="2550"/>
      <c r="C438" s="275"/>
      <c r="D438" s="492" t="s">
        <v>184</v>
      </c>
      <c r="E438" s="276"/>
      <c r="F438" s="2181"/>
      <c r="G438" s="2181"/>
      <c r="H438" s="2182"/>
      <c r="I438" s="2182"/>
      <c r="J438" s="2183"/>
    </row>
    <row r="439" spans="1:26" ht="31.5" customHeight="1" outlineLevel="1">
      <c r="B439" s="2550"/>
      <c r="C439" s="275"/>
      <c r="D439" s="492" t="s">
        <v>184</v>
      </c>
      <c r="E439" s="276"/>
      <c r="F439" s="2181"/>
      <c r="G439" s="2181"/>
      <c r="H439" s="2182"/>
      <c r="I439" s="2182"/>
      <c r="J439" s="2183"/>
    </row>
    <row r="440" spans="1:26" ht="31.5" customHeight="1" outlineLevel="1">
      <c r="B440" s="2562"/>
      <c r="C440" s="277"/>
      <c r="D440" s="493" t="s">
        <v>184</v>
      </c>
      <c r="E440" s="278"/>
      <c r="F440" s="2216"/>
      <c r="G440" s="2216"/>
      <c r="H440" s="2217"/>
      <c r="I440" s="2217"/>
      <c r="J440" s="2218"/>
    </row>
    <row r="441" spans="1:26" ht="15" customHeight="1" outlineLevel="1">
      <c r="B441" s="2549" t="s">
        <v>634</v>
      </c>
      <c r="C441" s="2552" t="s">
        <v>207</v>
      </c>
      <c r="D441" s="2553"/>
      <c r="E441" s="2554"/>
      <c r="F441" s="2555" t="s">
        <v>208</v>
      </c>
      <c r="G441" s="2556"/>
      <c r="H441" s="2556"/>
      <c r="I441" s="2556"/>
      <c r="J441" s="2557"/>
    </row>
    <row r="442" spans="1:26" ht="30" customHeight="1" outlineLevel="1">
      <c r="B442" s="2550"/>
      <c r="C442" s="275"/>
      <c r="D442" s="492" t="s">
        <v>184</v>
      </c>
      <c r="E442" s="272"/>
      <c r="F442" s="2558"/>
      <c r="G442" s="2558"/>
      <c r="H442" s="2559"/>
      <c r="I442" s="2559"/>
      <c r="J442" s="2560"/>
    </row>
    <row r="443" spans="1:26" ht="30" customHeight="1" outlineLevel="1">
      <c r="B443" s="2550"/>
      <c r="C443" s="275"/>
      <c r="D443" s="492" t="s">
        <v>184</v>
      </c>
      <c r="E443" s="272"/>
      <c r="F443" s="2181"/>
      <c r="G443" s="2181"/>
      <c r="H443" s="2182"/>
      <c r="I443" s="2182"/>
      <c r="J443" s="2183"/>
    </row>
    <row r="444" spans="1:26" ht="30" customHeight="1" outlineLevel="1">
      <c r="B444" s="2550"/>
      <c r="C444" s="275"/>
      <c r="D444" s="492" t="s">
        <v>184</v>
      </c>
      <c r="E444" s="272"/>
      <c r="F444" s="2181"/>
      <c r="G444" s="2181"/>
      <c r="H444" s="2182"/>
      <c r="I444" s="2182"/>
      <c r="J444" s="2183"/>
    </row>
    <row r="445" spans="1:26" ht="30" customHeight="1" outlineLevel="1" thickBot="1">
      <c r="B445" s="2551"/>
      <c r="C445" s="279"/>
      <c r="D445" s="494" t="s">
        <v>184</v>
      </c>
      <c r="E445" s="280"/>
      <c r="F445" s="2184"/>
      <c r="G445" s="2184"/>
      <c r="H445" s="2185"/>
      <c r="I445" s="2185"/>
      <c r="J445" s="2186"/>
    </row>
    <row r="446" spans="1:26" s="481" customFormat="1" ht="18.75" customHeight="1" outlineLevel="1" thickBot="1">
      <c r="A446" s="477"/>
      <c r="B446" s="495"/>
      <c r="C446" s="477"/>
      <c r="D446" s="477"/>
      <c r="E446" s="477"/>
      <c r="F446" s="477"/>
      <c r="G446" s="478"/>
      <c r="H446" s="478"/>
      <c r="I446" s="478"/>
      <c r="J446" s="478"/>
      <c r="K446" s="478"/>
      <c r="L446" s="478"/>
      <c r="M446" s="479"/>
      <c r="N446" s="2566"/>
      <c r="O446" s="2566"/>
      <c r="P446" s="2566"/>
      <c r="Q446" s="2566"/>
      <c r="R446" s="480"/>
      <c r="V446" s="479"/>
      <c r="W446" s="479"/>
      <c r="X446" s="479"/>
      <c r="Y446" s="479"/>
      <c r="Z446" s="480"/>
    </row>
    <row r="447" spans="1:26" ht="18.75" customHeight="1" outlineLevel="1">
      <c r="B447" s="2567" t="s">
        <v>193</v>
      </c>
      <c r="C447" s="2282"/>
      <c r="D447" s="2283"/>
      <c r="E447" s="2283"/>
      <c r="F447" s="2283"/>
      <c r="G447" s="2283"/>
      <c r="H447" s="2283"/>
      <c r="I447" s="2283"/>
      <c r="J447" s="2284"/>
    </row>
    <row r="448" spans="1:26" ht="18.75" customHeight="1" outlineLevel="1">
      <c r="B448" s="2544"/>
      <c r="C448" s="2201"/>
      <c r="D448" s="2202"/>
      <c r="E448" s="2202"/>
      <c r="F448" s="2202"/>
      <c r="G448" s="2202"/>
      <c r="H448" s="2202"/>
      <c r="I448" s="2202"/>
      <c r="J448" s="2203"/>
    </row>
    <row r="449" spans="2:10" ht="18.75" customHeight="1" outlineLevel="1">
      <c r="B449" s="2568"/>
      <c r="C449" s="2285"/>
      <c r="D449" s="2286"/>
      <c r="E449" s="2286"/>
      <c r="F449" s="2286"/>
      <c r="G449" s="2286"/>
      <c r="H449" s="2286"/>
      <c r="I449" s="2286"/>
      <c r="J449" s="2287"/>
    </row>
    <row r="450" spans="2:10" ht="18.75" customHeight="1" outlineLevel="1">
      <c r="B450" s="2543" t="s">
        <v>192</v>
      </c>
      <c r="C450" s="2546"/>
      <c r="D450" s="2547"/>
      <c r="E450" s="2547"/>
      <c r="F450" s="2547"/>
      <c r="G450" s="2547"/>
      <c r="H450" s="2547"/>
      <c r="I450" s="2547"/>
      <c r="J450" s="2548"/>
    </row>
    <row r="451" spans="2:10" ht="18.75" customHeight="1" outlineLevel="1">
      <c r="B451" s="2544"/>
      <c r="C451" s="2201"/>
      <c r="D451" s="2202"/>
      <c r="E451" s="2202"/>
      <c r="F451" s="2202"/>
      <c r="G451" s="2202"/>
      <c r="H451" s="2202"/>
      <c r="I451" s="2202"/>
      <c r="J451" s="2203"/>
    </row>
    <row r="452" spans="2:10" ht="18.75" customHeight="1" outlineLevel="1" thickBot="1">
      <c r="B452" s="2545"/>
      <c r="C452" s="2204"/>
      <c r="D452" s="2205"/>
      <c r="E452" s="2205"/>
      <c r="F452" s="2205"/>
      <c r="G452" s="2205"/>
      <c r="H452" s="2205"/>
      <c r="I452" s="2205"/>
      <c r="J452" s="2206"/>
    </row>
    <row r="453" spans="2:10" ht="18.75" customHeight="1" outlineLevel="1" thickBot="1">
      <c r="B453" s="496"/>
      <c r="C453" s="497"/>
      <c r="D453" s="497"/>
      <c r="E453" s="497"/>
      <c r="F453" s="497"/>
      <c r="G453" s="497"/>
      <c r="H453" s="497"/>
      <c r="I453" s="497"/>
      <c r="J453" s="497"/>
    </row>
    <row r="454" spans="2:10" ht="18.75" customHeight="1" outlineLevel="1">
      <c r="B454" s="498" t="s">
        <v>191</v>
      </c>
      <c r="C454" s="499"/>
      <c r="D454" s="499"/>
      <c r="E454" s="499"/>
      <c r="F454" s="500"/>
      <c r="G454" s="500"/>
      <c r="H454" s="500"/>
      <c r="I454" s="500"/>
      <c r="J454" s="501"/>
    </row>
    <row r="455" spans="2:10" ht="18.75" customHeight="1" outlineLevel="1">
      <c r="B455" s="2154"/>
      <c r="C455" s="2155"/>
      <c r="D455" s="2155"/>
      <c r="E455" s="2155"/>
      <c r="F455" s="2155"/>
      <c r="G455" s="2155"/>
      <c r="H455" s="2155"/>
      <c r="I455" s="2155"/>
      <c r="J455" s="2156"/>
    </row>
    <row r="456" spans="2:10" ht="12" customHeight="1" outlineLevel="1" thickBot="1">
      <c r="B456" s="502"/>
      <c r="C456" s="503"/>
      <c r="D456" s="503"/>
      <c r="E456" s="503"/>
      <c r="F456" s="503"/>
      <c r="G456" s="503"/>
      <c r="H456" s="503"/>
      <c r="I456" s="503"/>
      <c r="J456" s="504"/>
    </row>
  </sheetData>
  <sheetProtection formatRows="0" selectLockedCells="1"/>
  <mergeCells count="458">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 ref="M19:U19"/>
    <mergeCell ref="B20:D20"/>
    <mergeCell ref="E20:J20"/>
    <mergeCell ref="B21:D21"/>
    <mergeCell ref="E21:J21"/>
    <mergeCell ref="M21:U21"/>
    <mergeCell ref="B16:D16"/>
    <mergeCell ref="E16:J16"/>
    <mergeCell ref="B17:D17"/>
    <mergeCell ref="E17:J17"/>
    <mergeCell ref="N36:Q36"/>
    <mergeCell ref="C37:J37"/>
    <mergeCell ref="B38:B39"/>
    <mergeCell ref="C38:F39"/>
    <mergeCell ref="H38:J38"/>
    <mergeCell ref="H39:J39"/>
    <mergeCell ref="B22:D22"/>
    <mergeCell ref="E22:J22"/>
    <mergeCell ref="H31:K31"/>
    <mergeCell ref="H32:K32"/>
    <mergeCell ref="B34:J34"/>
    <mergeCell ref="J36:L36"/>
    <mergeCell ref="B23:D28"/>
    <mergeCell ref="E23:G23"/>
    <mergeCell ref="H23:J23"/>
    <mergeCell ref="E24:J24"/>
    <mergeCell ref="F25:J25"/>
    <mergeCell ref="F26:J26"/>
    <mergeCell ref="F27:J27"/>
    <mergeCell ref="F28:J28"/>
    <mergeCell ref="N65:Q65"/>
    <mergeCell ref="B66:B68"/>
    <mergeCell ref="C66:J68"/>
    <mergeCell ref="C44:F44"/>
    <mergeCell ref="H44:J44"/>
    <mergeCell ref="C45:J45"/>
    <mergeCell ref="C46:J46"/>
    <mergeCell ref="C47:J47"/>
    <mergeCell ref="B48:B53"/>
    <mergeCell ref="C48:E48"/>
    <mergeCell ref="F48:J48"/>
    <mergeCell ref="F49:J49"/>
    <mergeCell ref="F50:J50"/>
    <mergeCell ref="F51:J51"/>
    <mergeCell ref="F52:J52"/>
    <mergeCell ref="F53:J53"/>
    <mergeCell ref="B69:B71"/>
    <mergeCell ref="C69:J71"/>
    <mergeCell ref="B74:J74"/>
    <mergeCell ref="F59:J59"/>
    <mergeCell ref="B60:B64"/>
    <mergeCell ref="C60:E60"/>
    <mergeCell ref="F60:J60"/>
    <mergeCell ref="F61:J61"/>
    <mergeCell ref="F62:J62"/>
    <mergeCell ref="F63:J63"/>
    <mergeCell ref="F64:J64"/>
    <mergeCell ref="B54:B59"/>
    <mergeCell ref="C54:E54"/>
    <mergeCell ref="F54:J54"/>
    <mergeCell ref="F55:J55"/>
    <mergeCell ref="F56:J56"/>
    <mergeCell ref="F57:J57"/>
    <mergeCell ref="F58:J58"/>
    <mergeCell ref="C78:F78"/>
    <mergeCell ref="H78:J78"/>
    <mergeCell ref="C79:J79"/>
    <mergeCell ref="C80:J80"/>
    <mergeCell ref="C81:J81"/>
    <mergeCell ref="B82:B87"/>
    <mergeCell ref="C82:E82"/>
    <mergeCell ref="F82:J82"/>
    <mergeCell ref="F83:J83"/>
    <mergeCell ref="F84:J84"/>
    <mergeCell ref="F93:J93"/>
    <mergeCell ref="B94:B98"/>
    <mergeCell ref="C94:E94"/>
    <mergeCell ref="F94:J94"/>
    <mergeCell ref="F95:J95"/>
    <mergeCell ref="F96:J96"/>
    <mergeCell ref="F97:J97"/>
    <mergeCell ref="F98:J98"/>
    <mergeCell ref="F85:J85"/>
    <mergeCell ref="F86:J86"/>
    <mergeCell ref="F87:J87"/>
    <mergeCell ref="B88:B93"/>
    <mergeCell ref="C88:E88"/>
    <mergeCell ref="F88:J88"/>
    <mergeCell ref="F89:J89"/>
    <mergeCell ref="F90:J90"/>
    <mergeCell ref="F91:J91"/>
    <mergeCell ref="F92:J92"/>
    <mergeCell ref="B115:R115"/>
    <mergeCell ref="C116:F116"/>
    <mergeCell ref="H116:J116"/>
    <mergeCell ref="C117:J117"/>
    <mergeCell ref="C118:J118"/>
    <mergeCell ref="C119:J119"/>
    <mergeCell ref="N99:Q99"/>
    <mergeCell ref="B100:B102"/>
    <mergeCell ref="C100:J102"/>
    <mergeCell ref="B103:B105"/>
    <mergeCell ref="C103:J105"/>
    <mergeCell ref="B108:J108"/>
    <mergeCell ref="B126:B131"/>
    <mergeCell ref="C126:E126"/>
    <mergeCell ref="F126:J126"/>
    <mergeCell ref="F127:J127"/>
    <mergeCell ref="F128:J128"/>
    <mergeCell ref="F129:J129"/>
    <mergeCell ref="F130:J130"/>
    <mergeCell ref="F131:J131"/>
    <mergeCell ref="B120:B125"/>
    <mergeCell ref="C120:E120"/>
    <mergeCell ref="F120:J120"/>
    <mergeCell ref="F121:J121"/>
    <mergeCell ref="F122:J122"/>
    <mergeCell ref="F123:J123"/>
    <mergeCell ref="F124:J124"/>
    <mergeCell ref="F125:J125"/>
    <mergeCell ref="N137:Q137"/>
    <mergeCell ref="B138:B140"/>
    <mergeCell ref="C138:J140"/>
    <mergeCell ref="B141:B143"/>
    <mergeCell ref="C141:J143"/>
    <mergeCell ref="B146:J146"/>
    <mergeCell ref="B132:B136"/>
    <mergeCell ref="C132:E132"/>
    <mergeCell ref="F132:J132"/>
    <mergeCell ref="F133:J133"/>
    <mergeCell ref="F134:J134"/>
    <mergeCell ref="F135:J135"/>
    <mergeCell ref="F136:J136"/>
    <mergeCell ref="N172:Q172"/>
    <mergeCell ref="B173:B175"/>
    <mergeCell ref="C173:J175"/>
    <mergeCell ref="C151:F151"/>
    <mergeCell ref="H151:J151"/>
    <mergeCell ref="C152:J152"/>
    <mergeCell ref="C153:J153"/>
    <mergeCell ref="C154:J154"/>
    <mergeCell ref="B155:B160"/>
    <mergeCell ref="C155:E155"/>
    <mergeCell ref="F155:J155"/>
    <mergeCell ref="F156:J156"/>
    <mergeCell ref="F157:J157"/>
    <mergeCell ref="F158:J158"/>
    <mergeCell ref="F159:J159"/>
    <mergeCell ref="F160:J160"/>
    <mergeCell ref="B176:B178"/>
    <mergeCell ref="C176:J178"/>
    <mergeCell ref="B181:J181"/>
    <mergeCell ref="F166:J166"/>
    <mergeCell ref="B167:B171"/>
    <mergeCell ref="C167:E167"/>
    <mergeCell ref="F167:J167"/>
    <mergeCell ref="F168:J168"/>
    <mergeCell ref="F169:J169"/>
    <mergeCell ref="F170:J170"/>
    <mergeCell ref="F171:J171"/>
    <mergeCell ref="B161:B166"/>
    <mergeCell ref="C161:E161"/>
    <mergeCell ref="F161:J161"/>
    <mergeCell ref="F162:J162"/>
    <mergeCell ref="F163:J163"/>
    <mergeCell ref="F164:J164"/>
    <mergeCell ref="F165:J165"/>
    <mergeCell ref="N206:Q206"/>
    <mergeCell ref="B207:B209"/>
    <mergeCell ref="C207:J209"/>
    <mergeCell ref="C185:F185"/>
    <mergeCell ref="H185:J185"/>
    <mergeCell ref="C186:J186"/>
    <mergeCell ref="C187:J187"/>
    <mergeCell ref="C188:J188"/>
    <mergeCell ref="B189:B194"/>
    <mergeCell ref="C189:E189"/>
    <mergeCell ref="F189:J189"/>
    <mergeCell ref="F190:J190"/>
    <mergeCell ref="F191:J191"/>
    <mergeCell ref="F192:J192"/>
    <mergeCell ref="F193:J193"/>
    <mergeCell ref="F194:J194"/>
    <mergeCell ref="B210:B212"/>
    <mergeCell ref="C210:J212"/>
    <mergeCell ref="B215:J215"/>
    <mergeCell ref="F200:J200"/>
    <mergeCell ref="B201:B205"/>
    <mergeCell ref="C201:E201"/>
    <mergeCell ref="F201:J201"/>
    <mergeCell ref="F202:J202"/>
    <mergeCell ref="F203:J203"/>
    <mergeCell ref="F204:J204"/>
    <mergeCell ref="F205:J205"/>
    <mergeCell ref="B195:B200"/>
    <mergeCell ref="C195:E195"/>
    <mergeCell ref="F195:J195"/>
    <mergeCell ref="F196:J196"/>
    <mergeCell ref="F197:J197"/>
    <mergeCell ref="F198:J198"/>
    <mergeCell ref="F199:J199"/>
    <mergeCell ref="N240:Q240"/>
    <mergeCell ref="B241:B243"/>
    <mergeCell ref="C241:J243"/>
    <mergeCell ref="C219:F219"/>
    <mergeCell ref="H219:J219"/>
    <mergeCell ref="C220:J220"/>
    <mergeCell ref="C221:J221"/>
    <mergeCell ref="C222:J222"/>
    <mergeCell ref="B223:B228"/>
    <mergeCell ref="C223:E223"/>
    <mergeCell ref="F223:J223"/>
    <mergeCell ref="F224:J224"/>
    <mergeCell ref="F225:J225"/>
    <mergeCell ref="F226:J226"/>
    <mergeCell ref="F227:J227"/>
    <mergeCell ref="F228:J228"/>
    <mergeCell ref="B244:B246"/>
    <mergeCell ref="C244:J246"/>
    <mergeCell ref="B249:J249"/>
    <mergeCell ref="F234:J234"/>
    <mergeCell ref="B235:B239"/>
    <mergeCell ref="C235:E235"/>
    <mergeCell ref="F235:J235"/>
    <mergeCell ref="F236:J236"/>
    <mergeCell ref="F237:J237"/>
    <mergeCell ref="F238:J238"/>
    <mergeCell ref="F239:J239"/>
    <mergeCell ref="B229:B234"/>
    <mergeCell ref="C229:E229"/>
    <mergeCell ref="F229:J229"/>
    <mergeCell ref="F230:J230"/>
    <mergeCell ref="F231:J231"/>
    <mergeCell ref="F232:J232"/>
    <mergeCell ref="F233:J233"/>
    <mergeCell ref="N275:Q275"/>
    <mergeCell ref="B276:B278"/>
    <mergeCell ref="C276:J278"/>
    <mergeCell ref="C254:F254"/>
    <mergeCell ref="H254:J254"/>
    <mergeCell ref="C255:J255"/>
    <mergeCell ref="C256:J256"/>
    <mergeCell ref="C257:J257"/>
    <mergeCell ref="B258:B263"/>
    <mergeCell ref="C258:E258"/>
    <mergeCell ref="F258:J258"/>
    <mergeCell ref="F259:J259"/>
    <mergeCell ref="F260:J260"/>
    <mergeCell ref="F261:J261"/>
    <mergeCell ref="F262:J262"/>
    <mergeCell ref="F263:J263"/>
    <mergeCell ref="B279:B281"/>
    <mergeCell ref="C279:J281"/>
    <mergeCell ref="B284:J284"/>
    <mergeCell ref="F269:J269"/>
    <mergeCell ref="B270:B274"/>
    <mergeCell ref="C270:E270"/>
    <mergeCell ref="F270:J270"/>
    <mergeCell ref="F271:J271"/>
    <mergeCell ref="F272:J272"/>
    <mergeCell ref="F273:J273"/>
    <mergeCell ref="F274:J274"/>
    <mergeCell ref="B264:B269"/>
    <mergeCell ref="C264:E264"/>
    <mergeCell ref="F264:J264"/>
    <mergeCell ref="F265:J265"/>
    <mergeCell ref="F266:J266"/>
    <mergeCell ref="F267:J267"/>
    <mergeCell ref="F268:J268"/>
    <mergeCell ref="N309:Q309"/>
    <mergeCell ref="B310:B312"/>
    <mergeCell ref="C310:J312"/>
    <mergeCell ref="C288:F288"/>
    <mergeCell ref="H288:J288"/>
    <mergeCell ref="C289:J289"/>
    <mergeCell ref="C290:J290"/>
    <mergeCell ref="C291:J291"/>
    <mergeCell ref="B292:B297"/>
    <mergeCell ref="C292:E292"/>
    <mergeCell ref="F292:J292"/>
    <mergeCell ref="F293:J293"/>
    <mergeCell ref="F294:J294"/>
    <mergeCell ref="F295:J295"/>
    <mergeCell ref="F296:J296"/>
    <mergeCell ref="F297:J297"/>
    <mergeCell ref="B313:B315"/>
    <mergeCell ref="C313:J315"/>
    <mergeCell ref="B318:J318"/>
    <mergeCell ref="F303:J303"/>
    <mergeCell ref="B304:B308"/>
    <mergeCell ref="C304:E304"/>
    <mergeCell ref="F304:J304"/>
    <mergeCell ref="F305:J305"/>
    <mergeCell ref="F306:J306"/>
    <mergeCell ref="F307:J307"/>
    <mergeCell ref="F308:J308"/>
    <mergeCell ref="B298:B303"/>
    <mergeCell ref="C298:E298"/>
    <mergeCell ref="F298:J298"/>
    <mergeCell ref="F299:J299"/>
    <mergeCell ref="F300:J300"/>
    <mergeCell ref="F301:J301"/>
    <mergeCell ref="F302:J302"/>
    <mergeCell ref="N343:Q343"/>
    <mergeCell ref="B344:B346"/>
    <mergeCell ref="C344:J346"/>
    <mergeCell ref="C322:F322"/>
    <mergeCell ref="H322:J322"/>
    <mergeCell ref="C323:J323"/>
    <mergeCell ref="C324:J324"/>
    <mergeCell ref="C325:J325"/>
    <mergeCell ref="B326:B331"/>
    <mergeCell ref="C326:E326"/>
    <mergeCell ref="F326:J326"/>
    <mergeCell ref="F327:J327"/>
    <mergeCell ref="F328:J328"/>
    <mergeCell ref="F329:J329"/>
    <mergeCell ref="F330:J330"/>
    <mergeCell ref="F331:J331"/>
    <mergeCell ref="B347:B349"/>
    <mergeCell ref="C347:J349"/>
    <mergeCell ref="B352:J352"/>
    <mergeCell ref="F337:J337"/>
    <mergeCell ref="B338:B342"/>
    <mergeCell ref="C338:E338"/>
    <mergeCell ref="F338:J338"/>
    <mergeCell ref="F339:J339"/>
    <mergeCell ref="F340:J340"/>
    <mergeCell ref="F341:J341"/>
    <mergeCell ref="F342:J342"/>
    <mergeCell ref="B332:B337"/>
    <mergeCell ref="C332:E332"/>
    <mergeCell ref="F332:J332"/>
    <mergeCell ref="F333:J333"/>
    <mergeCell ref="F334:J334"/>
    <mergeCell ref="F335:J335"/>
    <mergeCell ref="F336:J336"/>
    <mergeCell ref="N378:Q378"/>
    <mergeCell ref="B379:B381"/>
    <mergeCell ref="C379:J381"/>
    <mergeCell ref="C357:F357"/>
    <mergeCell ref="H357:J357"/>
    <mergeCell ref="C358:J358"/>
    <mergeCell ref="C359:J359"/>
    <mergeCell ref="C360:J360"/>
    <mergeCell ref="B361:B366"/>
    <mergeCell ref="C361:E361"/>
    <mergeCell ref="F361:J361"/>
    <mergeCell ref="F362:J362"/>
    <mergeCell ref="F363:J363"/>
    <mergeCell ref="F364:J364"/>
    <mergeCell ref="F365:J365"/>
    <mergeCell ref="F366:J366"/>
    <mergeCell ref="B382:B384"/>
    <mergeCell ref="C382:J384"/>
    <mergeCell ref="B387:J387"/>
    <mergeCell ref="F372:J372"/>
    <mergeCell ref="B373:B377"/>
    <mergeCell ref="C373:E373"/>
    <mergeCell ref="F373:J373"/>
    <mergeCell ref="F374:J374"/>
    <mergeCell ref="F375:J375"/>
    <mergeCell ref="F376:J376"/>
    <mergeCell ref="F377:J377"/>
    <mergeCell ref="B367:B372"/>
    <mergeCell ref="C367:E367"/>
    <mergeCell ref="F367:J367"/>
    <mergeCell ref="F368:J368"/>
    <mergeCell ref="F369:J369"/>
    <mergeCell ref="F370:J370"/>
    <mergeCell ref="F371:J371"/>
    <mergeCell ref="N412:Q412"/>
    <mergeCell ref="B413:B415"/>
    <mergeCell ref="C413:J415"/>
    <mergeCell ref="C391:F391"/>
    <mergeCell ref="H391:J391"/>
    <mergeCell ref="C392:J392"/>
    <mergeCell ref="C393:J393"/>
    <mergeCell ref="C394:J394"/>
    <mergeCell ref="B395:B400"/>
    <mergeCell ref="C395:E395"/>
    <mergeCell ref="F395:J395"/>
    <mergeCell ref="F396:J396"/>
    <mergeCell ref="F397:J397"/>
    <mergeCell ref="F398:J398"/>
    <mergeCell ref="F399:J399"/>
    <mergeCell ref="F400:J400"/>
    <mergeCell ref="B416:B418"/>
    <mergeCell ref="C416:J418"/>
    <mergeCell ref="B421:J421"/>
    <mergeCell ref="F406:J406"/>
    <mergeCell ref="B407:B411"/>
    <mergeCell ref="C407:E407"/>
    <mergeCell ref="F407:J407"/>
    <mergeCell ref="F408:J408"/>
    <mergeCell ref="F409:J409"/>
    <mergeCell ref="F410:J410"/>
    <mergeCell ref="F411:J411"/>
    <mergeCell ref="B401:B406"/>
    <mergeCell ref="C401:E401"/>
    <mergeCell ref="F401:J401"/>
    <mergeCell ref="F402:J402"/>
    <mergeCell ref="F403:J403"/>
    <mergeCell ref="F404:J404"/>
    <mergeCell ref="F405:J405"/>
    <mergeCell ref="N446:Q446"/>
    <mergeCell ref="B447:B449"/>
    <mergeCell ref="C447:J449"/>
    <mergeCell ref="C425:F425"/>
    <mergeCell ref="H425:J425"/>
    <mergeCell ref="C426:J426"/>
    <mergeCell ref="C427:J427"/>
    <mergeCell ref="C428:J428"/>
    <mergeCell ref="B429:B434"/>
    <mergeCell ref="C429:E429"/>
    <mergeCell ref="F429:J429"/>
    <mergeCell ref="F430:J430"/>
    <mergeCell ref="F431:J431"/>
    <mergeCell ref="F432:J432"/>
    <mergeCell ref="F433:J433"/>
    <mergeCell ref="F434:J434"/>
    <mergeCell ref="B450:B452"/>
    <mergeCell ref="C450:J452"/>
    <mergeCell ref="B455:J455"/>
    <mergeCell ref="F440:J440"/>
    <mergeCell ref="B441:B445"/>
    <mergeCell ref="C441:E441"/>
    <mergeCell ref="F441:J441"/>
    <mergeCell ref="F442:J442"/>
    <mergeCell ref="F443:J443"/>
    <mergeCell ref="F444:J444"/>
    <mergeCell ref="F445:J445"/>
    <mergeCell ref="B435:B440"/>
    <mergeCell ref="C435:E435"/>
    <mergeCell ref="F435:J435"/>
    <mergeCell ref="F436:J436"/>
    <mergeCell ref="F437:J437"/>
    <mergeCell ref="F438:J438"/>
    <mergeCell ref="F439:J439"/>
  </mergeCells>
  <phoneticPr fontId="20"/>
  <conditionalFormatting sqref="C7:J9 C37:J39 C44:F44 C78:F78 C116:F116 C151:F151 C185:F185 C219:F219 C254:F254 C288:F288 C322:F322 C357:F357 C391:F391 C425:F425">
    <cfRule type="cellIs" dxfId="268" priority="7" operator="equal">
      <formula>0</formula>
    </cfRule>
  </conditionalFormatting>
  <conditionalFormatting sqref="H3:K3">
    <cfRule type="cellIs" dxfId="267" priority="6" operator="equal">
      <formula>0</formula>
    </cfRule>
  </conditionalFormatting>
  <conditionalFormatting sqref="H32:K32">
    <cfRule type="cellIs" dxfId="266" priority="5" operator="equal">
      <formula>0</formula>
    </cfRule>
  </conditionalFormatting>
  <conditionalFormatting sqref="F28:J28">
    <cfRule type="expression" dxfId="265" priority="2">
      <formula>$E$27="○"</formula>
    </cfRule>
  </conditionalFormatting>
  <conditionalFormatting sqref="E25:J27">
    <cfRule type="expression" dxfId="264" priority="1">
      <formula>$H$23="含んでいない"</formula>
    </cfRule>
  </conditionalFormatting>
  <dataValidations count="11">
    <dataValidation allowBlank="1" showInputMessage="1" showErrorMessage="1" prompt="これまでの講師歴について、所属だけでなく「担当分野」まで記載。" sqref="F89:J93 F127:J131 F162:J166" xr:uid="{D7387DAE-D2EE-411D-BFFE-52EA74C0D15D}"/>
    <dataValidation allowBlank="1" showInputMessage="1" showErrorMessage="1" prompt="直近の職歴について、所属だけではなく「担当分野」も記載。" sqref="F61:J64 F95:J98 F133:J136 F168:J171" xr:uid="{EC889682-1280-4B1B-BE0B-2ECAF25A1472}"/>
    <dataValidation allowBlank="1" showInputMessage="1" showErrorMessage="1" prompt="当該教育訓練の内容に関係する実務経験を具体的に記載。" sqref="F49:J53 F55:J59 F83:J87 F121:J125 F156:J160" xr:uid="{BFC1EE2D-3970-4AF3-954B-B7DF8CA9311B}"/>
    <dataValidation type="list" allowBlank="1" showInputMessage="1" showErrorMessage="1" sqref="C358:J358 C289:J289 C392:J392 C152:J152 C186:J186 C117:J117 C220:J220 C255:J255 C323:J323 C426:J426" xr:uid="{7D0D23FA-EAC7-43F6-A688-F08A2ED1D2D2}">
      <formula1>"主担当講師,担当講師"</formula1>
    </dataValidation>
    <dataValidation type="list" allowBlank="1" showInputMessage="1" showErrorMessage="1" sqref="E16:J16 C46:J46 C80:J80 C118:J118 C153:J153 C187:J187 C221:J221 C256:J256 C290:J290 C324:J324 C359:J359 C393:J393 C427:J427" xr:uid="{5012461B-73B7-4BAA-9EC7-9EADFE9DC9AC}">
      <formula1>"直接雇用（常勤）,直接雇用（非常勤）,委託・派遣等"</formula1>
    </dataValidation>
    <dataValidation type="list" allowBlank="1" showInputMessage="1" showErrorMessage="1" sqref="E17:J17" xr:uid="{DA7C908E-8D92-4F35-BDC0-8796F9A3E3E7}">
      <formula1>"全員の評価を行っている,一部の評価を行っている,評価を行っていない"</formula1>
    </dataValidation>
    <dataValidation type="list" allowBlank="1" showInputMessage="1" showErrorMessage="1" sqref="E19:J19" xr:uid="{BC643882-2927-4128-8CC4-80F5F987DC5F}">
      <formula1>"全員に伝えている,一部に伝えている,伝えていない"</formula1>
    </dataValidation>
    <dataValidation type="list" allowBlank="1" showInputMessage="1" showErrorMessage="1" sqref="E21:J21" xr:uid="{11DC2F8E-8027-41EF-B0FE-0858D6160161}">
      <formula1>"全員に支援を行っている,一部に支援を行っている,支援を行っていない"</formula1>
    </dataValidation>
    <dataValidation type="list" allowBlank="1" showInputMessage="1" showErrorMessage="1" sqref="B74:J74 B108:J108 B146:J146 B181:J181 B215:J215 B249:J249 B284:J284 B318:J318 B352:J352 B387:J387 B421:J421 B455:J455" xr:uid="{55789D64-99AF-4B17-BCA9-78A0B6B65C73}">
      <formula1>"はい（いずれにも該当しない）,いいえ（いずれかに該当する）"</formula1>
    </dataValidation>
    <dataValidation type="list" allowBlank="1" showInputMessage="1" showErrorMessage="1" sqref="H23:J23" xr:uid="{F0B754B8-B788-48F8-AA03-83E48B08692C}">
      <formula1>"含んでいる,含んでいない"</formula1>
    </dataValidation>
    <dataValidation type="list" allowBlank="1" showInputMessage="1" showErrorMessage="1" sqref="E25:E27" xr:uid="{0E048919-235A-4C63-8A29-975F3D2BF159}">
      <formula1>"○"</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E8872-735F-412C-B1D7-61CDC40EA834}">
  <sheetPr>
    <pageSetUpPr fitToPage="1"/>
  </sheetPr>
  <dimension ref="A1:XFD362"/>
  <sheetViews>
    <sheetView showGridLines="0" view="pageBreakPreview" zoomScaleNormal="100" zoomScaleSheetLayoutView="100" workbookViewId="0">
      <selection activeCell="L9" sqref="L9:R9"/>
    </sheetView>
  </sheetViews>
  <sheetFormatPr defaultColWidth="9" defaultRowHeight="12" outlineLevelRow="1"/>
  <cols>
    <col min="1" max="3" width="6.625" style="530" customWidth="1"/>
    <col min="4" max="4" width="7.125" style="530" customWidth="1"/>
    <col min="5" max="11" width="6.625" style="530" customWidth="1"/>
    <col min="12" max="16" width="6.625" style="207" customWidth="1"/>
    <col min="17" max="17" width="7.375" style="207" customWidth="1"/>
    <col min="18" max="18" width="8" style="530" customWidth="1"/>
    <col min="19" max="20" width="9.125" style="530" customWidth="1"/>
    <col min="21" max="21" width="26.5" style="530" customWidth="1"/>
    <col min="22" max="23" width="3.125" style="530" customWidth="1"/>
    <col min="24" max="48" width="9" style="530"/>
    <col min="49" max="49" width="9" style="530" customWidth="1"/>
    <col min="50" max="16384" width="9" style="530"/>
  </cols>
  <sheetData>
    <row r="1" spans="1:33" ht="15" customHeight="1">
      <c r="A1" s="526"/>
      <c r="B1" s="526"/>
      <c r="C1" s="199"/>
      <c r="L1" s="200"/>
      <c r="M1" s="200"/>
      <c r="N1" s="200"/>
      <c r="O1" s="1852" t="s">
        <v>694</v>
      </c>
      <c r="P1" s="1852"/>
      <c r="Q1" s="1852"/>
      <c r="R1" s="1852"/>
      <c r="AE1" s="373" t="s">
        <v>552</v>
      </c>
      <c r="AF1" s="374" t="s">
        <v>553</v>
      </c>
      <c r="AG1" s="374"/>
    </row>
    <row r="2" spans="1:33" ht="15" customHeight="1">
      <c r="A2" s="526"/>
      <c r="B2" s="526"/>
      <c r="C2" s="199"/>
      <c r="L2" s="200"/>
      <c r="M2" s="200"/>
      <c r="N2" s="200"/>
      <c r="O2" s="1852" t="s">
        <v>882</v>
      </c>
      <c r="P2" s="1852"/>
      <c r="Q2" s="1852"/>
      <c r="R2" s="1852"/>
      <c r="AE2" s="373"/>
      <c r="AF2" s="374"/>
      <c r="AG2" s="374"/>
    </row>
    <row r="3" spans="1:33" ht="15" customHeight="1">
      <c r="A3" s="526"/>
      <c r="B3" s="201"/>
      <c r="C3" s="202"/>
      <c r="D3" s="203"/>
      <c r="F3" s="204"/>
      <c r="L3" s="200"/>
      <c r="M3" s="200"/>
      <c r="N3" s="200"/>
      <c r="O3" s="1853">
        <f>'申請書・総括票（共通）'!L3</f>
        <v>0</v>
      </c>
      <c r="P3" s="1853"/>
      <c r="Q3" s="1853"/>
      <c r="R3" s="1853"/>
      <c r="AE3" s="373" t="s">
        <v>563</v>
      </c>
      <c r="AF3" s="374" t="s">
        <v>553</v>
      </c>
      <c r="AG3" s="373"/>
    </row>
    <row r="4" spans="1:33" ht="6.75" customHeight="1">
      <c r="A4" s="526"/>
      <c r="B4" s="201"/>
      <c r="C4" s="202"/>
      <c r="D4" s="203"/>
      <c r="L4" s="205"/>
      <c r="M4" s="205"/>
      <c r="N4" s="205"/>
      <c r="O4" s="205"/>
      <c r="P4" s="205"/>
      <c r="Q4" s="205"/>
      <c r="R4" s="205"/>
      <c r="AE4" s="373" t="s">
        <v>564</v>
      </c>
      <c r="AF4" s="374" t="s">
        <v>568</v>
      </c>
      <c r="AG4" s="373"/>
    </row>
    <row r="5" spans="1:33" ht="24" customHeight="1">
      <c r="A5" s="1813" t="s">
        <v>1114</v>
      </c>
      <c r="B5" s="1813"/>
      <c r="C5" s="1813"/>
      <c r="D5" s="1813"/>
      <c r="E5" s="1813"/>
      <c r="F5" s="1813"/>
      <c r="G5" s="1813"/>
      <c r="H5" s="1813"/>
      <c r="I5" s="1813"/>
      <c r="J5" s="1813"/>
      <c r="K5" s="1813"/>
      <c r="L5" s="1813"/>
      <c r="M5" s="1813"/>
      <c r="N5" s="1813"/>
      <c r="O5" s="1813"/>
      <c r="P5" s="1813"/>
      <c r="Q5" s="1813"/>
      <c r="R5" s="1813"/>
      <c r="AE5" s="373" t="s">
        <v>240</v>
      </c>
      <c r="AF5" s="374" t="s">
        <v>554</v>
      </c>
      <c r="AG5" s="373"/>
    </row>
    <row r="6" spans="1:33" ht="8.25" customHeight="1">
      <c r="A6" s="522"/>
      <c r="B6" s="522"/>
      <c r="C6" s="522"/>
      <c r="D6" s="522"/>
      <c r="E6" s="522"/>
      <c r="F6" s="522"/>
      <c r="G6" s="522"/>
      <c r="H6" s="522"/>
      <c r="I6" s="522"/>
      <c r="J6" s="522"/>
      <c r="K6" s="522"/>
      <c r="L6" s="522"/>
      <c r="M6" s="522"/>
      <c r="N6" s="522"/>
      <c r="O6" s="522"/>
      <c r="P6" s="522"/>
      <c r="Q6" s="522"/>
      <c r="R6" s="522"/>
      <c r="AE6" s="373" t="s">
        <v>565</v>
      </c>
      <c r="AF6" s="374"/>
      <c r="AG6" s="373"/>
    </row>
    <row r="7" spans="1:33" ht="45" customHeight="1">
      <c r="A7" s="1814" t="s">
        <v>86</v>
      </c>
      <c r="B7" s="1815"/>
      <c r="C7" s="1816">
        <f>'申請書・総括票（共通）'!C19</f>
        <v>0</v>
      </c>
      <c r="D7" s="1816"/>
      <c r="E7" s="1816"/>
      <c r="F7" s="1816"/>
      <c r="G7" s="1816"/>
      <c r="H7" s="1816"/>
      <c r="I7" s="1816"/>
      <c r="J7" s="1816"/>
      <c r="K7" s="1816"/>
      <c r="L7" s="1816"/>
      <c r="M7" s="1816"/>
      <c r="N7" s="1816"/>
      <c r="O7" s="1816"/>
      <c r="P7" s="1816"/>
      <c r="Q7" s="1816"/>
      <c r="R7" s="1816"/>
      <c r="AE7" s="373" t="s">
        <v>566</v>
      </c>
      <c r="AF7" s="374"/>
      <c r="AG7" s="373"/>
    </row>
    <row r="8" spans="1:33" ht="44.25" customHeight="1">
      <c r="A8" s="1815" t="s">
        <v>87</v>
      </c>
      <c r="B8" s="1815"/>
      <c r="C8" s="1816">
        <f>'申請書・総括票（共通）'!D234</f>
        <v>0</v>
      </c>
      <c r="D8" s="1816"/>
      <c r="E8" s="1816"/>
      <c r="F8" s="1816"/>
      <c r="G8" s="1816"/>
      <c r="H8" s="1816"/>
      <c r="I8" s="1816"/>
      <c r="J8" s="1816"/>
      <c r="K8" s="1816"/>
      <c r="L8" s="1816"/>
      <c r="M8" s="1816"/>
      <c r="N8" s="1814" t="s">
        <v>88</v>
      </c>
      <c r="O8" s="1814"/>
      <c r="P8" s="1817">
        <f>'申請書・総括票（共通）'!A234</f>
        <v>2003</v>
      </c>
      <c r="Q8" s="1817"/>
      <c r="R8" s="1817"/>
    </row>
    <row r="9" spans="1:33" ht="36.75" customHeight="1">
      <c r="A9" s="1827" t="s">
        <v>581</v>
      </c>
      <c r="B9" s="1785"/>
      <c r="C9" s="1828">
        <f>'申請書・総括票（共通）'!B234</f>
        <v>0</v>
      </c>
      <c r="D9" s="1829"/>
      <c r="E9" s="1829"/>
      <c r="F9" s="1829"/>
      <c r="G9" s="1829"/>
      <c r="H9" s="1829"/>
      <c r="I9" s="1830"/>
      <c r="J9" s="1827" t="s">
        <v>582</v>
      </c>
      <c r="K9" s="1785"/>
      <c r="L9" s="1831"/>
      <c r="M9" s="1832"/>
      <c r="N9" s="1832"/>
      <c r="O9" s="1832"/>
      <c r="P9" s="1832"/>
      <c r="Q9" s="1832"/>
      <c r="R9" s="1833"/>
    </row>
    <row r="10" spans="1:33" ht="28.5" customHeight="1">
      <c r="A10" s="1848" t="s">
        <v>890</v>
      </c>
      <c r="B10" s="1848"/>
      <c r="C10" s="1849"/>
      <c r="D10" s="1849"/>
      <c r="E10" s="1848" t="s">
        <v>892</v>
      </c>
      <c r="F10" s="1848"/>
      <c r="G10" s="1850"/>
      <c r="H10" s="1850"/>
      <c r="I10" s="1850"/>
      <c r="J10" s="1850"/>
      <c r="K10" s="1850"/>
      <c r="L10" s="1850"/>
      <c r="M10" s="1850"/>
      <c r="N10" s="1848" t="s">
        <v>896</v>
      </c>
      <c r="O10" s="1848"/>
      <c r="P10" s="1848"/>
      <c r="Q10" s="1849"/>
      <c r="R10" s="1849"/>
    </row>
    <row r="11" spans="1:33" ht="51.75" customHeight="1">
      <c r="A11" s="1848" t="s">
        <v>891</v>
      </c>
      <c r="B11" s="1848"/>
      <c r="C11" s="1848"/>
      <c r="D11" s="1851"/>
      <c r="E11" s="1851"/>
      <c r="F11" s="1851"/>
      <c r="G11" s="1851"/>
      <c r="H11" s="1851"/>
      <c r="I11" s="1851"/>
      <c r="J11" s="1851"/>
      <c r="K11" s="1851"/>
      <c r="L11" s="1851"/>
      <c r="M11" s="1851"/>
      <c r="N11" s="1851"/>
      <c r="O11" s="1851"/>
      <c r="P11" s="1851"/>
      <c r="Q11" s="1851"/>
      <c r="R11" s="1851"/>
    </row>
    <row r="12" spans="1:33" ht="27" customHeight="1">
      <c r="A12" s="1854" t="s">
        <v>893</v>
      </c>
      <c r="B12" s="1854"/>
      <c r="C12" s="1854"/>
      <c r="D12" s="1854"/>
      <c r="E12" s="1854"/>
      <c r="F12" s="1854"/>
      <c r="G12" s="1854"/>
      <c r="H12" s="1854"/>
      <c r="I12" s="1854"/>
      <c r="J12" s="1854"/>
      <c r="K12" s="1854"/>
      <c r="L12" s="1854"/>
      <c r="M12" s="419" t="s">
        <v>889</v>
      </c>
      <c r="O12" s="206"/>
      <c r="P12" s="206"/>
      <c r="Q12" s="206"/>
      <c r="R12" s="206"/>
    </row>
    <row r="13" spans="1:33" ht="23.25" customHeight="1">
      <c r="A13" s="1847" t="s">
        <v>964</v>
      </c>
      <c r="B13" s="1847"/>
      <c r="C13" s="1847"/>
      <c r="D13" s="1847"/>
      <c r="E13" s="1847"/>
      <c r="F13" s="1847"/>
      <c r="G13" s="1847"/>
      <c r="H13" s="1847"/>
      <c r="I13" s="1847"/>
      <c r="J13" s="1847"/>
      <c r="K13" s="1847"/>
      <c r="L13" s="1847"/>
      <c r="M13" s="1847"/>
      <c r="N13" s="1847"/>
      <c r="O13" s="1847"/>
      <c r="P13" s="1847"/>
      <c r="Q13" s="1847"/>
      <c r="R13" s="1847"/>
    </row>
    <row r="14" spans="1:33" ht="9" customHeight="1">
      <c r="R14" s="207"/>
    </row>
    <row r="15" spans="1:33" ht="18.75" customHeight="1">
      <c r="A15" s="208" t="s">
        <v>90</v>
      </c>
    </row>
    <row r="16" spans="1:33" ht="3.75" customHeight="1">
      <c r="A16" s="208"/>
    </row>
    <row r="17" spans="1:21 16384:16384" ht="47.25" customHeight="1">
      <c r="A17" s="1617" t="s">
        <v>567</v>
      </c>
      <c r="B17" s="1617"/>
      <c r="C17" s="1617"/>
      <c r="D17" s="1617"/>
      <c r="E17" s="1834"/>
      <c r="F17" s="1834"/>
      <c r="G17" s="1834"/>
      <c r="H17" s="1834"/>
      <c r="I17" s="1834"/>
      <c r="J17" s="1834"/>
      <c r="K17" s="1834"/>
      <c r="L17" s="1834"/>
      <c r="M17" s="1834"/>
      <c r="N17" s="1834"/>
      <c r="O17" s="1834"/>
      <c r="P17" s="1834"/>
      <c r="Q17" s="1834"/>
      <c r="R17" s="1834"/>
    </row>
    <row r="18" spans="1:21 16384:16384" ht="26.25" customHeight="1">
      <c r="A18" s="1789" t="s">
        <v>216</v>
      </c>
      <c r="B18" s="1790"/>
      <c r="C18" s="1790"/>
      <c r="D18" s="1791"/>
      <c r="E18" s="5"/>
      <c r="F18" s="209" t="s">
        <v>135</v>
      </c>
      <c r="G18" s="6"/>
      <c r="H18" s="210" t="s">
        <v>136</v>
      </c>
      <c r="I18" s="1792" t="s">
        <v>630</v>
      </c>
      <c r="J18" s="1790"/>
      <c r="K18" s="1790"/>
      <c r="L18" s="1793"/>
      <c r="M18" s="1818"/>
      <c r="N18" s="1819"/>
      <c r="O18" s="209" t="s">
        <v>212</v>
      </c>
      <c r="P18" s="1820"/>
      <c r="Q18" s="1820"/>
      <c r="R18" s="1821"/>
    </row>
    <row r="19" spans="1:21 16384:16384" ht="26.25" customHeight="1">
      <c r="A19" s="1822" t="s">
        <v>217</v>
      </c>
      <c r="B19" s="1823"/>
      <c r="C19" s="1823"/>
      <c r="D19" s="1824"/>
      <c r="E19" s="1825"/>
      <c r="F19" s="1826"/>
      <c r="G19" s="1826"/>
      <c r="H19" s="211" t="s">
        <v>91</v>
      </c>
      <c r="I19" s="1799" t="s">
        <v>218</v>
      </c>
      <c r="J19" s="1797"/>
      <c r="K19" s="1797"/>
      <c r="L19" s="1798"/>
      <c r="M19" s="1800"/>
      <c r="N19" s="1801"/>
      <c r="O19" s="1801"/>
      <c r="P19" s="1801"/>
      <c r="Q19" s="1801"/>
      <c r="R19" s="1802"/>
    </row>
    <row r="20" spans="1:21 16384:16384" ht="13.35" customHeight="1">
      <c r="A20" s="1808" t="s">
        <v>562</v>
      </c>
      <c r="B20" s="1809"/>
      <c r="C20" s="1809"/>
      <c r="D20" s="1810"/>
      <c r="E20" s="523" t="s">
        <v>561</v>
      </c>
      <c r="F20" s="1838" t="s">
        <v>579</v>
      </c>
      <c r="G20" s="1839"/>
      <c r="H20" s="1840"/>
      <c r="I20" s="1841" t="s">
        <v>414</v>
      </c>
      <c r="J20" s="1809"/>
      <c r="K20" s="1809"/>
      <c r="L20" s="1810"/>
      <c r="M20" s="212" t="s">
        <v>351</v>
      </c>
      <c r="N20" s="212" t="s">
        <v>352</v>
      </c>
      <c r="O20" s="212" t="s">
        <v>353</v>
      </c>
      <c r="P20" s="212" t="s">
        <v>354</v>
      </c>
      <c r="Q20" s="212" t="s">
        <v>355</v>
      </c>
      <c r="R20" s="212" t="s">
        <v>356</v>
      </c>
    </row>
    <row r="21" spans="1:21 16384:16384" ht="18" customHeight="1">
      <c r="A21" s="1835"/>
      <c r="B21" s="1836"/>
      <c r="C21" s="1836"/>
      <c r="D21" s="1837"/>
      <c r="E21" s="1779"/>
      <c r="F21" s="1781"/>
      <c r="G21" s="1782"/>
      <c r="H21" s="1783"/>
      <c r="I21" s="1842"/>
      <c r="J21" s="1836"/>
      <c r="K21" s="1836"/>
      <c r="L21" s="1837"/>
      <c r="M21" s="7"/>
      <c r="N21" s="7"/>
      <c r="O21" s="7"/>
      <c r="P21" s="7"/>
      <c r="Q21" s="7"/>
      <c r="R21" s="7"/>
    </row>
    <row r="22" spans="1:21 16384:16384" ht="13.35" customHeight="1">
      <c r="A22" s="1835"/>
      <c r="B22" s="1836"/>
      <c r="C22" s="1836"/>
      <c r="D22" s="1837"/>
      <c r="E22" s="1779"/>
      <c r="F22" s="1784" t="s">
        <v>580</v>
      </c>
      <c r="G22" s="1490"/>
      <c r="H22" s="1785"/>
      <c r="I22" s="1842"/>
      <c r="J22" s="1836"/>
      <c r="K22" s="1836"/>
      <c r="L22" s="1837"/>
      <c r="M22" s="213" t="s">
        <v>357</v>
      </c>
      <c r="N22" s="213" t="s">
        <v>358</v>
      </c>
      <c r="O22" s="213" t="s">
        <v>359</v>
      </c>
      <c r="P22" s="213" t="s">
        <v>360</v>
      </c>
      <c r="Q22" s="213" t="s">
        <v>361</v>
      </c>
      <c r="R22" s="213" t="s">
        <v>362</v>
      </c>
    </row>
    <row r="23" spans="1:21 16384:16384" ht="13.5" customHeight="1">
      <c r="A23" s="1789"/>
      <c r="B23" s="1790"/>
      <c r="C23" s="1790"/>
      <c r="D23" s="1793"/>
      <c r="E23" s="1780"/>
      <c r="F23" s="1786"/>
      <c r="G23" s="1787"/>
      <c r="H23" s="1788"/>
      <c r="I23" s="1792"/>
      <c r="J23" s="1790"/>
      <c r="K23" s="1790"/>
      <c r="L23" s="1793"/>
      <c r="M23" s="7"/>
      <c r="N23" s="7"/>
      <c r="O23" s="7"/>
      <c r="P23" s="7"/>
      <c r="Q23" s="7"/>
      <c r="R23" s="7"/>
    </row>
    <row r="24" spans="1:21 16384:16384" ht="26.25" customHeight="1">
      <c r="A24" s="1796" t="s">
        <v>415</v>
      </c>
      <c r="B24" s="1797"/>
      <c r="C24" s="1797"/>
      <c r="D24" s="1798"/>
      <c r="E24" s="1322"/>
      <c r="F24" s="1537"/>
      <c r="G24" s="1543"/>
      <c r="H24" s="1324"/>
      <c r="I24" s="1799" t="s">
        <v>219</v>
      </c>
      <c r="J24" s="1797"/>
      <c r="K24" s="1797"/>
      <c r="L24" s="1798"/>
      <c r="M24" s="1800"/>
      <c r="N24" s="1801"/>
      <c r="O24" s="1801"/>
      <c r="P24" s="1801"/>
      <c r="Q24" s="1801"/>
      <c r="R24" s="1802"/>
    </row>
    <row r="25" spans="1:21 16384:16384" ht="26.25" customHeight="1">
      <c r="A25" s="1803" t="s">
        <v>601</v>
      </c>
      <c r="B25" s="1804"/>
      <c r="C25" s="1804"/>
      <c r="D25" s="1805"/>
      <c r="E25" s="1806"/>
      <c r="F25" s="1807"/>
      <c r="G25" s="1807"/>
      <c r="H25" s="214" t="s">
        <v>92</v>
      </c>
      <c r="I25" s="1808" t="s">
        <v>220</v>
      </c>
      <c r="J25" s="1809"/>
      <c r="K25" s="1809"/>
      <c r="L25" s="1810"/>
      <c r="M25" s="1811"/>
      <c r="N25" s="1812"/>
      <c r="O25" s="1499" t="s">
        <v>91</v>
      </c>
      <c r="P25" s="1499"/>
      <c r="Q25" s="1499"/>
      <c r="R25" s="1500"/>
    </row>
    <row r="26" spans="1:21 16384:16384" ht="9.9499999999999993" customHeight="1">
      <c r="A26" s="1755" t="s">
        <v>243</v>
      </c>
      <c r="B26" s="1756"/>
      <c r="C26" s="1756"/>
      <c r="D26" s="1757"/>
      <c r="E26" s="215" t="s">
        <v>93</v>
      </c>
      <c r="F26" s="1764"/>
      <c r="G26" s="1765"/>
      <c r="H26" s="214" t="s">
        <v>92</v>
      </c>
      <c r="I26" s="1766" t="s">
        <v>244</v>
      </c>
      <c r="J26" s="1756"/>
      <c r="K26" s="1756"/>
      <c r="L26" s="1757"/>
      <c r="M26" s="215" t="s">
        <v>93</v>
      </c>
      <c r="N26" s="1771"/>
      <c r="O26" s="1772"/>
      <c r="P26" s="1505" t="s">
        <v>91</v>
      </c>
      <c r="Q26" s="1505"/>
      <c r="R26" s="1506"/>
    </row>
    <row r="27" spans="1:21 16384:16384" ht="9.9499999999999993" customHeight="1">
      <c r="A27" s="1758"/>
      <c r="B27" s="1759"/>
      <c r="C27" s="1759"/>
      <c r="D27" s="1760"/>
      <c r="E27" s="216" t="s">
        <v>94</v>
      </c>
      <c r="F27" s="1773"/>
      <c r="G27" s="1774"/>
      <c r="H27" s="217" t="s">
        <v>92</v>
      </c>
      <c r="I27" s="1767"/>
      <c r="J27" s="1759"/>
      <c r="K27" s="1759"/>
      <c r="L27" s="1760"/>
      <c r="M27" s="216" t="s">
        <v>94</v>
      </c>
      <c r="N27" s="1775"/>
      <c r="O27" s="1776"/>
      <c r="P27" s="1465" t="s">
        <v>91</v>
      </c>
      <c r="Q27" s="1465"/>
      <c r="R27" s="1466"/>
    </row>
    <row r="28" spans="1:21 16384:16384" ht="9.9499999999999993" customHeight="1">
      <c r="A28" s="1761"/>
      <c r="B28" s="1762"/>
      <c r="C28" s="1762"/>
      <c r="D28" s="1763"/>
      <c r="E28" s="218" t="s">
        <v>95</v>
      </c>
      <c r="F28" s="1777"/>
      <c r="G28" s="1778"/>
      <c r="H28" s="219" t="s">
        <v>92</v>
      </c>
      <c r="I28" s="1768"/>
      <c r="J28" s="1769"/>
      <c r="K28" s="1769"/>
      <c r="L28" s="1770"/>
      <c r="M28" s="218" t="s">
        <v>95</v>
      </c>
      <c r="N28" s="1794"/>
      <c r="O28" s="1795"/>
      <c r="P28" s="1742" t="s">
        <v>91</v>
      </c>
      <c r="Q28" s="1742"/>
      <c r="R28" s="1743"/>
    </row>
    <row r="29" spans="1:21 16384:16384" ht="30.95" customHeight="1">
      <c r="A29" s="1729" t="s">
        <v>602</v>
      </c>
      <c r="B29" s="1730"/>
      <c r="C29" s="1730"/>
      <c r="D29" s="1744"/>
      <c r="E29" s="1745" t="s">
        <v>363</v>
      </c>
      <c r="F29" s="1746"/>
      <c r="G29" s="1746"/>
      <c r="H29" s="1746"/>
      <c r="I29" s="1746"/>
      <c r="J29" s="1747" t="s">
        <v>364</v>
      </c>
      <c r="K29" s="1748"/>
      <c r="L29" s="1748"/>
      <c r="M29" s="1748"/>
      <c r="N29" s="1749"/>
      <c r="O29" s="1746" t="s">
        <v>365</v>
      </c>
      <c r="P29" s="1748"/>
      <c r="Q29" s="1748"/>
      <c r="R29" s="1749"/>
    </row>
    <row r="30" spans="1:21 16384:16384" ht="14.85" customHeight="1">
      <c r="A30" s="1731"/>
      <c r="B30" s="1732"/>
      <c r="C30" s="1732"/>
      <c r="D30" s="1733"/>
      <c r="E30" s="1750"/>
      <c r="F30" s="1751"/>
      <c r="G30" s="1751"/>
      <c r="H30" s="1751"/>
      <c r="I30" s="1751"/>
      <c r="J30" s="1750"/>
      <c r="K30" s="1751"/>
      <c r="L30" s="1751"/>
      <c r="M30" s="1751"/>
      <c r="N30" s="1752"/>
      <c r="O30" s="1753"/>
      <c r="P30" s="1753"/>
      <c r="Q30" s="1753"/>
      <c r="R30" s="1754"/>
    </row>
    <row r="31" spans="1:21 16384:16384" ht="28.5" customHeight="1">
      <c r="A31" s="1729" t="s">
        <v>245</v>
      </c>
      <c r="B31" s="1730"/>
      <c r="C31" s="1730"/>
      <c r="D31" s="1730"/>
      <c r="E31" s="1734" t="s">
        <v>96</v>
      </c>
      <c r="F31" s="1735"/>
      <c r="G31" s="1735"/>
      <c r="H31" s="1735"/>
      <c r="I31" s="1736"/>
      <c r="J31" s="1734" t="s">
        <v>97</v>
      </c>
      <c r="K31" s="1735"/>
      <c r="L31" s="1735"/>
      <c r="M31" s="1735"/>
      <c r="N31" s="1736"/>
      <c r="O31" s="1734" t="s">
        <v>242</v>
      </c>
      <c r="P31" s="1735"/>
      <c r="Q31" s="1735"/>
      <c r="R31" s="1736"/>
    </row>
    <row r="32" spans="1:21 16384:16384" ht="12" customHeight="1">
      <c r="A32" s="1731"/>
      <c r="B32" s="1732"/>
      <c r="C32" s="1732"/>
      <c r="D32" s="1733"/>
      <c r="E32" s="1737"/>
      <c r="F32" s="1738"/>
      <c r="G32" s="1738"/>
      <c r="H32" s="1738"/>
      <c r="I32" s="1738"/>
      <c r="J32" s="1737"/>
      <c r="K32" s="1738"/>
      <c r="L32" s="1738"/>
      <c r="M32" s="1738"/>
      <c r="N32" s="1739"/>
      <c r="O32" s="1740"/>
      <c r="P32" s="1740"/>
      <c r="Q32" s="1740"/>
      <c r="R32" s="1741"/>
      <c r="U32" s="376"/>
      <c r="XFD32" s="376"/>
    </row>
    <row r="33" spans="1:19" ht="43.5" customHeight="1">
      <c r="A33" s="1698" t="s">
        <v>604</v>
      </c>
      <c r="B33" s="1699"/>
      <c r="C33" s="1699"/>
      <c r="D33" s="1699"/>
      <c r="E33" s="1700"/>
      <c r="F33" s="1701"/>
      <c r="G33" s="1701"/>
      <c r="H33" s="1701"/>
      <c r="I33" s="1701"/>
      <c r="J33" s="1701"/>
      <c r="K33" s="1701"/>
      <c r="L33" s="1701"/>
      <c r="M33" s="1701"/>
      <c r="N33" s="1701"/>
      <c r="O33" s="1701"/>
      <c r="P33" s="1701"/>
      <c r="Q33" s="1701"/>
      <c r="R33" s="1702"/>
    </row>
    <row r="34" spans="1:19" s="220" customFormat="1" ht="11.25" customHeight="1">
      <c r="A34" s="1703" t="s">
        <v>221</v>
      </c>
      <c r="B34" s="1704"/>
      <c r="C34" s="1704"/>
      <c r="D34" s="1705"/>
      <c r="E34" s="1712" t="s">
        <v>367</v>
      </c>
      <c r="F34" s="1713"/>
      <c r="G34" s="1713"/>
      <c r="H34" s="1714" t="s">
        <v>368</v>
      </c>
      <c r="I34" s="1714"/>
      <c r="J34" s="1714"/>
      <c r="K34" s="1714" t="s">
        <v>369</v>
      </c>
      <c r="L34" s="1714"/>
      <c r="M34" s="1714"/>
      <c r="N34" s="1714" t="s">
        <v>370</v>
      </c>
      <c r="O34" s="1714"/>
      <c r="P34" s="1714"/>
      <c r="Q34" s="1715"/>
      <c r="R34" s="1716"/>
    </row>
    <row r="35" spans="1:19" s="220" customFormat="1" ht="11.25" customHeight="1">
      <c r="A35" s="1706"/>
      <c r="B35" s="1707"/>
      <c r="C35" s="1707"/>
      <c r="D35" s="1708"/>
      <c r="E35" s="1721"/>
      <c r="F35" s="1722"/>
      <c r="G35" s="1723"/>
      <c r="H35" s="1721"/>
      <c r="I35" s="1722"/>
      <c r="J35" s="1723"/>
      <c r="K35" s="1721"/>
      <c r="L35" s="1722"/>
      <c r="M35" s="1723"/>
      <c r="N35" s="1721"/>
      <c r="O35" s="1722"/>
      <c r="P35" s="1723"/>
      <c r="Q35" s="1717"/>
      <c r="R35" s="1718"/>
    </row>
    <row r="36" spans="1:19" s="220" customFormat="1" ht="11.25" customHeight="1">
      <c r="A36" s="1706"/>
      <c r="B36" s="1707"/>
      <c r="C36" s="1707"/>
      <c r="D36" s="1708"/>
      <c r="E36" s="1726" t="s">
        <v>1113</v>
      </c>
      <c r="F36" s="1726"/>
      <c r="G36" s="1726"/>
      <c r="H36" s="1726"/>
      <c r="I36" s="1714" t="s">
        <v>1115</v>
      </c>
      <c r="J36" s="1714"/>
      <c r="K36" s="1714"/>
      <c r="L36" s="1714"/>
      <c r="M36" s="1714" t="s">
        <v>1110</v>
      </c>
      <c r="N36" s="1714"/>
      <c r="O36" s="1714"/>
      <c r="P36" s="1714"/>
      <c r="Q36" s="1717"/>
      <c r="R36" s="1718"/>
    </row>
    <row r="37" spans="1:19" s="220" customFormat="1" ht="11.25" customHeight="1">
      <c r="A37" s="1706"/>
      <c r="B37" s="1707"/>
      <c r="C37" s="1707"/>
      <c r="D37" s="1708"/>
      <c r="E37" s="1725"/>
      <c r="F37" s="1725"/>
      <c r="G37" s="1725"/>
      <c r="H37" s="1727"/>
      <c r="I37" s="1728"/>
      <c r="J37" s="1728"/>
      <c r="K37" s="1728"/>
      <c r="L37" s="1728"/>
      <c r="M37" s="1728"/>
      <c r="N37" s="1728"/>
      <c r="O37" s="1728"/>
      <c r="P37" s="1728"/>
      <c r="Q37" s="1717"/>
      <c r="R37" s="1718"/>
    </row>
    <row r="38" spans="1:19" s="220" customFormat="1" ht="11.25" customHeight="1">
      <c r="A38" s="1706"/>
      <c r="B38" s="1707"/>
      <c r="C38" s="1707"/>
      <c r="D38" s="1708"/>
      <c r="E38" s="1714" t="s">
        <v>1111</v>
      </c>
      <c r="F38" s="1714"/>
      <c r="G38" s="1714"/>
      <c r="H38" s="1714"/>
      <c r="I38" s="1724" t="s">
        <v>1112</v>
      </c>
      <c r="J38" s="1724"/>
      <c r="K38" s="1724"/>
      <c r="L38" s="1724"/>
      <c r="M38" s="1724" t="s">
        <v>371</v>
      </c>
      <c r="N38" s="1724"/>
      <c r="O38" s="1724"/>
      <c r="P38" s="1724"/>
      <c r="Q38" s="1717"/>
      <c r="R38" s="1718"/>
    </row>
    <row r="39" spans="1:19" s="220" customFormat="1" ht="11.25" customHeight="1">
      <c r="A39" s="1709"/>
      <c r="B39" s="1710"/>
      <c r="C39" s="1710"/>
      <c r="D39" s="1711"/>
      <c r="E39" s="1725"/>
      <c r="F39" s="1725"/>
      <c r="G39" s="1725"/>
      <c r="H39" s="1725"/>
      <c r="I39" s="1725"/>
      <c r="J39" s="1725"/>
      <c r="K39" s="1725"/>
      <c r="L39" s="1725"/>
      <c r="M39" s="1725"/>
      <c r="N39" s="1725"/>
      <c r="O39" s="1725"/>
      <c r="P39" s="1725"/>
      <c r="Q39" s="1719"/>
      <c r="R39" s="1720"/>
    </row>
    <row r="40" spans="1:19" s="220" customFormat="1" ht="57" customHeight="1">
      <c r="A40" s="1487" t="s">
        <v>246</v>
      </c>
      <c r="B40" s="1488"/>
      <c r="C40" s="1488"/>
      <c r="D40" s="1488"/>
      <c r="E40" s="1672"/>
      <c r="F40" s="1673"/>
      <c r="G40" s="1673"/>
      <c r="H40" s="1673"/>
      <c r="I40" s="1673"/>
      <c r="J40" s="1673"/>
      <c r="K40" s="1673"/>
      <c r="L40" s="1673"/>
      <c r="M40" s="1673"/>
      <c r="N40" s="1673"/>
      <c r="O40" s="1673"/>
      <c r="P40" s="1673"/>
      <c r="Q40" s="1673"/>
      <c r="R40" s="1674"/>
    </row>
    <row r="41" spans="1:19" s="220" customFormat="1" ht="19.5" customHeight="1">
      <c r="A41" s="1675" t="s">
        <v>616</v>
      </c>
      <c r="B41" s="1675"/>
      <c r="C41" s="1675"/>
      <c r="D41" s="1675"/>
      <c r="E41" s="1675"/>
      <c r="F41" s="1675"/>
      <c r="G41" s="1675"/>
      <c r="H41" s="1675"/>
      <c r="I41" s="1675"/>
      <c r="J41" s="1675"/>
      <c r="K41" s="1675"/>
      <c r="L41" s="1675"/>
      <c r="M41" s="1675"/>
      <c r="N41" s="1675"/>
      <c r="O41" s="1675"/>
      <c r="P41" s="1675"/>
      <c r="Q41" s="1675"/>
      <c r="R41" s="1675"/>
    </row>
    <row r="42" spans="1:19" s="220" customFormat="1" ht="28.5" customHeight="1">
      <c r="A42" s="1675"/>
      <c r="B42" s="1675"/>
      <c r="C42" s="1675"/>
      <c r="D42" s="1675"/>
      <c r="E42" s="1675"/>
      <c r="F42" s="1675"/>
      <c r="G42" s="1675"/>
      <c r="H42" s="1675"/>
      <c r="I42" s="1675"/>
      <c r="J42" s="1675"/>
      <c r="K42" s="1675"/>
      <c r="L42" s="1675"/>
      <c r="M42" s="1675"/>
      <c r="N42" s="1675"/>
      <c r="O42" s="1675"/>
      <c r="P42" s="1675"/>
      <c r="Q42" s="1675"/>
      <c r="R42" s="1675"/>
    </row>
    <row r="43" spans="1:19" s="220" customFormat="1" ht="11.25">
      <c r="A43" s="1675" t="s">
        <v>1104</v>
      </c>
      <c r="B43" s="1675"/>
      <c r="C43" s="1675"/>
      <c r="D43" s="1675"/>
      <c r="E43" s="1675"/>
      <c r="F43" s="1675"/>
      <c r="G43" s="1675"/>
      <c r="H43" s="1675"/>
      <c r="I43" s="1675"/>
      <c r="J43" s="1675"/>
      <c r="K43" s="1675"/>
      <c r="L43" s="1675"/>
      <c r="M43" s="1675"/>
      <c r="N43" s="1675"/>
      <c r="O43" s="1675"/>
      <c r="P43" s="1675"/>
      <c r="Q43" s="1675"/>
      <c r="R43" s="1675"/>
    </row>
    <row r="44" spans="1:19" s="220" customFormat="1" ht="11.25">
      <c r="A44" s="1675"/>
      <c r="B44" s="1675"/>
      <c r="C44" s="1675"/>
      <c r="D44" s="1675"/>
      <c r="E44" s="1675"/>
      <c r="F44" s="1675"/>
      <c r="G44" s="1675"/>
      <c r="H44" s="1675"/>
      <c r="I44" s="1675"/>
      <c r="J44" s="1675"/>
      <c r="K44" s="1675"/>
      <c r="L44" s="1675"/>
      <c r="M44" s="1675"/>
      <c r="N44" s="1675"/>
      <c r="O44" s="1675"/>
      <c r="P44" s="1675"/>
      <c r="Q44" s="1675"/>
      <c r="R44" s="1675"/>
    </row>
    <row r="45" spans="1:19" s="220" customFormat="1" ht="27.75" customHeight="1">
      <c r="A45" s="1675"/>
      <c r="B45" s="1675"/>
      <c r="C45" s="1675"/>
      <c r="D45" s="1675"/>
      <c r="E45" s="1675"/>
      <c r="F45" s="1675"/>
      <c r="G45" s="1675"/>
      <c r="H45" s="1675"/>
      <c r="I45" s="1675"/>
      <c r="J45" s="1675"/>
      <c r="K45" s="1675"/>
      <c r="L45" s="1675"/>
      <c r="M45" s="1675"/>
      <c r="N45" s="1675"/>
      <c r="O45" s="1675"/>
      <c r="P45" s="1675"/>
      <c r="Q45" s="1675"/>
      <c r="R45" s="1675"/>
    </row>
    <row r="46" spans="1:19" s="220" customFormat="1">
      <c r="A46" s="1675" t="s">
        <v>1105</v>
      </c>
      <c r="B46" s="1675"/>
      <c r="C46" s="1675"/>
      <c r="D46" s="1675"/>
      <c r="E46" s="1675"/>
      <c r="F46" s="1675"/>
      <c r="G46" s="1675"/>
      <c r="H46" s="1675"/>
      <c r="I46" s="1675"/>
      <c r="J46" s="1675"/>
      <c r="K46" s="1675"/>
      <c r="L46" s="1675"/>
      <c r="M46" s="1675"/>
      <c r="N46" s="1675"/>
      <c r="O46" s="1675"/>
      <c r="P46" s="1675"/>
      <c r="Q46" s="1675"/>
      <c r="R46" s="1675"/>
    </row>
    <row r="47" spans="1:19" s="220" customFormat="1" ht="11.25">
      <c r="A47" s="221" t="s">
        <v>603</v>
      </c>
      <c r="B47" s="527"/>
      <c r="C47" s="527"/>
      <c r="D47" s="527"/>
      <c r="E47" s="527"/>
      <c r="F47" s="527"/>
      <c r="G47" s="221"/>
      <c r="H47" s="527"/>
      <c r="I47" s="527"/>
      <c r="J47" s="527"/>
      <c r="K47" s="527"/>
      <c r="L47" s="527"/>
      <c r="M47" s="527"/>
      <c r="N47" s="527"/>
      <c r="O47" s="527"/>
      <c r="P47" s="527"/>
      <c r="Q47" s="527"/>
      <c r="R47" s="527"/>
    </row>
    <row r="48" spans="1:19" s="220" customFormat="1">
      <c r="A48" s="1590" t="s">
        <v>1033</v>
      </c>
      <c r="B48" s="1590"/>
      <c r="C48" s="1590"/>
      <c r="D48" s="1591"/>
      <c r="E48" s="1592"/>
      <c r="F48" s="1592"/>
      <c r="G48" s="1592"/>
      <c r="H48" s="1592"/>
      <c r="I48" s="1592"/>
      <c r="J48" s="1592"/>
      <c r="K48" s="1592"/>
      <c r="L48" s="1592"/>
      <c r="M48" s="1592"/>
      <c r="N48" s="1592"/>
      <c r="O48" s="1592"/>
      <c r="P48" s="1592"/>
      <c r="Q48" s="1592"/>
      <c r="R48" s="1592"/>
      <c r="S48" s="530"/>
    </row>
    <row r="49" spans="1:19" s="220" customFormat="1">
      <c r="A49" s="1590"/>
      <c r="B49" s="1590"/>
      <c r="C49" s="1590"/>
      <c r="D49" s="1592"/>
      <c r="E49" s="1592"/>
      <c r="F49" s="1592"/>
      <c r="G49" s="1592"/>
      <c r="H49" s="1592"/>
      <c r="I49" s="1592"/>
      <c r="J49" s="1592"/>
      <c r="K49" s="1592"/>
      <c r="L49" s="1592"/>
      <c r="M49" s="1592"/>
      <c r="N49" s="1592"/>
      <c r="O49" s="1592"/>
      <c r="P49" s="1592"/>
      <c r="Q49" s="1592"/>
      <c r="R49" s="1592"/>
      <c r="S49" s="530"/>
    </row>
    <row r="50" spans="1:19" s="380" customFormat="1" ht="31.5" customHeight="1">
      <c r="A50" s="1601" t="s">
        <v>1008</v>
      </c>
      <c r="B50" s="1591"/>
      <c r="C50" s="1591"/>
      <c r="D50" s="1591"/>
      <c r="E50" s="1591"/>
      <c r="F50" s="1591"/>
      <c r="G50" s="1591"/>
      <c r="H50" s="1591"/>
      <c r="I50" s="1591"/>
      <c r="J50" s="1591"/>
      <c r="K50" s="1591"/>
      <c r="L50" s="1591"/>
      <c r="M50" s="1591"/>
      <c r="N50" s="1591"/>
      <c r="O50" s="1591"/>
      <c r="P50" s="1591"/>
      <c r="Q50" s="1591"/>
      <c r="R50" s="1591"/>
    </row>
    <row r="51" spans="1:19" s="220" customFormat="1" ht="12" customHeight="1">
      <c r="A51" s="1593" t="s">
        <v>826</v>
      </c>
      <c r="B51" s="1594"/>
      <c r="C51" s="1594"/>
      <c r="D51" s="1595"/>
      <c r="E51" s="1617" t="s">
        <v>962</v>
      </c>
      <c r="F51" s="1617"/>
      <c r="G51" s="1617"/>
      <c r="H51" s="1617"/>
      <c r="I51" s="1617"/>
      <c r="J51" s="1617"/>
      <c r="K51" s="1617"/>
      <c r="L51" s="1617"/>
      <c r="M51" s="1617"/>
      <c r="N51" s="1617"/>
      <c r="O51" s="1617"/>
      <c r="P51" s="1617"/>
      <c r="Q51" s="1617"/>
      <c r="R51" s="1617"/>
      <c r="S51" s="530"/>
    </row>
    <row r="52" spans="1:19" s="220" customFormat="1" ht="30" customHeight="1">
      <c r="A52" s="1495"/>
      <c r="B52" s="1596"/>
      <c r="C52" s="1596"/>
      <c r="D52" s="1533"/>
      <c r="E52" s="1618"/>
      <c r="F52" s="1617"/>
      <c r="G52" s="1617"/>
      <c r="H52" s="1617"/>
      <c r="I52" s="1617"/>
      <c r="J52" s="1617"/>
      <c r="K52" s="1617"/>
      <c r="L52" s="1617"/>
      <c r="M52" s="1617"/>
      <c r="N52" s="1617"/>
      <c r="O52" s="1617"/>
      <c r="P52" s="1617"/>
      <c r="Q52" s="1617"/>
      <c r="R52" s="1617"/>
      <c r="S52" s="530"/>
    </row>
    <row r="53" spans="1:19" s="220" customFormat="1" ht="22.5" customHeight="1">
      <c r="A53" s="1495"/>
      <c r="B53" s="1596"/>
      <c r="C53" s="1596"/>
      <c r="D53" s="1533"/>
      <c r="E53" s="381"/>
      <c r="F53" s="1598" t="s">
        <v>914</v>
      </c>
      <c r="G53" s="1599"/>
      <c r="H53" s="1599"/>
      <c r="I53" s="1599"/>
      <c r="J53" s="1599"/>
      <c r="K53" s="1599"/>
      <c r="L53" s="1599"/>
      <c r="M53" s="1599"/>
      <c r="N53" s="1599"/>
      <c r="O53" s="1599"/>
      <c r="P53" s="1599"/>
      <c r="Q53" s="1599"/>
      <c r="R53" s="1600"/>
      <c r="S53" s="204" t="str">
        <f>IF(COUNTIF(ロール対応表ｰ2003!$D$58:$S$58,F53)=0,"【ERROR正しいロールを選択してください】","")</f>
        <v/>
      </c>
    </row>
    <row r="54" spans="1:19" s="220" customFormat="1" ht="12" customHeight="1">
      <c r="A54" s="1495"/>
      <c r="B54" s="1596"/>
      <c r="C54" s="1596"/>
      <c r="D54" s="1533"/>
      <c r="E54" s="1619" t="s">
        <v>963</v>
      </c>
      <c r="F54" s="1620"/>
      <c r="G54" s="1620"/>
      <c r="H54" s="1620"/>
      <c r="I54" s="1620"/>
      <c r="J54" s="1620"/>
      <c r="K54" s="1620"/>
      <c r="L54" s="1620"/>
      <c r="M54" s="1620"/>
      <c r="N54" s="1620"/>
      <c r="O54" s="1620"/>
      <c r="P54" s="1620"/>
      <c r="Q54" s="1620"/>
      <c r="R54" s="1620"/>
      <c r="S54" s="204"/>
    </row>
    <row r="55" spans="1:19" s="220" customFormat="1" ht="22.5" customHeight="1">
      <c r="A55" s="1597"/>
      <c r="B55" s="1476"/>
      <c r="C55" s="1476"/>
      <c r="D55" s="1477"/>
      <c r="E55" s="382"/>
      <c r="F55" s="1598" t="s">
        <v>915</v>
      </c>
      <c r="G55" s="1599"/>
      <c r="H55" s="1599"/>
      <c r="I55" s="1599"/>
      <c r="J55" s="1599"/>
      <c r="K55" s="1599"/>
      <c r="L55" s="1599"/>
      <c r="M55" s="1599"/>
      <c r="N55" s="1599"/>
      <c r="O55" s="1599"/>
      <c r="P55" s="1599"/>
      <c r="Q55" s="1599"/>
      <c r="R55" s="1600"/>
      <c r="S55" s="204" t="str">
        <f>IF(COUNTIF(ロール対応表ｰ2003!$D$59:$S$59,F55)=0,"【ERROR正しいロールを選択してください】","")</f>
        <v/>
      </c>
    </row>
    <row r="56" spans="1:19" s="2" customFormat="1" ht="30" customHeight="1">
      <c r="A56" s="1318" t="s">
        <v>1039</v>
      </c>
      <c r="B56" s="1318"/>
      <c r="C56" s="1318"/>
      <c r="D56" s="1318"/>
      <c r="E56" s="1319" t="s">
        <v>1040</v>
      </c>
      <c r="F56" s="1320"/>
      <c r="G56" s="1320"/>
      <c r="H56" s="1320"/>
      <c r="I56" s="1320"/>
      <c r="J56" s="1320"/>
      <c r="K56" s="1320"/>
      <c r="L56" s="1320"/>
      <c r="M56" s="1320"/>
      <c r="N56" s="1320"/>
      <c r="O56" s="1321"/>
      <c r="P56" s="1322"/>
      <c r="Q56" s="1323"/>
      <c r="R56" s="1324"/>
      <c r="S56" s="627"/>
    </row>
    <row r="57" spans="1:19" s="2" customFormat="1" ht="48.75" customHeight="1">
      <c r="A57" s="1318"/>
      <c r="B57" s="1318"/>
      <c r="C57" s="1318"/>
      <c r="D57" s="1318"/>
      <c r="E57" s="1325" t="s">
        <v>1041</v>
      </c>
      <c r="F57" s="1326"/>
      <c r="G57" s="1326"/>
      <c r="H57" s="1326"/>
      <c r="I57" s="1326"/>
      <c r="J57" s="1326"/>
      <c r="K57" s="1326"/>
      <c r="L57" s="1326"/>
      <c r="M57" s="1326"/>
      <c r="N57" s="1326"/>
      <c r="O57" s="1326"/>
      <c r="P57" s="1326"/>
      <c r="Q57" s="1326"/>
      <c r="R57" s="1326"/>
      <c r="S57" s="627"/>
    </row>
    <row r="58" spans="1:19" s="2" customFormat="1" ht="23.25" customHeight="1">
      <c r="A58" s="1318"/>
      <c r="B58" s="1318"/>
      <c r="C58" s="1318"/>
      <c r="D58" s="1318"/>
      <c r="E58" s="647"/>
      <c r="F58" s="1327" t="s">
        <v>1042</v>
      </c>
      <c r="G58" s="1328"/>
      <c r="H58" s="1328"/>
      <c r="I58" s="1328"/>
      <c r="J58" s="1328"/>
      <c r="K58" s="1328"/>
      <c r="L58" s="1328"/>
      <c r="M58" s="1328"/>
      <c r="N58" s="1328"/>
      <c r="O58" s="1328"/>
      <c r="P58" s="1328"/>
      <c r="Q58" s="1328"/>
      <c r="R58" s="1329"/>
      <c r="S58" s="627"/>
    </row>
    <row r="59" spans="1:19" s="2" customFormat="1" ht="23.25" customHeight="1">
      <c r="A59" s="1318"/>
      <c r="B59" s="1318"/>
      <c r="C59" s="1318"/>
      <c r="D59" s="1318"/>
      <c r="E59" s="647"/>
      <c r="F59" s="1327" t="s">
        <v>1043</v>
      </c>
      <c r="G59" s="1328"/>
      <c r="H59" s="1328"/>
      <c r="I59" s="1328"/>
      <c r="J59" s="1328"/>
      <c r="K59" s="1328"/>
      <c r="L59" s="1328"/>
      <c r="M59" s="1328"/>
      <c r="N59" s="1328"/>
      <c r="O59" s="1328"/>
      <c r="P59" s="1328"/>
      <c r="Q59" s="1328"/>
      <c r="R59" s="1329"/>
      <c r="S59" s="627"/>
    </row>
    <row r="60" spans="1:19" s="2" customFormat="1" ht="23.25" customHeight="1">
      <c r="A60" s="1318"/>
      <c r="B60" s="1318"/>
      <c r="C60" s="1318"/>
      <c r="D60" s="1318"/>
      <c r="E60" s="647"/>
      <c r="F60" s="1327" t="s">
        <v>1044</v>
      </c>
      <c r="G60" s="1328"/>
      <c r="H60" s="1328"/>
      <c r="I60" s="1328"/>
      <c r="J60" s="1328"/>
      <c r="K60" s="1328"/>
      <c r="L60" s="1328"/>
      <c r="M60" s="1328"/>
      <c r="N60" s="1328"/>
      <c r="O60" s="1328"/>
      <c r="P60" s="1328"/>
      <c r="Q60" s="1328"/>
      <c r="R60" s="1329"/>
      <c r="S60" s="627"/>
    </row>
    <row r="61" spans="1:19" s="2" customFormat="1" ht="23.25" customHeight="1">
      <c r="A61" s="1318"/>
      <c r="B61" s="1318"/>
      <c r="C61" s="1318"/>
      <c r="D61" s="1318"/>
      <c r="E61" s="647"/>
      <c r="F61" s="1327" t="s">
        <v>1045</v>
      </c>
      <c r="G61" s="1328"/>
      <c r="H61" s="1328"/>
      <c r="I61" s="1328"/>
      <c r="J61" s="1328"/>
      <c r="K61" s="1328"/>
      <c r="L61" s="1328"/>
      <c r="M61" s="1328"/>
      <c r="N61" s="1328"/>
      <c r="O61" s="1328"/>
      <c r="P61" s="1328"/>
      <c r="Q61" s="1328"/>
      <c r="R61" s="1329"/>
      <c r="S61" s="627"/>
    </row>
    <row r="62" spans="1:19" s="2" customFormat="1" ht="49.5" customHeight="1">
      <c r="A62" s="1318"/>
      <c r="B62" s="1318"/>
      <c r="C62" s="1318"/>
      <c r="D62" s="1318"/>
      <c r="E62" s="628"/>
      <c r="F62" s="1330"/>
      <c r="G62" s="1331"/>
      <c r="H62" s="1331"/>
      <c r="I62" s="1331"/>
      <c r="J62" s="1331"/>
      <c r="K62" s="1331"/>
      <c r="L62" s="1331"/>
      <c r="M62" s="1331"/>
      <c r="N62" s="1331"/>
      <c r="O62" s="1331"/>
      <c r="P62" s="1331"/>
      <c r="Q62" s="1331"/>
      <c r="R62" s="1332"/>
      <c r="S62" s="627"/>
    </row>
    <row r="63" spans="1:19" s="220" customFormat="1" ht="13.5">
      <c r="A63" s="226"/>
      <c r="B63" s="226"/>
      <c r="C63" s="226"/>
      <c r="D63" s="226"/>
      <c r="E63" s="226"/>
      <c r="F63" s="226"/>
      <c r="G63" s="226"/>
      <c r="H63" s="226"/>
      <c r="I63" s="226"/>
      <c r="J63" s="226"/>
      <c r="K63" s="226"/>
      <c r="L63" s="226"/>
      <c r="M63" s="226"/>
      <c r="N63" s="226"/>
      <c r="O63" s="226"/>
      <c r="P63" s="226"/>
      <c r="Q63" s="226"/>
      <c r="R63" s="226"/>
    </row>
    <row r="64" spans="1:19" s="220" customFormat="1" ht="13.5">
      <c r="A64" s="66" t="s">
        <v>1038</v>
      </c>
      <c r="B64" s="200"/>
      <c r="C64" s="200"/>
      <c r="D64" s="200"/>
      <c r="E64" s="200"/>
      <c r="F64" s="200"/>
      <c r="G64" s="200"/>
      <c r="H64" s="200"/>
      <c r="I64" s="200"/>
      <c r="J64" s="200"/>
      <c r="K64" s="200"/>
      <c r="L64" s="200"/>
      <c r="M64" s="200"/>
      <c r="N64" s="200"/>
      <c r="O64" s="200"/>
      <c r="P64" s="200"/>
      <c r="Q64" s="200"/>
      <c r="R64" s="200"/>
      <c r="S64" s="530"/>
    </row>
    <row r="65" spans="1:26" s="220" customFormat="1">
      <c r="A65" s="1682" t="s">
        <v>888</v>
      </c>
      <c r="B65" s="1482"/>
      <c r="C65" s="1482"/>
      <c r="D65" s="1483"/>
      <c r="E65" s="1683" t="s">
        <v>887</v>
      </c>
      <c r="F65" s="1505"/>
      <c r="G65" s="1505"/>
      <c r="H65" s="1505"/>
      <c r="I65" s="1505"/>
      <c r="J65" s="1505"/>
      <c r="K65" s="1505"/>
      <c r="L65" s="1505"/>
      <c r="M65" s="1505"/>
      <c r="N65" s="1505"/>
      <c r="O65" s="1505"/>
      <c r="P65" s="1505"/>
      <c r="Q65" s="1505"/>
      <c r="R65" s="1506"/>
      <c r="S65" s="530"/>
    </row>
    <row r="66" spans="1:26" s="220" customFormat="1" ht="30" customHeight="1">
      <c r="A66" s="1495"/>
      <c r="B66" s="1532"/>
      <c r="C66" s="1532"/>
      <c r="D66" s="1533"/>
      <c r="E66" s="121"/>
      <c r="F66" s="1684" t="s">
        <v>886</v>
      </c>
      <c r="G66" s="1685"/>
      <c r="H66" s="1685"/>
      <c r="I66" s="1685"/>
      <c r="J66" s="1685"/>
      <c r="K66" s="1685"/>
      <c r="L66" s="1685"/>
      <c r="M66" s="1685"/>
      <c r="N66" s="1685"/>
      <c r="O66" s="1685"/>
      <c r="P66" s="1685"/>
      <c r="Q66" s="1685"/>
      <c r="R66" s="1686"/>
      <c r="S66" s="530"/>
    </row>
    <row r="67" spans="1:26" s="220" customFormat="1">
      <c r="A67" s="1481" t="s">
        <v>827</v>
      </c>
      <c r="B67" s="1482"/>
      <c r="C67" s="1482"/>
      <c r="D67" s="1483"/>
      <c r="E67" s="1504" t="s">
        <v>828</v>
      </c>
      <c r="F67" s="1505"/>
      <c r="G67" s="1505"/>
      <c r="H67" s="1505"/>
      <c r="I67" s="1505"/>
      <c r="J67" s="1505"/>
      <c r="K67" s="1505"/>
      <c r="L67" s="1505"/>
      <c r="M67" s="1505"/>
      <c r="N67" s="1505"/>
      <c r="O67" s="1505"/>
      <c r="P67" s="1505"/>
      <c r="Q67" s="1505"/>
      <c r="R67" s="1506"/>
      <c r="S67" s="530"/>
    </row>
    <row r="68" spans="1:26" s="220" customFormat="1" ht="105.75" customHeight="1">
      <c r="A68" s="1457"/>
      <c r="B68" s="1458"/>
      <c r="C68" s="1458"/>
      <c r="D68" s="1459"/>
      <c r="E68" s="1418"/>
      <c r="F68" s="1419"/>
      <c r="G68" s="1419"/>
      <c r="H68" s="1419"/>
      <c r="I68" s="1419"/>
      <c r="J68" s="1419"/>
      <c r="K68" s="1419"/>
      <c r="L68" s="1419"/>
      <c r="M68" s="1419"/>
      <c r="N68" s="1419"/>
      <c r="O68" s="1419"/>
      <c r="P68" s="1419"/>
      <c r="Q68" s="1419"/>
      <c r="R68" s="1422"/>
      <c r="S68" s="530"/>
    </row>
    <row r="69" spans="1:26" s="220" customFormat="1" ht="83.25" customHeight="1">
      <c r="A69" s="1682" t="s">
        <v>829</v>
      </c>
      <c r="B69" s="1690"/>
      <c r="C69" s="1690"/>
      <c r="D69" s="1691"/>
      <c r="E69" s="1695" t="s">
        <v>1064</v>
      </c>
      <c r="F69" s="1696"/>
      <c r="G69" s="1696"/>
      <c r="H69" s="1696"/>
      <c r="I69" s="1696"/>
      <c r="J69" s="1696"/>
      <c r="K69" s="1696"/>
      <c r="L69" s="1696"/>
      <c r="M69" s="1696"/>
      <c r="N69" s="1696"/>
      <c r="O69" s="1696"/>
      <c r="P69" s="1696"/>
      <c r="Q69" s="1696"/>
      <c r="R69" s="1697"/>
      <c r="S69" s="227"/>
    </row>
    <row r="70" spans="1:26" s="220" customFormat="1" ht="22.5" customHeight="1">
      <c r="A70" s="1692"/>
      <c r="B70" s="1693"/>
      <c r="C70" s="1693"/>
      <c r="D70" s="1694"/>
      <c r="E70" s="1556" t="s">
        <v>830</v>
      </c>
      <c r="F70" s="1557"/>
      <c r="G70" s="1558"/>
      <c r="H70" s="1519" t="str">
        <f>IF(F53=0,"自動で入力されます",F53)</f>
        <v>プルダウンメニューよりロールを選択してください</v>
      </c>
      <c r="I70" s="1557"/>
      <c r="J70" s="1557"/>
      <c r="K70" s="1557"/>
      <c r="L70" s="1557"/>
      <c r="M70" s="1557"/>
      <c r="N70" s="1557"/>
      <c r="O70" s="1557"/>
      <c r="P70" s="1557"/>
      <c r="Q70" s="1557"/>
      <c r="R70" s="1520"/>
      <c r="S70" s="530"/>
    </row>
    <row r="71" spans="1:26" s="220" customFormat="1" ht="105" customHeight="1">
      <c r="A71" s="1692"/>
      <c r="B71" s="1693"/>
      <c r="C71" s="1693"/>
      <c r="D71" s="1694"/>
      <c r="E71" s="1559"/>
      <c r="F71" s="1560"/>
      <c r="G71" s="1560"/>
      <c r="H71" s="1560"/>
      <c r="I71" s="1560"/>
      <c r="J71" s="1560"/>
      <c r="K71" s="1560"/>
      <c r="L71" s="1560"/>
      <c r="M71" s="1560"/>
      <c r="N71" s="1560"/>
      <c r="O71" s="1560"/>
      <c r="P71" s="1560"/>
      <c r="Q71" s="1560"/>
      <c r="R71" s="1561"/>
      <c r="S71" s="530"/>
    </row>
    <row r="72" spans="1:26" s="220" customFormat="1" ht="22.5" customHeight="1">
      <c r="A72" s="1692"/>
      <c r="B72" s="1693"/>
      <c r="C72" s="1693"/>
      <c r="D72" s="1694"/>
      <c r="E72" s="1562" t="s">
        <v>1035</v>
      </c>
      <c r="F72" s="827"/>
      <c r="G72" s="827"/>
      <c r="H72" s="1519" t="str">
        <f>IF(F55=0,"自動で入力されます",F55)</f>
        <v>プルダウンメニューよりロールを選択してください（任意）</v>
      </c>
      <c r="I72" s="1557"/>
      <c r="J72" s="1557"/>
      <c r="K72" s="1557"/>
      <c r="L72" s="1557"/>
      <c r="M72" s="1557"/>
      <c r="N72" s="1557"/>
      <c r="O72" s="1557"/>
      <c r="P72" s="1557"/>
      <c r="Q72" s="1557"/>
      <c r="R72" s="1520"/>
      <c r="S72" s="530"/>
    </row>
    <row r="73" spans="1:26" s="220" customFormat="1" ht="105" customHeight="1">
      <c r="A73" s="1692"/>
      <c r="B73" s="1693"/>
      <c r="C73" s="1693"/>
      <c r="D73" s="1694"/>
      <c r="E73" s="1559"/>
      <c r="F73" s="1560"/>
      <c r="G73" s="1560"/>
      <c r="H73" s="1560"/>
      <c r="I73" s="1560"/>
      <c r="J73" s="1560"/>
      <c r="K73" s="1560"/>
      <c r="L73" s="1560"/>
      <c r="M73" s="1560"/>
      <c r="N73" s="1560"/>
      <c r="O73" s="1560"/>
      <c r="P73" s="1560"/>
      <c r="Q73" s="1560"/>
      <c r="R73" s="1561"/>
      <c r="S73" s="530"/>
    </row>
    <row r="74" spans="1:26" s="220" customFormat="1" ht="22.5" customHeight="1">
      <c r="A74" s="1464" t="s">
        <v>831</v>
      </c>
      <c r="B74" s="1465"/>
      <c r="C74" s="1465"/>
      <c r="D74" s="1465"/>
      <c r="E74" s="1478"/>
      <c r="F74" s="1479"/>
      <c r="G74" s="1479"/>
      <c r="H74" s="1479"/>
      <c r="I74" s="1489" t="s">
        <v>408</v>
      </c>
      <c r="J74" s="1490"/>
      <c r="K74" s="1687"/>
      <c r="L74" s="1688"/>
      <c r="M74" s="1688"/>
      <c r="N74" s="1688"/>
      <c r="O74" s="1688"/>
      <c r="P74" s="1688"/>
      <c r="Q74" s="1688"/>
      <c r="R74" s="1689"/>
      <c r="S74" s="530"/>
    </row>
    <row r="75" spans="1:26" s="220" customFormat="1" ht="11.25">
      <c r="A75" s="221"/>
      <c r="B75" s="527"/>
      <c r="C75" s="527"/>
      <c r="D75" s="527"/>
      <c r="E75" s="527"/>
      <c r="F75" s="527"/>
      <c r="G75" s="221"/>
      <c r="H75" s="527"/>
      <c r="I75" s="527"/>
      <c r="J75" s="527"/>
      <c r="K75" s="527"/>
      <c r="L75" s="527"/>
      <c r="M75" s="527"/>
      <c r="N75" s="527"/>
      <c r="O75" s="527"/>
      <c r="P75" s="527"/>
      <c r="Q75" s="527"/>
      <c r="R75" s="527"/>
    </row>
    <row r="76" spans="1:26" ht="21" customHeight="1">
      <c r="A76" s="622" t="s">
        <v>1036</v>
      </c>
      <c r="B76" s="524"/>
      <c r="C76" s="524"/>
      <c r="D76" s="524"/>
      <c r="F76" s="200"/>
      <c r="G76" s="222"/>
      <c r="H76" s="222"/>
      <c r="I76" s="222"/>
      <c r="J76" s="222"/>
      <c r="K76" s="222"/>
      <c r="L76" s="222"/>
      <c r="M76" s="222"/>
      <c r="N76" s="222"/>
      <c r="O76" s="222"/>
      <c r="P76" s="222"/>
      <c r="Q76" s="222"/>
      <c r="R76" s="222"/>
      <c r="T76" s="521"/>
      <c r="U76" s="521"/>
      <c r="V76" s="521"/>
      <c r="W76" s="224"/>
      <c r="X76" s="521"/>
    </row>
    <row r="77" spans="1:26" ht="44.25" customHeight="1">
      <c r="A77" s="1589" t="s">
        <v>1065</v>
      </c>
      <c r="B77" s="1589"/>
      <c r="C77" s="1589"/>
      <c r="D77" s="1589"/>
      <c r="E77" s="1589"/>
      <c r="F77" s="1589"/>
      <c r="G77" s="1589"/>
      <c r="H77" s="1589"/>
      <c r="I77" s="1589"/>
      <c r="J77" s="1589"/>
      <c r="K77" s="1589"/>
      <c r="L77" s="1589"/>
      <c r="M77" s="1589"/>
      <c r="N77" s="1589"/>
      <c r="O77" s="1589"/>
      <c r="P77" s="1589"/>
      <c r="Q77" s="1589"/>
      <c r="R77" s="1589"/>
      <c r="S77" s="1589"/>
      <c r="T77" s="1589"/>
      <c r="U77" s="1589"/>
      <c r="V77" s="1589"/>
      <c r="W77" s="1589"/>
      <c r="X77" s="1589"/>
      <c r="Y77" s="1589"/>
      <c r="Z77" s="1589"/>
    </row>
    <row r="78" spans="1:26" ht="60" customHeight="1">
      <c r="A78" s="1656" t="s">
        <v>100</v>
      </c>
      <c r="B78" s="1658" t="s">
        <v>605</v>
      </c>
      <c r="C78" s="1659"/>
      <c r="D78" s="1659"/>
      <c r="E78" s="1659"/>
      <c r="F78" s="1660"/>
      <c r="G78" s="1664" t="s">
        <v>820</v>
      </c>
      <c r="H78" s="1665"/>
      <c r="I78" s="1665"/>
      <c r="J78" s="1665"/>
      <c r="K78" s="1666"/>
      <c r="L78" s="1658" t="s">
        <v>101</v>
      </c>
      <c r="M78" s="1660"/>
      <c r="N78" s="1670" t="s">
        <v>606</v>
      </c>
      <c r="O78" s="1677" t="s">
        <v>821</v>
      </c>
      <c r="P78" s="1677" t="s">
        <v>822</v>
      </c>
      <c r="Q78" s="1679" t="s">
        <v>961</v>
      </c>
      <c r="R78" s="1680"/>
      <c r="S78" s="1680"/>
      <c r="T78" s="1680"/>
      <c r="U78" s="1681"/>
      <c r="V78" s="1650" t="s">
        <v>879</v>
      </c>
      <c r="W78" s="1651"/>
      <c r="X78" s="1651"/>
      <c r="Y78" s="1651"/>
      <c r="Z78" s="1652"/>
    </row>
    <row r="79" spans="1:26" ht="21.75" customHeight="1">
      <c r="A79" s="1657"/>
      <c r="B79" s="1661"/>
      <c r="C79" s="1662"/>
      <c r="D79" s="1662"/>
      <c r="E79" s="1662"/>
      <c r="F79" s="1663"/>
      <c r="G79" s="1667"/>
      <c r="H79" s="1668"/>
      <c r="I79" s="1668"/>
      <c r="J79" s="1668"/>
      <c r="K79" s="1669"/>
      <c r="L79" s="1661"/>
      <c r="M79" s="1663"/>
      <c r="N79" s="1671"/>
      <c r="O79" s="1678"/>
      <c r="P79" s="1678"/>
      <c r="Q79" s="1648" t="s">
        <v>823</v>
      </c>
      <c r="R79" s="1649"/>
      <c r="S79" s="1648" t="s">
        <v>824</v>
      </c>
      <c r="T79" s="1649"/>
      <c r="U79" s="525" t="s">
        <v>825</v>
      </c>
      <c r="V79" s="1653"/>
      <c r="W79" s="1654"/>
      <c r="X79" s="1654"/>
      <c r="Y79" s="1654"/>
      <c r="Z79" s="1655"/>
    </row>
    <row r="80" spans="1:26" s="376" customFormat="1" ht="15" customHeight="1">
      <c r="A80" s="1613">
        <v>1</v>
      </c>
      <c r="B80" s="1615"/>
      <c r="C80" s="1641"/>
      <c r="D80" s="1641"/>
      <c r="E80" s="1641"/>
      <c r="F80" s="1567"/>
      <c r="G80" s="1565"/>
      <c r="H80" s="1641"/>
      <c r="I80" s="1641"/>
      <c r="J80" s="1641"/>
      <c r="K80" s="1567"/>
      <c r="L80" s="1574"/>
      <c r="M80" s="1575"/>
      <c r="N80" s="1578"/>
      <c r="O80" s="1578"/>
      <c r="P80" s="1578"/>
      <c r="Q80" s="1646" t="str">
        <f>IFERROR(VLOOKUP(U80,リスト!$AW$1:$AY$44,2,0),"")</f>
        <v/>
      </c>
      <c r="R80" s="1647"/>
      <c r="S80" s="1646" t="str">
        <f>IFERROR(VLOOKUP(U80,リスト!$AW$1:$AY$44,3,0),"")</f>
        <v/>
      </c>
      <c r="T80" s="1647"/>
      <c r="U80" s="128"/>
      <c r="V80" s="1602"/>
      <c r="W80" s="1843"/>
      <c r="X80" s="1843"/>
      <c r="Y80" s="1843"/>
      <c r="Z80" s="1604"/>
    </row>
    <row r="81" spans="1:26" s="376" customFormat="1" ht="15" customHeight="1">
      <c r="A81" s="1614"/>
      <c r="B81" s="1616"/>
      <c r="C81" s="1642"/>
      <c r="D81" s="1642"/>
      <c r="E81" s="1642"/>
      <c r="F81" s="1570"/>
      <c r="G81" s="1568"/>
      <c r="H81" s="1642"/>
      <c r="I81" s="1642"/>
      <c r="J81" s="1642"/>
      <c r="K81" s="1570"/>
      <c r="L81" s="1576"/>
      <c r="M81" s="1577"/>
      <c r="N81" s="1579"/>
      <c r="O81" s="1579"/>
      <c r="P81" s="1579"/>
      <c r="Q81" s="1584" t="str">
        <f>IFERROR(VLOOKUP(U81,リスト!$AW$1:$AY$44,2,0),"")</f>
        <v/>
      </c>
      <c r="R81" s="1585"/>
      <c r="S81" s="1581" t="str">
        <f>IFERROR(VLOOKUP(U81,リスト!$AW$1:$AY$44,3,0),"")</f>
        <v/>
      </c>
      <c r="T81" s="1583"/>
      <c r="U81" s="119"/>
      <c r="V81" s="1605"/>
      <c r="W81" s="1606"/>
      <c r="X81" s="1606"/>
      <c r="Y81" s="1606"/>
      <c r="Z81" s="1607"/>
    </row>
    <row r="82" spans="1:26" s="376" customFormat="1" ht="15" customHeight="1">
      <c r="A82" s="1614"/>
      <c r="B82" s="1616"/>
      <c r="C82" s="1642"/>
      <c r="D82" s="1642"/>
      <c r="E82" s="1642"/>
      <c r="F82" s="1570"/>
      <c r="G82" s="1568"/>
      <c r="H82" s="1642"/>
      <c r="I82" s="1642"/>
      <c r="J82" s="1642"/>
      <c r="K82" s="1570"/>
      <c r="L82" s="1576"/>
      <c r="M82" s="1577"/>
      <c r="N82" s="1579"/>
      <c r="O82" s="1579"/>
      <c r="P82" s="1579"/>
      <c r="Q82" s="1584" t="str">
        <f>IFERROR(VLOOKUP(U82,リスト!$AW$1:$AY$44,2,0),"")</f>
        <v/>
      </c>
      <c r="R82" s="1585"/>
      <c r="S82" s="1581" t="str">
        <f>IFERROR(VLOOKUP(U82,リスト!$AW$1:$AY$44,3,0),"")</f>
        <v/>
      </c>
      <c r="T82" s="1583"/>
      <c r="U82" s="119"/>
      <c r="V82" s="1605"/>
      <c r="W82" s="1606"/>
      <c r="X82" s="1606"/>
      <c r="Y82" s="1606"/>
      <c r="Z82" s="1607"/>
    </row>
    <row r="83" spans="1:26" s="376" customFormat="1" ht="15" customHeight="1">
      <c r="A83" s="1614"/>
      <c r="B83" s="1616"/>
      <c r="C83" s="1642"/>
      <c r="D83" s="1642"/>
      <c r="E83" s="1642"/>
      <c r="F83" s="1570"/>
      <c r="G83" s="1568"/>
      <c r="H83" s="1642"/>
      <c r="I83" s="1642"/>
      <c r="J83" s="1642"/>
      <c r="K83" s="1570"/>
      <c r="L83" s="1576"/>
      <c r="M83" s="1577"/>
      <c r="N83" s="1579"/>
      <c r="O83" s="1579"/>
      <c r="P83" s="1579"/>
      <c r="Q83" s="1584" t="str">
        <f>IFERROR(VLOOKUP(U83,リスト!$AW$1:$AY$44,2,0),"")</f>
        <v/>
      </c>
      <c r="R83" s="1585"/>
      <c r="S83" s="1581" t="str">
        <f>IFERROR(VLOOKUP(U83,リスト!$AW$1:$AY$44,3,0),"")</f>
        <v/>
      </c>
      <c r="T83" s="1583"/>
      <c r="U83" s="119"/>
      <c r="V83" s="1605"/>
      <c r="W83" s="1606"/>
      <c r="X83" s="1606"/>
      <c r="Y83" s="1606"/>
      <c r="Z83" s="1607"/>
    </row>
    <row r="84" spans="1:26" s="376" customFormat="1" ht="15" customHeight="1">
      <c r="A84" s="1614"/>
      <c r="B84" s="1616"/>
      <c r="C84" s="1642"/>
      <c r="D84" s="1642"/>
      <c r="E84" s="1642"/>
      <c r="F84" s="1570"/>
      <c r="G84" s="1568"/>
      <c r="H84" s="1642"/>
      <c r="I84" s="1642"/>
      <c r="J84" s="1642"/>
      <c r="K84" s="1570"/>
      <c r="L84" s="1576"/>
      <c r="M84" s="1577"/>
      <c r="N84" s="1579"/>
      <c r="O84" s="1579"/>
      <c r="P84" s="1579"/>
      <c r="Q84" s="1584" t="str">
        <f>IFERROR(VLOOKUP(U84,リスト!$AW$1:$AY$44,2,0),"")</f>
        <v/>
      </c>
      <c r="R84" s="1585"/>
      <c r="S84" s="1581" t="str">
        <f>IFERROR(VLOOKUP(U84,リスト!$AW$1:$AY$44,3,0),"")</f>
        <v/>
      </c>
      <c r="T84" s="1583"/>
      <c r="U84" s="119"/>
      <c r="V84" s="1605"/>
      <c r="W84" s="1606"/>
      <c r="X84" s="1606"/>
      <c r="Y84" s="1606"/>
      <c r="Z84" s="1607"/>
    </row>
    <row r="85" spans="1:26" s="376" customFormat="1" ht="15" customHeight="1">
      <c r="A85" s="1638"/>
      <c r="B85" s="1501"/>
      <c r="C85" s="1502"/>
      <c r="D85" s="1502"/>
      <c r="E85" s="1502"/>
      <c r="F85" s="1643"/>
      <c r="G85" s="1644"/>
      <c r="H85" s="1502"/>
      <c r="I85" s="1502"/>
      <c r="J85" s="1502"/>
      <c r="K85" s="1643"/>
      <c r="L85" s="650"/>
      <c r="M85" s="651" t="s">
        <v>28</v>
      </c>
      <c r="N85" s="1645"/>
      <c r="O85" s="1645"/>
      <c r="P85" s="1645"/>
      <c r="Q85" s="1586" t="str">
        <f>IFERROR(VLOOKUP(U85,リスト!$AW$1:$AY$44,2,0),"")</f>
        <v/>
      </c>
      <c r="R85" s="1640"/>
      <c r="S85" s="1611" t="str">
        <f>IFERROR(VLOOKUP(U85,リスト!$AW$1:$AY$44,3,0),"")</f>
        <v/>
      </c>
      <c r="T85" s="1612"/>
      <c r="U85" s="120"/>
      <c r="V85" s="1844"/>
      <c r="W85" s="1845"/>
      <c r="X85" s="1845"/>
      <c r="Y85" s="1845"/>
      <c r="Z85" s="1846"/>
    </row>
    <row r="86" spans="1:26" s="376" customFormat="1" ht="15" customHeight="1">
      <c r="A86" s="1613">
        <v>2</v>
      </c>
      <c r="B86" s="1615"/>
      <c r="C86" s="1641"/>
      <c r="D86" s="1641"/>
      <c r="E86" s="1641"/>
      <c r="F86" s="1567"/>
      <c r="G86" s="1565"/>
      <c r="H86" s="1641"/>
      <c r="I86" s="1641"/>
      <c r="J86" s="1641"/>
      <c r="K86" s="1567"/>
      <c r="L86" s="1574"/>
      <c r="M86" s="1575"/>
      <c r="N86" s="1578"/>
      <c r="O86" s="1578"/>
      <c r="P86" s="1578"/>
      <c r="Q86" s="1636" t="str">
        <f>IFERROR(VLOOKUP(U86,リスト!$AW$1:$AY$44,2,0),"")</f>
        <v/>
      </c>
      <c r="R86" s="1637"/>
      <c r="S86" s="1646" t="str">
        <f>IFERROR(VLOOKUP(U86,リスト!$AW$1:$AY$44,3,0),"")</f>
        <v/>
      </c>
      <c r="T86" s="1647"/>
      <c r="U86" s="118"/>
      <c r="V86" s="1602"/>
      <c r="W86" s="1603"/>
      <c r="X86" s="1603"/>
      <c r="Y86" s="1603"/>
      <c r="Z86" s="1604"/>
    </row>
    <row r="87" spans="1:26" s="376" customFormat="1" ht="15" customHeight="1">
      <c r="A87" s="1614"/>
      <c r="B87" s="1616"/>
      <c r="C87" s="1642"/>
      <c r="D87" s="1642"/>
      <c r="E87" s="1642"/>
      <c r="F87" s="1570"/>
      <c r="G87" s="1568"/>
      <c r="H87" s="1642"/>
      <c r="I87" s="1642"/>
      <c r="J87" s="1642"/>
      <c r="K87" s="1570"/>
      <c r="L87" s="1576"/>
      <c r="M87" s="1577"/>
      <c r="N87" s="1579"/>
      <c r="O87" s="1579"/>
      <c r="P87" s="1579"/>
      <c r="Q87" s="1584" t="str">
        <f>IFERROR(VLOOKUP(U87,リスト!$AW$1:$AY$44,2,0),"")</f>
        <v/>
      </c>
      <c r="R87" s="1585"/>
      <c r="S87" s="1581" t="str">
        <f>IFERROR(VLOOKUP(U87,リスト!$AW$1:$AY$44,3,0),"")</f>
        <v/>
      </c>
      <c r="T87" s="1583"/>
      <c r="U87" s="119"/>
      <c r="V87" s="1605"/>
      <c r="W87" s="1606"/>
      <c r="X87" s="1606"/>
      <c r="Y87" s="1606"/>
      <c r="Z87" s="1607"/>
    </row>
    <row r="88" spans="1:26" s="376" customFormat="1" ht="15" customHeight="1">
      <c r="A88" s="1614"/>
      <c r="B88" s="1616"/>
      <c r="C88" s="1642"/>
      <c r="D88" s="1642"/>
      <c r="E88" s="1642"/>
      <c r="F88" s="1570"/>
      <c r="G88" s="1568"/>
      <c r="H88" s="1642"/>
      <c r="I88" s="1642"/>
      <c r="J88" s="1642"/>
      <c r="K88" s="1570"/>
      <c r="L88" s="1576"/>
      <c r="M88" s="1577"/>
      <c r="N88" s="1579"/>
      <c r="O88" s="1579"/>
      <c r="P88" s="1579"/>
      <c r="Q88" s="1584" t="str">
        <f>IFERROR(VLOOKUP(U88,リスト!$AW$1:$AY$44,2,0),"")</f>
        <v/>
      </c>
      <c r="R88" s="1585"/>
      <c r="S88" s="1581" t="str">
        <f>IFERROR(VLOOKUP(U88,リスト!$AW$1:$AY$44,3,0),"")</f>
        <v/>
      </c>
      <c r="T88" s="1583"/>
      <c r="U88" s="119"/>
      <c r="V88" s="1605"/>
      <c r="W88" s="1606"/>
      <c r="X88" s="1606"/>
      <c r="Y88" s="1606"/>
      <c r="Z88" s="1607"/>
    </row>
    <row r="89" spans="1:26" s="376" customFormat="1" ht="15" customHeight="1">
      <c r="A89" s="1614"/>
      <c r="B89" s="1616"/>
      <c r="C89" s="1642"/>
      <c r="D89" s="1642"/>
      <c r="E89" s="1642"/>
      <c r="F89" s="1570"/>
      <c r="G89" s="1568"/>
      <c r="H89" s="1642"/>
      <c r="I89" s="1642"/>
      <c r="J89" s="1642"/>
      <c r="K89" s="1570"/>
      <c r="L89" s="1576"/>
      <c r="M89" s="1577"/>
      <c r="N89" s="1579"/>
      <c r="O89" s="1579"/>
      <c r="P89" s="1579"/>
      <c r="Q89" s="1584" t="str">
        <f>IFERROR(VLOOKUP(U89,リスト!$AW$1:$AY$44,2,0),"")</f>
        <v/>
      </c>
      <c r="R89" s="1585"/>
      <c r="S89" s="1581" t="str">
        <f>IFERROR(VLOOKUP(U89,リスト!$AW$1:$AY$44,3,0),"")</f>
        <v/>
      </c>
      <c r="T89" s="1583"/>
      <c r="U89" s="119"/>
      <c r="V89" s="1605"/>
      <c r="W89" s="1606"/>
      <c r="X89" s="1606"/>
      <c r="Y89" s="1606"/>
      <c r="Z89" s="1607"/>
    </row>
    <row r="90" spans="1:26" s="376" customFormat="1" ht="15" customHeight="1">
      <c r="A90" s="1614"/>
      <c r="B90" s="1616"/>
      <c r="C90" s="1642"/>
      <c r="D90" s="1642"/>
      <c r="E90" s="1642"/>
      <c r="F90" s="1570"/>
      <c r="G90" s="1568"/>
      <c r="H90" s="1642"/>
      <c r="I90" s="1642"/>
      <c r="J90" s="1642"/>
      <c r="K90" s="1570"/>
      <c r="L90" s="1576"/>
      <c r="M90" s="1577"/>
      <c r="N90" s="1579"/>
      <c r="O90" s="1579"/>
      <c r="P90" s="1579"/>
      <c r="Q90" s="1584" t="str">
        <f>IFERROR(VLOOKUP(U90,リスト!$AW$1:$AY$44,2,0),"")</f>
        <v/>
      </c>
      <c r="R90" s="1585"/>
      <c r="S90" s="1581" t="str">
        <f>IFERROR(VLOOKUP(U90,リスト!$AW$1:$AY$44,3,0),"")</f>
        <v/>
      </c>
      <c r="T90" s="1583"/>
      <c r="U90" s="119"/>
      <c r="V90" s="1605"/>
      <c r="W90" s="1606"/>
      <c r="X90" s="1606"/>
      <c r="Y90" s="1606"/>
      <c r="Z90" s="1607"/>
    </row>
    <row r="91" spans="1:26" s="376" customFormat="1" ht="15" customHeight="1">
      <c r="A91" s="1638"/>
      <c r="B91" s="1501"/>
      <c r="C91" s="1502"/>
      <c r="D91" s="1502"/>
      <c r="E91" s="1502"/>
      <c r="F91" s="1643"/>
      <c r="G91" s="1644"/>
      <c r="H91" s="1502"/>
      <c r="I91" s="1502"/>
      <c r="J91" s="1502"/>
      <c r="K91" s="1643"/>
      <c r="L91" s="650"/>
      <c r="M91" s="651" t="s">
        <v>28</v>
      </c>
      <c r="N91" s="1645"/>
      <c r="O91" s="1645"/>
      <c r="P91" s="1645"/>
      <c r="Q91" s="1586" t="str">
        <f>IFERROR(VLOOKUP(U91,リスト!$AW$1:$AY$44,2,0),"")</f>
        <v/>
      </c>
      <c r="R91" s="1640"/>
      <c r="S91" s="1611" t="str">
        <f>IFERROR(VLOOKUP(U91,リスト!$AW$1:$AY$44,3,0),"")</f>
        <v/>
      </c>
      <c r="T91" s="1612"/>
      <c r="U91" s="120"/>
      <c r="V91" s="1844"/>
      <c r="W91" s="1845"/>
      <c r="X91" s="1845"/>
      <c r="Y91" s="1845"/>
      <c r="Z91" s="1846"/>
    </row>
    <row r="92" spans="1:26" s="376" customFormat="1" ht="15" customHeight="1">
      <c r="A92" s="1613">
        <v>3</v>
      </c>
      <c r="B92" s="1615"/>
      <c r="C92" s="1641"/>
      <c r="D92" s="1641"/>
      <c r="E92" s="1641"/>
      <c r="F92" s="1567"/>
      <c r="G92" s="1565"/>
      <c r="H92" s="1641"/>
      <c r="I92" s="1641"/>
      <c r="J92" s="1641"/>
      <c r="K92" s="1567"/>
      <c r="L92" s="1574"/>
      <c r="M92" s="1575"/>
      <c r="N92" s="1578"/>
      <c r="O92" s="1578"/>
      <c r="P92" s="1578"/>
      <c r="Q92" s="1636" t="str">
        <f>IFERROR(VLOOKUP(U92,リスト!$AW$1:$AY$44,2,0),"")</f>
        <v/>
      </c>
      <c r="R92" s="1637"/>
      <c r="S92" s="1646" t="str">
        <f>IFERROR(VLOOKUP(U92,リスト!$AW$1:$AY$44,3,0),"")</f>
        <v/>
      </c>
      <c r="T92" s="1647"/>
      <c r="U92" s="118"/>
      <c r="V92" s="1602"/>
      <c r="W92" s="1603"/>
      <c r="X92" s="1603"/>
      <c r="Y92" s="1603"/>
      <c r="Z92" s="1604"/>
    </row>
    <row r="93" spans="1:26" s="376" customFormat="1" ht="15" customHeight="1">
      <c r="A93" s="1614"/>
      <c r="B93" s="1616"/>
      <c r="C93" s="1642"/>
      <c r="D93" s="1642"/>
      <c r="E93" s="1642"/>
      <c r="F93" s="1570"/>
      <c r="G93" s="1568"/>
      <c r="H93" s="1642"/>
      <c r="I93" s="1642"/>
      <c r="J93" s="1642"/>
      <c r="K93" s="1570"/>
      <c r="L93" s="1576"/>
      <c r="M93" s="1577"/>
      <c r="N93" s="1579"/>
      <c r="O93" s="1579"/>
      <c r="P93" s="1579"/>
      <c r="Q93" s="1584" t="str">
        <f>IFERROR(VLOOKUP(U93,リスト!$AW$1:$AY$44,2,0),"")</f>
        <v/>
      </c>
      <c r="R93" s="1585"/>
      <c r="S93" s="1581" t="str">
        <f>IFERROR(VLOOKUP(U93,リスト!$AW$1:$AY$44,3,0),"")</f>
        <v/>
      </c>
      <c r="T93" s="1583"/>
      <c r="U93" s="119"/>
      <c r="V93" s="1605"/>
      <c r="W93" s="1606"/>
      <c r="X93" s="1606"/>
      <c r="Y93" s="1606"/>
      <c r="Z93" s="1607"/>
    </row>
    <row r="94" spans="1:26" s="376" customFormat="1" ht="15" customHeight="1">
      <c r="A94" s="1614"/>
      <c r="B94" s="1616"/>
      <c r="C94" s="1642"/>
      <c r="D94" s="1642"/>
      <c r="E94" s="1642"/>
      <c r="F94" s="1570"/>
      <c r="G94" s="1568"/>
      <c r="H94" s="1642"/>
      <c r="I94" s="1642"/>
      <c r="J94" s="1642"/>
      <c r="K94" s="1570"/>
      <c r="L94" s="1576"/>
      <c r="M94" s="1577"/>
      <c r="N94" s="1579"/>
      <c r="O94" s="1579"/>
      <c r="P94" s="1579"/>
      <c r="Q94" s="1584" t="str">
        <f>IFERROR(VLOOKUP(U94,リスト!$AW$1:$AY$44,2,0),"")</f>
        <v/>
      </c>
      <c r="R94" s="1585"/>
      <c r="S94" s="1581" t="str">
        <f>IFERROR(VLOOKUP(U94,リスト!$AW$1:$AY$44,3,0),"")</f>
        <v/>
      </c>
      <c r="T94" s="1583"/>
      <c r="U94" s="119"/>
      <c r="V94" s="1605"/>
      <c r="W94" s="1606"/>
      <c r="X94" s="1606"/>
      <c r="Y94" s="1606"/>
      <c r="Z94" s="1607"/>
    </row>
    <row r="95" spans="1:26" s="376" customFormat="1" ht="15" customHeight="1">
      <c r="A95" s="1614"/>
      <c r="B95" s="1616"/>
      <c r="C95" s="1642"/>
      <c r="D95" s="1642"/>
      <c r="E95" s="1642"/>
      <c r="F95" s="1570"/>
      <c r="G95" s="1568"/>
      <c r="H95" s="1642"/>
      <c r="I95" s="1642"/>
      <c r="J95" s="1642"/>
      <c r="K95" s="1570"/>
      <c r="L95" s="1576"/>
      <c r="M95" s="1577"/>
      <c r="N95" s="1579"/>
      <c r="O95" s="1579"/>
      <c r="P95" s="1579"/>
      <c r="Q95" s="1584" t="str">
        <f>IFERROR(VLOOKUP(U95,リスト!$AW$1:$AY$44,2,0),"")</f>
        <v/>
      </c>
      <c r="R95" s="1585"/>
      <c r="S95" s="1581" t="str">
        <f>IFERROR(VLOOKUP(U95,リスト!$AW$1:$AY$44,3,0),"")</f>
        <v/>
      </c>
      <c r="T95" s="1583"/>
      <c r="U95" s="119"/>
      <c r="V95" s="1605"/>
      <c r="W95" s="1606"/>
      <c r="X95" s="1606"/>
      <c r="Y95" s="1606"/>
      <c r="Z95" s="1607"/>
    </row>
    <row r="96" spans="1:26" s="376" customFormat="1" ht="15" customHeight="1">
      <c r="A96" s="1614"/>
      <c r="B96" s="1616"/>
      <c r="C96" s="1642"/>
      <c r="D96" s="1642"/>
      <c r="E96" s="1642"/>
      <c r="F96" s="1570"/>
      <c r="G96" s="1568"/>
      <c r="H96" s="1642"/>
      <c r="I96" s="1642"/>
      <c r="J96" s="1642"/>
      <c r="K96" s="1570"/>
      <c r="L96" s="1576"/>
      <c r="M96" s="1577"/>
      <c r="N96" s="1579"/>
      <c r="O96" s="1579"/>
      <c r="P96" s="1579"/>
      <c r="Q96" s="1584" t="str">
        <f>IFERROR(VLOOKUP(U96,リスト!$AW$1:$AY$44,2,0),"")</f>
        <v/>
      </c>
      <c r="R96" s="1585"/>
      <c r="S96" s="1581" t="str">
        <f>IFERROR(VLOOKUP(U96,リスト!$AW$1:$AY$44,3,0),"")</f>
        <v/>
      </c>
      <c r="T96" s="1583"/>
      <c r="U96" s="119"/>
      <c r="V96" s="1605"/>
      <c r="W96" s="1606"/>
      <c r="X96" s="1606"/>
      <c r="Y96" s="1606"/>
      <c r="Z96" s="1607"/>
    </row>
    <row r="97" spans="1:26" s="376" customFormat="1" ht="15" customHeight="1">
      <c r="A97" s="1638"/>
      <c r="B97" s="1501"/>
      <c r="C97" s="1502"/>
      <c r="D97" s="1502"/>
      <c r="E97" s="1502"/>
      <c r="F97" s="1643"/>
      <c r="G97" s="1644"/>
      <c r="H97" s="1502"/>
      <c r="I97" s="1502"/>
      <c r="J97" s="1502"/>
      <c r="K97" s="1643"/>
      <c r="L97" s="650"/>
      <c r="M97" s="651" t="s">
        <v>28</v>
      </c>
      <c r="N97" s="1645"/>
      <c r="O97" s="1645"/>
      <c r="P97" s="1645"/>
      <c r="Q97" s="1586" t="str">
        <f>IFERROR(VLOOKUP(U97,リスト!$AW$1:$AY$44,2,0),"")</f>
        <v/>
      </c>
      <c r="R97" s="1640"/>
      <c r="S97" s="1611" t="str">
        <f>IFERROR(VLOOKUP(U97,リスト!$AW$1:$AY$44,3,0),"")</f>
        <v/>
      </c>
      <c r="T97" s="1612"/>
      <c r="U97" s="120"/>
      <c r="V97" s="1608"/>
      <c r="W97" s="1609"/>
      <c r="X97" s="1609"/>
      <c r="Y97" s="1609"/>
      <c r="Z97" s="1610"/>
    </row>
    <row r="98" spans="1:26" s="376" customFormat="1" ht="15" customHeight="1">
      <c r="A98" s="1613">
        <v>4</v>
      </c>
      <c r="B98" s="1615"/>
      <c r="C98" s="1566"/>
      <c r="D98" s="1566"/>
      <c r="E98" s="1566"/>
      <c r="F98" s="1567"/>
      <c r="G98" s="1565"/>
      <c r="H98" s="1566"/>
      <c r="I98" s="1566"/>
      <c r="J98" s="1566"/>
      <c r="K98" s="1567"/>
      <c r="L98" s="1574"/>
      <c r="M98" s="1575"/>
      <c r="N98" s="1578"/>
      <c r="O98" s="1633"/>
      <c r="P98" s="1633"/>
      <c r="Q98" s="1584" t="str">
        <f>IFERROR(VLOOKUP(U98,リスト!$AW$1:$AY$44,2,0),"")</f>
        <v/>
      </c>
      <c r="R98" s="1588"/>
      <c r="S98" s="1581" t="str">
        <f>IFERROR(VLOOKUP(U98,リスト!$AW$1:$AY$44,3,0),"")</f>
        <v/>
      </c>
      <c r="T98" s="1582"/>
      <c r="U98" s="118"/>
      <c r="V98" s="1602"/>
      <c r="W98" s="1603"/>
      <c r="X98" s="1603"/>
      <c r="Y98" s="1603"/>
      <c r="Z98" s="1604"/>
    </row>
    <row r="99" spans="1:26" s="376" customFormat="1" ht="15" customHeight="1">
      <c r="A99" s="1614"/>
      <c r="B99" s="1616"/>
      <c r="C99" s="1569"/>
      <c r="D99" s="1569"/>
      <c r="E99" s="1569"/>
      <c r="F99" s="1570"/>
      <c r="G99" s="1568"/>
      <c r="H99" s="1569"/>
      <c r="I99" s="1569"/>
      <c r="J99" s="1569"/>
      <c r="K99" s="1570"/>
      <c r="L99" s="1576"/>
      <c r="M99" s="1577"/>
      <c r="N99" s="1579"/>
      <c r="O99" s="1634"/>
      <c r="P99" s="1634"/>
      <c r="Q99" s="1584" t="str">
        <f>IFERROR(VLOOKUP(U99,リスト!$AW$1:$AY$44,2,0),"")</f>
        <v/>
      </c>
      <c r="R99" s="1585"/>
      <c r="S99" s="1581" t="str">
        <f>IFERROR(VLOOKUP(U99,リスト!$AW$1:$AY$44,3,0),"")</f>
        <v/>
      </c>
      <c r="T99" s="1583"/>
      <c r="U99" s="119"/>
      <c r="V99" s="1605"/>
      <c r="W99" s="1606"/>
      <c r="X99" s="1606"/>
      <c r="Y99" s="1606"/>
      <c r="Z99" s="1607"/>
    </row>
    <row r="100" spans="1:26" s="376" customFormat="1" ht="15" customHeight="1">
      <c r="A100" s="1614"/>
      <c r="B100" s="1616"/>
      <c r="C100" s="1569"/>
      <c r="D100" s="1569"/>
      <c r="E100" s="1569"/>
      <c r="F100" s="1570"/>
      <c r="G100" s="1568"/>
      <c r="H100" s="1569"/>
      <c r="I100" s="1569"/>
      <c r="J100" s="1569"/>
      <c r="K100" s="1570"/>
      <c r="L100" s="1576"/>
      <c r="M100" s="1577"/>
      <c r="N100" s="1579"/>
      <c r="O100" s="1634"/>
      <c r="P100" s="1634"/>
      <c r="Q100" s="1584" t="str">
        <f>IFERROR(VLOOKUP(U100,リスト!$AW$1:$AY$44,2,0),"")</f>
        <v/>
      </c>
      <c r="R100" s="1588"/>
      <c r="S100" s="1581" t="str">
        <f>IFERROR(VLOOKUP(U100,リスト!$AW$1:$AY$44,3,0),"")</f>
        <v/>
      </c>
      <c r="T100" s="1582"/>
      <c r="U100" s="119"/>
      <c r="V100" s="1605"/>
      <c r="W100" s="1606"/>
      <c r="X100" s="1606"/>
      <c r="Y100" s="1606"/>
      <c r="Z100" s="1607"/>
    </row>
    <row r="101" spans="1:26" s="376" customFormat="1" ht="15" customHeight="1">
      <c r="A101" s="1614"/>
      <c r="B101" s="1616"/>
      <c r="C101" s="1569"/>
      <c r="D101" s="1569"/>
      <c r="E101" s="1569"/>
      <c r="F101" s="1570"/>
      <c r="G101" s="1568"/>
      <c r="H101" s="1569"/>
      <c r="I101" s="1569"/>
      <c r="J101" s="1569"/>
      <c r="K101" s="1570"/>
      <c r="L101" s="1576"/>
      <c r="M101" s="1577"/>
      <c r="N101" s="1579"/>
      <c r="O101" s="1634"/>
      <c r="P101" s="1634"/>
      <c r="Q101" s="1584" t="str">
        <f>IFERROR(VLOOKUP(U101,リスト!$AW$1:$AY$44,2,0),"")</f>
        <v/>
      </c>
      <c r="R101" s="1588"/>
      <c r="S101" s="1581" t="str">
        <f>IFERROR(VLOOKUP(U101,リスト!$AW$1:$AY$44,3,0),"")</f>
        <v/>
      </c>
      <c r="T101" s="1583"/>
      <c r="U101" s="119"/>
      <c r="V101" s="1605"/>
      <c r="W101" s="1606"/>
      <c r="X101" s="1606"/>
      <c r="Y101" s="1606"/>
      <c r="Z101" s="1607"/>
    </row>
    <row r="102" spans="1:26" s="376" customFormat="1" ht="15" customHeight="1">
      <c r="A102" s="1614"/>
      <c r="B102" s="1616"/>
      <c r="C102" s="1569"/>
      <c r="D102" s="1569"/>
      <c r="E102" s="1569"/>
      <c r="F102" s="1570"/>
      <c r="G102" s="1568"/>
      <c r="H102" s="1569"/>
      <c r="I102" s="1569"/>
      <c r="J102" s="1569"/>
      <c r="K102" s="1570"/>
      <c r="L102" s="1576"/>
      <c r="M102" s="1577"/>
      <c r="N102" s="1579"/>
      <c r="O102" s="1634"/>
      <c r="P102" s="1634"/>
      <c r="Q102" s="1584" t="str">
        <f>IFERROR(VLOOKUP(U102,リスト!$AW$1:$AY$44,2,0),"")</f>
        <v/>
      </c>
      <c r="R102" s="1585"/>
      <c r="S102" s="1581" t="str">
        <f>IFERROR(VLOOKUP(U102,リスト!$AW$1:$AY$44,3,0),"")</f>
        <v/>
      </c>
      <c r="T102" s="1582"/>
      <c r="U102" s="119"/>
      <c r="V102" s="1605"/>
      <c r="W102" s="1606"/>
      <c r="X102" s="1606"/>
      <c r="Y102" s="1606"/>
      <c r="Z102" s="1607"/>
    </row>
    <row r="103" spans="1:26" s="376" customFormat="1" ht="15" customHeight="1">
      <c r="A103" s="1638"/>
      <c r="B103" s="1639"/>
      <c r="C103" s="1572"/>
      <c r="D103" s="1572"/>
      <c r="E103" s="1572"/>
      <c r="F103" s="1573"/>
      <c r="G103" s="1571"/>
      <c r="H103" s="1572"/>
      <c r="I103" s="1572"/>
      <c r="J103" s="1572"/>
      <c r="K103" s="1573"/>
      <c r="L103" s="650"/>
      <c r="M103" s="651" t="s">
        <v>28</v>
      </c>
      <c r="N103" s="1580"/>
      <c r="O103" s="1635"/>
      <c r="P103" s="1635"/>
      <c r="Q103" s="1586" t="str">
        <f>IFERROR(VLOOKUP(U103,リスト!$AW$1:$AY$44,2,0),"")</f>
        <v/>
      </c>
      <c r="R103" s="1587"/>
      <c r="S103" s="1611" t="str">
        <f>IFERROR(VLOOKUP(U103,リスト!$AW$1:$AY$44,3,0),"")</f>
        <v/>
      </c>
      <c r="T103" s="1612"/>
      <c r="U103" s="120"/>
      <c r="V103" s="1608"/>
      <c r="W103" s="1609"/>
      <c r="X103" s="1609"/>
      <c r="Y103" s="1609"/>
      <c r="Z103" s="1610"/>
    </row>
    <row r="104" spans="1:26" s="376" customFormat="1" ht="15" customHeight="1">
      <c r="A104" s="1613">
        <v>5</v>
      </c>
      <c r="B104" s="1615"/>
      <c r="C104" s="1566"/>
      <c r="D104" s="1566"/>
      <c r="E104" s="1566"/>
      <c r="F104" s="1567"/>
      <c r="G104" s="1565"/>
      <c r="H104" s="1566"/>
      <c r="I104" s="1566"/>
      <c r="J104" s="1566"/>
      <c r="K104" s="1567"/>
      <c r="L104" s="1574"/>
      <c r="M104" s="1575"/>
      <c r="N104" s="1578"/>
      <c r="O104" s="1633"/>
      <c r="P104" s="1633"/>
      <c r="Q104" s="1584" t="str">
        <f>IFERROR(VLOOKUP(U104,リスト!$AW$1:$AY$44,2,0),"")</f>
        <v/>
      </c>
      <c r="R104" s="1588"/>
      <c r="S104" s="1581" t="str">
        <f>IFERROR(VLOOKUP(U104,リスト!$AW$1:$AY$44,3,0),"")</f>
        <v/>
      </c>
      <c r="T104" s="1582"/>
      <c r="U104" s="118"/>
      <c r="V104" s="1602"/>
      <c r="W104" s="1603"/>
      <c r="X104" s="1603"/>
      <c r="Y104" s="1603"/>
      <c r="Z104" s="1604"/>
    </row>
    <row r="105" spans="1:26" s="376" customFormat="1" ht="15" customHeight="1">
      <c r="A105" s="1614"/>
      <c r="B105" s="1616"/>
      <c r="C105" s="1569"/>
      <c r="D105" s="1569"/>
      <c r="E105" s="1569"/>
      <c r="F105" s="1570"/>
      <c r="G105" s="1568"/>
      <c r="H105" s="1569"/>
      <c r="I105" s="1569"/>
      <c r="J105" s="1569"/>
      <c r="K105" s="1570"/>
      <c r="L105" s="1576"/>
      <c r="M105" s="1577"/>
      <c r="N105" s="1579"/>
      <c r="O105" s="1634"/>
      <c r="P105" s="1634"/>
      <c r="Q105" s="1584" t="str">
        <f>IFERROR(VLOOKUP(U105,リスト!$AW$1:$AY$44,2,0),"")</f>
        <v/>
      </c>
      <c r="R105" s="1585"/>
      <c r="S105" s="1581" t="str">
        <f>IFERROR(VLOOKUP(U105,リスト!$AW$1:$AY$44,3,0),"")</f>
        <v/>
      </c>
      <c r="T105" s="1583"/>
      <c r="U105" s="119"/>
      <c r="V105" s="1605"/>
      <c r="W105" s="1606"/>
      <c r="X105" s="1606"/>
      <c r="Y105" s="1606"/>
      <c r="Z105" s="1607"/>
    </row>
    <row r="106" spans="1:26" s="376" customFormat="1" ht="15" customHeight="1">
      <c r="A106" s="1614"/>
      <c r="B106" s="1616"/>
      <c r="C106" s="1569"/>
      <c r="D106" s="1569"/>
      <c r="E106" s="1569"/>
      <c r="F106" s="1570"/>
      <c r="G106" s="1568"/>
      <c r="H106" s="1569"/>
      <c r="I106" s="1569"/>
      <c r="J106" s="1569"/>
      <c r="K106" s="1570"/>
      <c r="L106" s="1576"/>
      <c r="M106" s="1577"/>
      <c r="N106" s="1579"/>
      <c r="O106" s="1634"/>
      <c r="P106" s="1634"/>
      <c r="Q106" s="1584" t="str">
        <f>IFERROR(VLOOKUP(U106,リスト!$AW$1:$AY$44,2,0),"")</f>
        <v/>
      </c>
      <c r="R106" s="1588"/>
      <c r="S106" s="1581" t="str">
        <f>IFERROR(VLOOKUP(U106,リスト!$AW$1:$AY$44,3,0),"")</f>
        <v/>
      </c>
      <c r="T106" s="1582"/>
      <c r="U106" s="119"/>
      <c r="V106" s="1605"/>
      <c r="W106" s="1606"/>
      <c r="X106" s="1606"/>
      <c r="Y106" s="1606"/>
      <c r="Z106" s="1607"/>
    </row>
    <row r="107" spans="1:26" s="376" customFormat="1" ht="15" customHeight="1">
      <c r="A107" s="1614"/>
      <c r="B107" s="1616"/>
      <c r="C107" s="1569"/>
      <c r="D107" s="1569"/>
      <c r="E107" s="1569"/>
      <c r="F107" s="1570"/>
      <c r="G107" s="1568"/>
      <c r="H107" s="1569"/>
      <c r="I107" s="1569"/>
      <c r="J107" s="1569"/>
      <c r="K107" s="1570"/>
      <c r="L107" s="1576"/>
      <c r="M107" s="1577"/>
      <c r="N107" s="1579"/>
      <c r="O107" s="1634"/>
      <c r="P107" s="1634"/>
      <c r="Q107" s="1584" t="str">
        <f>IFERROR(VLOOKUP(U107,リスト!$AW$1:$AY$44,2,0),"")</f>
        <v/>
      </c>
      <c r="R107" s="1588"/>
      <c r="S107" s="1581" t="str">
        <f>IFERROR(VLOOKUP(U107,リスト!$AW$1:$AY$44,3,0),"")</f>
        <v/>
      </c>
      <c r="T107" s="1583"/>
      <c r="U107" s="119"/>
      <c r="V107" s="1605"/>
      <c r="W107" s="1606"/>
      <c r="X107" s="1606"/>
      <c r="Y107" s="1606"/>
      <c r="Z107" s="1607"/>
    </row>
    <row r="108" spans="1:26" s="376" customFormat="1" ht="15" customHeight="1">
      <c r="A108" s="1614"/>
      <c r="B108" s="1616"/>
      <c r="C108" s="1569"/>
      <c r="D108" s="1569"/>
      <c r="E108" s="1569"/>
      <c r="F108" s="1570"/>
      <c r="G108" s="1568"/>
      <c r="H108" s="1569"/>
      <c r="I108" s="1569"/>
      <c r="J108" s="1569"/>
      <c r="K108" s="1570"/>
      <c r="L108" s="1576"/>
      <c r="M108" s="1577"/>
      <c r="N108" s="1579"/>
      <c r="O108" s="1634"/>
      <c r="P108" s="1634"/>
      <c r="Q108" s="1584" t="str">
        <f>IFERROR(VLOOKUP(U108,リスト!$AW$1:$AY$44,2,0),"")</f>
        <v/>
      </c>
      <c r="R108" s="1585"/>
      <c r="S108" s="1581" t="str">
        <f>IFERROR(VLOOKUP(U108,リスト!$AW$1:$AY$44,3,0),"")</f>
        <v/>
      </c>
      <c r="T108" s="1582"/>
      <c r="U108" s="119"/>
      <c r="V108" s="1605"/>
      <c r="W108" s="1606"/>
      <c r="X108" s="1606"/>
      <c r="Y108" s="1606"/>
      <c r="Z108" s="1607"/>
    </row>
    <row r="109" spans="1:26" s="376" customFormat="1" ht="15" customHeight="1">
      <c r="A109" s="1638"/>
      <c r="B109" s="1639"/>
      <c r="C109" s="1572"/>
      <c r="D109" s="1572"/>
      <c r="E109" s="1572"/>
      <c r="F109" s="1573"/>
      <c r="G109" s="1571"/>
      <c r="H109" s="1572"/>
      <c r="I109" s="1572"/>
      <c r="J109" s="1572"/>
      <c r="K109" s="1573"/>
      <c r="L109" s="650"/>
      <c r="M109" s="651" t="s">
        <v>28</v>
      </c>
      <c r="N109" s="1580"/>
      <c r="O109" s="1635"/>
      <c r="P109" s="1635"/>
      <c r="Q109" s="1586" t="str">
        <f>IFERROR(VLOOKUP(U109,リスト!$AW$1:$AY$44,2,0),"")</f>
        <v/>
      </c>
      <c r="R109" s="1587"/>
      <c r="S109" s="1611" t="str">
        <f>IFERROR(VLOOKUP(U109,リスト!$AW$1:$AY$44,3,0),"")</f>
        <v/>
      </c>
      <c r="T109" s="1612"/>
      <c r="U109" s="120"/>
      <c r="V109" s="1608"/>
      <c r="W109" s="1609"/>
      <c r="X109" s="1609"/>
      <c r="Y109" s="1609"/>
      <c r="Z109" s="1610"/>
    </row>
    <row r="110" spans="1:26" s="376" customFormat="1" ht="15" customHeight="1">
      <c r="A110" s="1613">
        <v>6</v>
      </c>
      <c r="B110" s="1615"/>
      <c r="C110" s="1566"/>
      <c r="D110" s="1566"/>
      <c r="E110" s="1566"/>
      <c r="F110" s="1567"/>
      <c r="G110" s="1565"/>
      <c r="H110" s="1566"/>
      <c r="I110" s="1566"/>
      <c r="J110" s="1566"/>
      <c r="K110" s="1567"/>
      <c r="L110" s="1574"/>
      <c r="M110" s="1575"/>
      <c r="N110" s="1578"/>
      <c r="O110" s="1633"/>
      <c r="P110" s="1633"/>
      <c r="Q110" s="1584" t="str">
        <f>IFERROR(VLOOKUP(U110,リスト!$AW$1:$AY$44,2,0),"")</f>
        <v/>
      </c>
      <c r="R110" s="1588"/>
      <c r="S110" s="1581" t="str">
        <f>IFERROR(VLOOKUP(U110,リスト!$AW$1:$AY$44,3,0),"")</f>
        <v/>
      </c>
      <c r="T110" s="1582"/>
      <c r="U110" s="118"/>
      <c r="V110" s="1602"/>
      <c r="W110" s="1603"/>
      <c r="X110" s="1603"/>
      <c r="Y110" s="1603"/>
      <c r="Z110" s="1604"/>
    </row>
    <row r="111" spans="1:26" s="376" customFormat="1" ht="15" customHeight="1">
      <c r="A111" s="1614"/>
      <c r="B111" s="1616"/>
      <c r="C111" s="1569"/>
      <c r="D111" s="1569"/>
      <c r="E111" s="1569"/>
      <c r="F111" s="1570"/>
      <c r="G111" s="1568"/>
      <c r="H111" s="1569"/>
      <c r="I111" s="1569"/>
      <c r="J111" s="1569"/>
      <c r="K111" s="1570"/>
      <c r="L111" s="1576"/>
      <c r="M111" s="1577"/>
      <c r="N111" s="1579"/>
      <c r="O111" s="1634"/>
      <c r="P111" s="1634"/>
      <c r="Q111" s="1584" t="str">
        <f>IFERROR(VLOOKUP(U111,リスト!$AW$1:$AY$44,2,0),"")</f>
        <v/>
      </c>
      <c r="R111" s="1585"/>
      <c r="S111" s="1581" t="str">
        <f>IFERROR(VLOOKUP(U111,リスト!$AW$1:$AY$44,3,0),"")</f>
        <v/>
      </c>
      <c r="T111" s="1583"/>
      <c r="U111" s="119"/>
      <c r="V111" s="1605"/>
      <c r="W111" s="1606"/>
      <c r="X111" s="1606"/>
      <c r="Y111" s="1606"/>
      <c r="Z111" s="1607"/>
    </row>
    <row r="112" spans="1:26" s="376" customFormat="1" ht="15" customHeight="1">
      <c r="A112" s="1614"/>
      <c r="B112" s="1616"/>
      <c r="C112" s="1569"/>
      <c r="D112" s="1569"/>
      <c r="E112" s="1569"/>
      <c r="F112" s="1570"/>
      <c r="G112" s="1568"/>
      <c r="H112" s="1569"/>
      <c r="I112" s="1569"/>
      <c r="J112" s="1569"/>
      <c r="K112" s="1570"/>
      <c r="L112" s="1576"/>
      <c r="M112" s="1577"/>
      <c r="N112" s="1579"/>
      <c r="O112" s="1634"/>
      <c r="P112" s="1634"/>
      <c r="Q112" s="1584" t="str">
        <f>IFERROR(VLOOKUP(U112,リスト!$AW$1:$AY$44,2,0),"")</f>
        <v/>
      </c>
      <c r="R112" s="1588"/>
      <c r="S112" s="1581" t="str">
        <f>IFERROR(VLOOKUP(U112,リスト!$AW$1:$AY$44,3,0),"")</f>
        <v/>
      </c>
      <c r="T112" s="1582"/>
      <c r="U112" s="119"/>
      <c r="V112" s="1605"/>
      <c r="W112" s="1606"/>
      <c r="X112" s="1606"/>
      <c r="Y112" s="1606"/>
      <c r="Z112" s="1607"/>
    </row>
    <row r="113" spans="1:26" s="376" customFormat="1" ht="15" customHeight="1">
      <c r="A113" s="1614"/>
      <c r="B113" s="1616"/>
      <c r="C113" s="1569"/>
      <c r="D113" s="1569"/>
      <c r="E113" s="1569"/>
      <c r="F113" s="1570"/>
      <c r="G113" s="1568"/>
      <c r="H113" s="1569"/>
      <c r="I113" s="1569"/>
      <c r="J113" s="1569"/>
      <c r="K113" s="1570"/>
      <c r="L113" s="1576"/>
      <c r="M113" s="1577"/>
      <c r="N113" s="1579"/>
      <c r="O113" s="1634"/>
      <c r="P113" s="1634"/>
      <c r="Q113" s="1584" t="str">
        <f>IFERROR(VLOOKUP(U113,リスト!$AW$1:$AY$44,2,0),"")</f>
        <v/>
      </c>
      <c r="R113" s="1588"/>
      <c r="S113" s="1581" t="str">
        <f>IFERROR(VLOOKUP(U113,リスト!$AW$1:$AY$44,3,0),"")</f>
        <v/>
      </c>
      <c r="T113" s="1583"/>
      <c r="U113" s="119"/>
      <c r="V113" s="1605"/>
      <c r="W113" s="1606"/>
      <c r="X113" s="1606"/>
      <c r="Y113" s="1606"/>
      <c r="Z113" s="1607"/>
    </row>
    <row r="114" spans="1:26" s="376" customFormat="1" ht="15" customHeight="1">
      <c r="A114" s="1614"/>
      <c r="B114" s="1616"/>
      <c r="C114" s="1569"/>
      <c r="D114" s="1569"/>
      <c r="E114" s="1569"/>
      <c r="F114" s="1570"/>
      <c r="G114" s="1568"/>
      <c r="H114" s="1569"/>
      <c r="I114" s="1569"/>
      <c r="J114" s="1569"/>
      <c r="K114" s="1570"/>
      <c r="L114" s="1576"/>
      <c r="M114" s="1577"/>
      <c r="N114" s="1579"/>
      <c r="O114" s="1634"/>
      <c r="P114" s="1634"/>
      <c r="Q114" s="1584" t="str">
        <f>IFERROR(VLOOKUP(U114,リスト!$AW$1:$AY$44,2,0),"")</f>
        <v/>
      </c>
      <c r="R114" s="1585"/>
      <c r="S114" s="1581" t="str">
        <f>IFERROR(VLOOKUP(U114,リスト!$AW$1:$AY$44,3,0),"")</f>
        <v/>
      </c>
      <c r="T114" s="1582"/>
      <c r="U114" s="119"/>
      <c r="V114" s="1605"/>
      <c r="W114" s="1606"/>
      <c r="X114" s="1606"/>
      <c r="Y114" s="1606"/>
      <c r="Z114" s="1607"/>
    </row>
    <row r="115" spans="1:26" s="376" customFormat="1" ht="15" customHeight="1">
      <c r="A115" s="1638"/>
      <c r="B115" s="1639"/>
      <c r="C115" s="1572"/>
      <c r="D115" s="1572"/>
      <c r="E115" s="1572"/>
      <c r="F115" s="1573"/>
      <c r="G115" s="1571"/>
      <c r="H115" s="1572"/>
      <c r="I115" s="1572"/>
      <c r="J115" s="1572"/>
      <c r="K115" s="1573"/>
      <c r="L115" s="650"/>
      <c r="M115" s="651" t="s">
        <v>28</v>
      </c>
      <c r="N115" s="1580"/>
      <c r="O115" s="1635"/>
      <c r="P115" s="1635"/>
      <c r="Q115" s="1586" t="str">
        <f>IFERROR(VLOOKUP(U115,リスト!$AW$1:$AY$44,2,0),"")</f>
        <v/>
      </c>
      <c r="R115" s="1587"/>
      <c r="S115" s="1611" t="str">
        <f>IFERROR(VLOOKUP(U115,リスト!$AW$1:$AY$44,3,0),"")</f>
        <v/>
      </c>
      <c r="T115" s="1612"/>
      <c r="U115" s="120"/>
      <c r="V115" s="1608"/>
      <c r="W115" s="1609"/>
      <c r="X115" s="1609"/>
      <c r="Y115" s="1609"/>
      <c r="Z115" s="1610"/>
    </row>
    <row r="116" spans="1:26" s="376" customFormat="1" ht="15" customHeight="1">
      <c r="A116" s="1613">
        <v>7</v>
      </c>
      <c r="B116" s="1615"/>
      <c r="C116" s="1566"/>
      <c r="D116" s="1566"/>
      <c r="E116" s="1566"/>
      <c r="F116" s="1567"/>
      <c r="G116" s="1565"/>
      <c r="H116" s="1566"/>
      <c r="I116" s="1566"/>
      <c r="J116" s="1566"/>
      <c r="K116" s="1567"/>
      <c r="L116" s="1574"/>
      <c r="M116" s="1575"/>
      <c r="N116" s="1578"/>
      <c r="O116" s="1633"/>
      <c r="P116" s="1633"/>
      <c r="Q116" s="1584" t="str">
        <f>IFERROR(VLOOKUP(U116,リスト!$AW$1:$AY$44,2,0),"")</f>
        <v/>
      </c>
      <c r="R116" s="1588"/>
      <c r="S116" s="1581" t="str">
        <f>IFERROR(VLOOKUP(U116,リスト!$AW$1:$AY$44,3,0),"")</f>
        <v/>
      </c>
      <c r="T116" s="1582"/>
      <c r="U116" s="118"/>
      <c r="V116" s="1602"/>
      <c r="W116" s="1603"/>
      <c r="X116" s="1603"/>
      <c r="Y116" s="1603"/>
      <c r="Z116" s="1604"/>
    </row>
    <row r="117" spans="1:26" s="376" customFormat="1" ht="15" customHeight="1">
      <c r="A117" s="1614"/>
      <c r="B117" s="1616"/>
      <c r="C117" s="1569"/>
      <c r="D117" s="1569"/>
      <c r="E117" s="1569"/>
      <c r="F117" s="1570"/>
      <c r="G117" s="1568"/>
      <c r="H117" s="1569"/>
      <c r="I117" s="1569"/>
      <c r="J117" s="1569"/>
      <c r="K117" s="1570"/>
      <c r="L117" s="1576"/>
      <c r="M117" s="1577"/>
      <c r="N117" s="1579"/>
      <c r="O117" s="1634"/>
      <c r="P117" s="1634"/>
      <c r="Q117" s="1584" t="str">
        <f>IFERROR(VLOOKUP(U117,リスト!$AW$1:$AY$44,2,0),"")</f>
        <v/>
      </c>
      <c r="R117" s="1585"/>
      <c r="S117" s="1581" t="str">
        <f>IFERROR(VLOOKUP(U117,リスト!$AW$1:$AY$44,3,0),"")</f>
        <v/>
      </c>
      <c r="T117" s="1583"/>
      <c r="U117" s="119"/>
      <c r="V117" s="1605"/>
      <c r="W117" s="1606"/>
      <c r="X117" s="1606"/>
      <c r="Y117" s="1606"/>
      <c r="Z117" s="1607"/>
    </row>
    <row r="118" spans="1:26" s="376" customFormat="1" ht="15" customHeight="1">
      <c r="A118" s="1614"/>
      <c r="B118" s="1616"/>
      <c r="C118" s="1569"/>
      <c r="D118" s="1569"/>
      <c r="E118" s="1569"/>
      <c r="F118" s="1570"/>
      <c r="G118" s="1568"/>
      <c r="H118" s="1569"/>
      <c r="I118" s="1569"/>
      <c r="J118" s="1569"/>
      <c r="K118" s="1570"/>
      <c r="L118" s="1576"/>
      <c r="M118" s="1577"/>
      <c r="N118" s="1579"/>
      <c r="O118" s="1634"/>
      <c r="P118" s="1634"/>
      <c r="Q118" s="1584" t="str">
        <f>IFERROR(VLOOKUP(U118,リスト!$AW$1:$AY$44,2,0),"")</f>
        <v/>
      </c>
      <c r="R118" s="1588"/>
      <c r="S118" s="1581" t="str">
        <f>IFERROR(VLOOKUP(U118,リスト!$AW$1:$AY$44,3,0),"")</f>
        <v/>
      </c>
      <c r="T118" s="1582"/>
      <c r="U118" s="119"/>
      <c r="V118" s="1605"/>
      <c r="W118" s="1606"/>
      <c r="X118" s="1606"/>
      <c r="Y118" s="1606"/>
      <c r="Z118" s="1607"/>
    </row>
    <row r="119" spans="1:26" s="376" customFormat="1" ht="15" customHeight="1">
      <c r="A119" s="1614"/>
      <c r="B119" s="1616"/>
      <c r="C119" s="1569"/>
      <c r="D119" s="1569"/>
      <c r="E119" s="1569"/>
      <c r="F119" s="1570"/>
      <c r="G119" s="1568"/>
      <c r="H119" s="1569"/>
      <c r="I119" s="1569"/>
      <c r="J119" s="1569"/>
      <c r="K119" s="1570"/>
      <c r="L119" s="1576"/>
      <c r="M119" s="1577"/>
      <c r="N119" s="1579"/>
      <c r="O119" s="1634"/>
      <c r="P119" s="1634"/>
      <c r="Q119" s="1584" t="str">
        <f>IFERROR(VLOOKUP(U119,リスト!$AW$1:$AY$44,2,0),"")</f>
        <v/>
      </c>
      <c r="R119" s="1588"/>
      <c r="S119" s="1581" t="str">
        <f>IFERROR(VLOOKUP(U119,リスト!$AW$1:$AY$44,3,0),"")</f>
        <v/>
      </c>
      <c r="T119" s="1583"/>
      <c r="U119" s="119"/>
      <c r="V119" s="1605"/>
      <c r="W119" s="1606"/>
      <c r="X119" s="1606"/>
      <c r="Y119" s="1606"/>
      <c r="Z119" s="1607"/>
    </row>
    <row r="120" spans="1:26" s="376" customFormat="1" ht="15" customHeight="1">
      <c r="A120" s="1614"/>
      <c r="B120" s="1616"/>
      <c r="C120" s="1569"/>
      <c r="D120" s="1569"/>
      <c r="E120" s="1569"/>
      <c r="F120" s="1570"/>
      <c r="G120" s="1568"/>
      <c r="H120" s="1569"/>
      <c r="I120" s="1569"/>
      <c r="J120" s="1569"/>
      <c r="K120" s="1570"/>
      <c r="L120" s="1576"/>
      <c r="M120" s="1577"/>
      <c r="N120" s="1579"/>
      <c r="O120" s="1634"/>
      <c r="P120" s="1634"/>
      <c r="Q120" s="1584" t="str">
        <f>IFERROR(VLOOKUP(U120,リスト!$AW$1:$AY$44,2,0),"")</f>
        <v/>
      </c>
      <c r="R120" s="1585"/>
      <c r="S120" s="1581" t="str">
        <f>IFERROR(VLOOKUP(U120,リスト!$AW$1:$AY$44,3,0),"")</f>
        <v/>
      </c>
      <c r="T120" s="1582"/>
      <c r="U120" s="119"/>
      <c r="V120" s="1605"/>
      <c r="W120" s="1606"/>
      <c r="X120" s="1606"/>
      <c r="Y120" s="1606"/>
      <c r="Z120" s="1607"/>
    </row>
    <row r="121" spans="1:26" s="376" customFormat="1" ht="15" customHeight="1">
      <c r="A121" s="1638"/>
      <c r="B121" s="1639"/>
      <c r="C121" s="1572"/>
      <c r="D121" s="1572"/>
      <c r="E121" s="1572"/>
      <c r="F121" s="1573"/>
      <c r="G121" s="1571"/>
      <c r="H121" s="1572"/>
      <c r="I121" s="1572"/>
      <c r="J121" s="1572"/>
      <c r="K121" s="1573"/>
      <c r="L121" s="650"/>
      <c r="M121" s="651" t="s">
        <v>28</v>
      </c>
      <c r="N121" s="1580"/>
      <c r="O121" s="1635"/>
      <c r="P121" s="1635"/>
      <c r="Q121" s="1586" t="str">
        <f>IFERROR(VLOOKUP(U121,リスト!$AW$1:$AY$44,2,0),"")</f>
        <v/>
      </c>
      <c r="R121" s="1587"/>
      <c r="S121" s="1611" t="str">
        <f>IFERROR(VLOOKUP(U121,リスト!$AW$1:$AY$44,3,0),"")</f>
        <v/>
      </c>
      <c r="T121" s="1612"/>
      <c r="U121" s="120"/>
      <c r="V121" s="1608"/>
      <c r="W121" s="1609"/>
      <c r="X121" s="1609"/>
      <c r="Y121" s="1609"/>
      <c r="Z121" s="1610"/>
    </row>
    <row r="122" spans="1:26" s="376" customFormat="1" ht="15" customHeight="1">
      <c r="A122" s="1613">
        <v>8</v>
      </c>
      <c r="B122" s="1615"/>
      <c r="C122" s="1566"/>
      <c r="D122" s="1566"/>
      <c r="E122" s="1566"/>
      <c r="F122" s="1567"/>
      <c r="G122" s="1565"/>
      <c r="H122" s="1566"/>
      <c r="I122" s="1566"/>
      <c r="J122" s="1566"/>
      <c r="K122" s="1567"/>
      <c r="L122" s="1574"/>
      <c r="M122" s="1575"/>
      <c r="N122" s="1578"/>
      <c r="O122" s="1633"/>
      <c r="P122" s="1633"/>
      <c r="Q122" s="1584" t="str">
        <f>IFERROR(VLOOKUP(U122,リスト!$AW$1:$AY$44,2,0),"")</f>
        <v/>
      </c>
      <c r="R122" s="1588"/>
      <c r="S122" s="1581" t="str">
        <f>IFERROR(VLOOKUP(U122,リスト!$AW$1:$AY$44,3,0),"")</f>
        <v/>
      </c>
      <c r="T122" s="1582"/>
      <c r="U122" s="118"/>
      <c r="V122" s="1602"/>
      <c r="W122" s="1603"/>
      <c r="X122" s="1603"/>
      <c r="Y122" s="1603"/>
      <c r="Z122" s="1604"/>
    </row>
    <row r="123" spans="1:26" s="376" customFormat="1" ht="15" customHeight="1">
      <c r="A123" s="1614"/>
      <c r="B123" s="1616"/>
      <c r="C123" s="1569"/>
      <c r="D123" s="1569"/>
      <c r="E123" s="1569"/>
      <c r="F123" s="1570"/>
      <c r="G123" s="1568"/>
      <c r="H123" s="1569"/>
      <c r="I123" s="1569"/>
      <c r="J123" s="1569"/>
      <c r="K123" s="1570"/>
      <c r="L123" s="1576"/>
      <c r="M123" s="1577"/>
      <c r="N123" s="1579"/>
      <c r="O123" s="1634"/>
      <c r="P123" s="1634"/>
      <c r="Q123" s="1584" t="str">
        <f>IFERROR(VLOOKUP(U123,リスト!$AW$1:$AY$44,2,0),"")</f>
        <v/>
      </c>
      <c r="R123" s="1585"/>
      <c r="S123" s="1581" t="str">
        <f>IFERROR(VLOOKUP(U123,リスト!$AW$1:$AY$44,3,0),"")</f>
        <v/>
      </c>
      <c r="T123" s="1583"/>
      <c r="U123" s="119"/>
      <c r="V123" s="1605"/>
      <c r="W123" s="1606"/>
      <c r="X123" s="1606"/>
      <c r="Y123" s="1606"/>
      <c r="Z123" s="1607"/>
    </row>
    <row r="124" spans="1:26" s="376" customFormat="1" ht="15" customHeight="1">
      <c r="A124" s="1614"/>
      <c r="B124" s="1616"/>
      <c r="C124" s="1569"/>
      <c r="D124" s="1569"/>
      <c r="E124" s="1569"/>
      <c r="F124" s="1570"/>
      <c r="G124" s="1568"/>
      <c r="H124" s="1569"/>
      <c r="I124" s="1569"/>
      <c r="J124" s="1569"/>
      <c r="K124" s="1570"/>
      <c r="L124" s="1576"/>
      <c r="M124" s="1577"/>
      <c r="N124" s="1579"/>
      <c r="O124" s="1634"/>
      <c r="P124" s="1634"/>
      <c r="Q124" s="1584" t="str">
        <f>IFERROR(VLOOKUP(U124,リスト!$AW$1:$AY$44,2,0),"")</f>
        <v/>
      </c>
      <c r="R124" s="1588"/>
      <c r="S124" s="1581" t="str">
        <f>IFERROR(VLOOKUP(U124,リスト!$AW$1:$AY$44,3,0),"")</f>
        <v/>
      </c>
      <c r="T124" s="1582"/>
      <c r="U124" s="119"/>
      <c r="V124" s="1605"/>
      <c r="W124" s="1606"/>
      <c r="X124" s="1606"/>
      <c r="Y124" s="1606"/>
      <c r="Z124" s="1607"/>
    </row>
    <row r="125" spans="1:26" s="376" customFormat="1" ht="15" customHeight="1">
      <c r="A125" s="1614"/>
      <c r="B125" s="1616"/>
      <c r="C125" s="1569"/>
      <c r="D125" s="1569"/>
      <c r="E125" s="1569"/>
      <c r="F125" s="1570"/>
      <c r="G125" s="1568"/>
      <c r="H125" s="1569"/>
      <c r="I125" s="1569"/>
      <c r="J125" s="1569"/>
      <c r="K125" s="1570"/>
      <c r="L125" s="1576"/>
      <c r="M125" s="1577"/>
      <c r="N125" s="1579"/>
      <c r="O125" s="1634"/>
      <c r="P125" s="1634"/>
      <c r="Q125" s="1584" t="str">
        <f>IFERROR(VLOOKUP(U125,リスト!$AW$1:$AY$44,2,0),"")</f>
        <v/>
      </c>
      <c r="R125" s="1588"/>
      <c r="S125" s="1581" t="str">
        <f>IFERROR(VLOOKUP(U125,リスト!$AW$1:$AY$44,3,0),"")</f>
        <v/>
      </c>
      <c r="T125" s="1583"/>
      <c r="U125" s="119"/>
      <c r="V125" s="1605"/>
      <c r="W125" s="1606"/>
      <c r="X125" s="1606"/>
      <c r="Y125" s="1606"/>
      <c r="Z125" s="1607"/>
    </row>
    <row r="126" spans="1:26" s="376" customFormat="1" ht="15" customHeight="1">
      <c r="A126" s="1614"/>
      <c r="B126" s="1616"/>
      <c r="C126" s="1569"/>
      <c r="D126" s="1569"/>
      <c r="E126" s="1569"/>
      <c r="F126" s="1570"/>
      <c r="G126" s="1568"/>
      <c r="H126" s="1569"/>
      <c r="I126" s="1569"/>
      <c r="J126" s="1569"/>
      <c r="K126" s="1570"/>
      <c r="L126" s="1576"/>
      <c r="M126" s="1577"/>
      <c r="N126" s="1579"/>
      <c r="O126" s="1634"/>
      <c r="P126" s="1634"/>
      <c r="Q126" s="1584" t="str">
        <f>IFERROR(VLOOKUP(U126,リスト!$AW$1:$AY$44,2,0),"")</f>
        <v/>
      </c>
      <c r="R126" s="1585"/>
      <c r="S126" s="1581" t="str">
        <f>IFERROR(VLOOKUP(U126,リスト!$AW$1:$AY$44,3,0),"")</f>
        <v/>
      </c>
      <c r="T126" s="1582"/>
      <c r="U126" s="119"/>
      <c r="V126" s="1605"/>
      <c r="W126" s="1606"/>
      <c r="X126" s="1606"/>
      <c r="Y126" s="1606"/>
      <c r="Z126" s="1607"/>
    </row>
    <row r="127" spans="1:26" s="376" customFormat="1" ht="15" customHeight="1">
      <c r="A127" s="1638"/>
      <c r="B127" s="1639"/>
      <c r="C127" s="1572"/>
      <c r="D127" s="1572"/>
      <c r="E127" s="1572"/>
      <c r="F127" s="1573"/>
      <c r="G127" s="1571"/>
      <c r="H127" s="1572"/>
      <c r="I127" s="1572"/>
      <c r="J127" s="1572"/>
      <c r="K127" s="1573"/>
      <c r="L127" s="650"/>
      <c r="M127" s="651" t="s">
        <v>28</v>
      </c>
      <c r="N127" s="1580"/>
      <c r="O127" s="1635"/>
      <c r="P127" s="1635"/>
      <c r="Q127" s="1586" t="str">
        <f>IFERROR(VLOOKUP(U127,リスト!$AW$1:$AY$44,2,0),"")</f>
        <v/>
      </c>
      <c r="R127" s="1587"/>
      <c r="S127" s="1611" t="str">
        <f>IFERROR(VLOOKUP(U127,リスト!$AW$1:$AY$44,3,0),"")</f>
        <v/>
      </c>
      <c r="T127" s="1612"/>
      <c r="U127" s="120"/>
      <c r="V127" s="1608"/>
      <c r="W127" s="1609"/>
      <c r="X127" s="1609"/>
      <c r="Y127" s="1609"/>
      <c r="Z127" s="1610"/>
    </row>
    <row r="128" spans="1:26" s="376" customFormat="1" ht="15" customHeight="1">
      <c r="A128" s="1613">
        <v>9</v>
      </c>
      <c r="B128" s="1615"/>
      <c r="C128" s="1566"/>
      <c r="D128" s="1566"/>
      <c r="E128" s="1566"/>
      <c r="F128" s="1567"/>
      <c r="G128" s="1565"/>
      <c r="H128" s="1566"/>
      <c r="I128" s="1566"/>
      <c r="J128" s="1566"/>
      <c r="K128" s="1567"/>
      <c r="L128" s="1574"/>
      <c r="M128" s="1575"/>
      <c r="N128" s="1578"/>
      <c r="O128" s="1633"/>
      <c r="P128" s="1633"/>
      <c r="Q128" s="1584" t="str">
        <f>IFERROR(VLOOKUP(U128,リスト!$AW$1:$AY$44,2,0),"")</f>
        <v/>
      </c>
      <c r="R128" s="1588"/>
      <c r="S128" s="1581" t="str">
        <f>IFERROR(VLOOKUP(U128,リスト!$AW$1:$AY$44,3,0),"")</f>
        <v/>
      </c>
      <c r="T128" s="1582"/>
      <c r="U128" s="118"/>
      <c r="V128" s="1602"/>
      <c r="W128" s="1603"/>
      <c r="X128" s="1603"/>
      <c r="Y128" s="1603"/>
      <c r="Z128" s="1604"/>
    </row>
    <row r="129" spans="1:26" s="376" customFormat="1" ht="15" customHeight="1">
      <c r="A129" s="1614"/>
      <c r="B129" s="1616"/>
      <c r="C129" s="1569"/>
      <c r="D129" s="1569"/>
      <c r="E129" s="1569"/>
      <c r="F129" s="1570"/>
      <c r="G129" s="1568"/>
      <c r="H129" s="1569"/>
      <c r="I129" s="1569"/>
      <c r="J129" s="1569"/>
      <c r="K129" s="1570"/>
      <c r="L129" s="1576"/>
      <c r="M129" s="1577"/>
      <c r="N129" s="1579"/>
      <c r="O129" s="1634"/>
      <c r="P129" s="1634"/>
      <c r="Q129" s="1584" t="str">
        <f>IFERROR(VLOOKUP(U129,リスト!$AW$1:$AY$44,2,0),"")</f>
        <v/>
      </c>
      <c r="R129" s="1585"/>
      <c r="S129" s="1581" t="str">
        <f>IFERROR(VLOOKUP(U129,リスト!$AW$1:$AY$44,3,0),"")</f>
        <v/>
      </c>
      <c r="T129" s="1583"/>
      <c r="U129" s="119"/>
      <c r="V129" s="1605"/>
      <c r="W129" s="1606"/>
      <c r="X129" s="1606"/>
      <c r="Y129" s="1606"/>
      <c r="Z129" s="1607"/>
    </row>
    <row r="130" spans="1:26" s="376" customFormat="1" ht="15" customHeight="1">
      <c r="A130" s="1614"/>
      <c r="B130" s="1616"/>
      <c r="C130" s="1569"/>
      <c r="D130" s="1569"/>
      <c r="E130" s="1569"/>
      <c r="F130" s="1570"/>
      <c r="G130" s="1568"/>
      <c r="H130" s="1569"/>
      <c r="I130" s="1569"/>
      <c r="J130" s="1569"/>
      <c r="K130" s="1570"/>
      <c r="L130" s="1576"/>
      <c r="M130" s="1577"/>
      <c r="N130" s="1579"/>
      <c r="O130" s="1634"/>
      <c r="P130" s="1634"/>
      <c r="Q130" s="1584" t="str">
        <f>IFERROR(VLOOKUP(U130,リスト!$AW$1:$AY$44,2,0),"")</f>
        <v/>
      </c>
      <c r="R130" s="1588"/>
      <c r="S130" s="1581" t="str">
        <f>IFERROR(VLOOKUP(U130,リスト!$AW$1:$AY$44,3,0),"")</f>
        <v/>
      </c>
      <c r="T130" s="1582"/>
      <c r="U130" s="119"/>
      <c r="V130" s="1605"/>
      <c r="W130" s="1606"/>
      <c r="X130" s="1606"/>
      <c r="Y130" s="1606"/>
      <c r="Z130" s="1607"/>
    </row>
    <row r="131" spans="1:26" s="376" customFormat="1" ht="15" customHeight="1">
      <c r="A131" s="1614"/>
      <c r="B131" s="1616"/>
      <c r="C131" s="1569"/>
      <c r="D131" s="1569"/>
      <c r="E131" s="1569"/>
      <c r="F131" s="1570"/>
      <c r="G131" s="1568"/>
      <c r="H131" s="1569"/>
      <c r="I131" s="1569"/>
      <c r="J131" s="1569"/>
      <c r="K131" s="1570"/>
      <c r="L131" s="1576"/>
      <c r="M131" s="1577"/>
      <c r="N131" s="1579"/>
      <c r="O131" s="1634"/>
      <c r="P131" s="1634"/>
      <c r="Q131" s="1584" t="str">
        <f>IFERROR(VLOOKUP(U131,リスト!$AW$1:$AY$44,2,0),"")</f>
        <v/>
      </c>
      <c r="R131" s="1588"/>
      <c r="S131" s="1581" t="str">
        <f>IFERROR(VLOOKUP(U131,リスト!$AW$1:$AY$44,3,0),"")</f>
        <v/>
      </c>
      <c r="T131" s="1583"/>
      <c r="U131" s="119"/>
      <c r="V131" s="1605"/>
      <c r="W131" s="1606"/>
      <c r="X131" s="1606"/>
      <c r="Y131" s="1606"/>
      <c r="Z131" s="1607"/>
    </row>
    <row r="132" spans="1:26" s="376" customFormat="1" ht="15" customHeight="1">
      <c r="A132" s="1614"/>
      <c r="B132" s="1616"/>
      <c r="C132" s="1569"/>
      <c r="D132" s="1569"/>
      <c r="E132" s="1569"/>
      <c r="F132" s="1570"/>
      <c r="G132" s="1568"/>
      <c r="H132" s="1569"/>
      <c r="I132" s="1569"/>
      <c r="J132" s="1569"/>
      <c r="K132" s="1570"/>
      <c r="L132" s="1576"/>
      <c r="M132" s="1577"/>
      <c r="N132" s="1579"/>
      <c r="O132" s="1634"/>
      <c r="P132" s="1634"/>
      <c r="Q132" s="1584" t="str">
        <f>IFERROR(VLOOKUP(U132,リスト!$AW$1:$AY$44,2,0),"")</f>
        <v/>
      </c>
      <c r="R132" s="1585"/>
      <c r="S132" s="1581" t="str">
        <f>IFERROR(VLOOKUP(U132,リスト!$AW$1:$AY$44,3,0),"")</f>
        <v/>
      </c>
      <c r="T132" s="1582"/>
      <c r="U132" s="119"/>
      <c r="V132" s="1605"/>
      <c r="W132" s="1606"/>
      <c r="X132" s="1606"/>
      <c r="Y132" s="1606"/>
      <c r="Z132" s="1607"/>
    </row>
    <row r="133" spans="1:26" s="376" customFormat="1" ht="15" customHeight="1">
      <c r="A133" s="1638"/>
      <c r="B133" s="1639"/>
      <c r="C133" s="1572"/>
      <c r="D133" s="1572"/>
      <c r="E133" s="1572"/>
      <c r="F133" s="1573"/>
      <c r="G133" s="1571"/>
      <c r="H133" s="1572"/>
      <c r="I133" s="1572"/>
      <c r="J133" s="1572"/>
      <c r="K133" s="1573"/>
      <c r="L133" s="650"/>
      <c r="M133" s="651" t="s">
        <v>28</v>
      </c>
      <c r="N133" s="1580"/>
      <c r="O133" s="1635"/>
      <c r="P133" s="1635"/>
      <c r="Q133" s="1586" t="str">
        <f>IFERROR(VLOOKUP(U133,リスト!$AW$1:$AY$44,2,0),"")</f>
        <v/>
      </c>
      <c r="R133" s="1587"/>
      <c r="S133" s="1611" t="str">
        <f>IFERROR(VLOOKUP(U133,リスト!$AW$1:$AY$44,3,0),"")</f>
        <v/>
      </c>
      <c r="T133" s="1612"/>
      <c r="U133" s="120"/>
      <c r="V133" s="1608"/>
      <c r="W133" s="1609"/>
      <c r="X133" s="1609"/>
      <c r="Y133" s="1609"/>
      <c r="Z133" s="1610"/>
    </row>
    <row r="134" spans="1:26" s="376" customFormat="1" ht="15" customHeight="1">
      <c r="A134" s="1613">
        <v>10</v>
      </c>
      <c r="B134" s="1615"/>
      <c r="C134" s="1566"/>
      <c r="D134" s="1566"/>
      <c r="E134" s="1566"/>
      <c r="F134" s="1567"/>
      <c r="G134" s="1565"/>
      <c r="H134" s="1566"/>
      <c r="I134" s="1566"/>
      <c r="J134" s="1566"/>
      <c r="K134" s="1567"/>
      <c r="L134" s="1574"/>
      <c r="M134" s="1575"/>
      <c r="N134" s="1578"/>
      <c r="O134" s="1633"/>
      <c r="P134" s="1633"/>
      <c r="Q134" s="1584" t="str">
        <f>IFERROR(VLOOKUP(U134,リスト!$AW$1:$AY$44,2,0),"")</f>
        <v/>
      </c>
      <c r="R134" s="1588"/>
      <c r="S134" s="1581" t="str">
        <f>IFERROR(VLOOKUP(U134,リスト!$AW$1:$AY$44,3,0),"")</f>
        <v/>
      </c>
      <c r="T134" s="1582"/>
      <c r="U134" s="118"/>
      <c r="V134" s="1602"/>
      <c r="W134" s="1603"/>
      <c r="X134" s="1603"/>
      <c r="Y134" s="1603"/>
      <c r="Z134" s="1604"/>
    </row>
    <row r="135" spans="1:26" s="376" customFormat="1" ht="15" customHeight="1">
      <c r="A135" s="1614"/>
      <c r="B135" s="1616"/>
      <c r="C135" s="1569"/>
      <c r="D135" s="1569"/>
      <c r="E135" s="1569"/>
      <c r="F135" s="1570"/>
      <c r="G135" s="1568"/>
      <c r="H135" s="1569"/>
      <c r="I135" s="1569"/>
      <c r="J135" s="1569"/>
      <c r="K135" s="1570"/>
      <c r="L135" s="1576"/>
      <c r="M135" s="1577"/>
      <c r="N135" s="1579"/>
      <c r="O135" s="1634"/>
      <c r="P135" s="1634"/>
      <c r="Q135" s="1584" t="str">
        <f>IFERROR(VLOOKUP(U135,リスト!$AW$1:$AY$44,2,0),"")</f>
        <v/>
      </c>
      <c r="R135" s="1585"/>
      <c r="S135" s="1581" t="str">
        <f>IFERROR(VLOOKUP(U135,リスト!$AW$1:$AY$44,3,0),"")</f>
        <v/>
      </c>
      <c r="T135" s="1583"/>
      <c r="U135" s="119"/>
      <c r="V135" s="1605"/>
      <c r="W135" s="1606"/>
      <c r="X135" s="1606"/>
      <c r="Y135" s="1606"/>
      <c r="Z135" s="1607"/>
    </row>
    <row r="136" spans="1:26" s="376" customFormat="1" ht="15" customHeight="1">
      <c r="A136" s="1614"/>
      <c r="B136" s="1616"/>
      <c r="C136" s="1569"/>
      <c r="D136" s="1569"/>
      <c r="E136" s="1569"/>
      <c r="F136" s="1570"/>
      <c r="G136" s="1568"/>
      <c r="H136" s="1569"/>
      <c r="I136" s="1569"/>
      <c r="J136" s="1569"/>
      <c r="K136" s="1570"/>
      <c r="L136" s="1576"/>
      <c r="M136" s="1577"/>
      <c r="N136" s="1579"/>
      <c r="O136" s="1634"/>
      <c r="P136" s="1634"/>
      <c r="Q136" s="1584" t="str">
        <f>IFERROR(VLOOKUP(U136,リスト!$AW$1:$AY$44,2,0),"")</f>
        <v/>
      </c>
      <c r="R136" s="1588"/>
      <c r="S136" s="1581" t="str">
        <f>IFERROR(VLOOKUP(U136,リスト!$AW$1:$AY$44,3,0),"")</f>
        <v/>
      </c>
      <c r="T136" s="1582"/>
      <c r="U136" s="119"/>
      <c r="V136" s="1605"/>
      <c r="W136" s="1606"/>
      <c r="X136" s="1606"/>
      <c r="Y136" s="1606"/>
      <c r="Z136" s="1607"/>
    </row>
    <row r="137" spans="1:26" s="376" customFormat="1" ht="15" customHeight="1">
      <c r="A137" s="1614"/>
      <c r="B137" s="1616"/>
      <c r="C137" s="1569"/>
      <c r="D137" s="1569"/>
      <c r="E137" s="1569"/>
      <c r="F137" s="1570"/>
      <c r="G137" s="1568"/>
      <c r="H137" s="1569"/>
      <c r="I137" s="1569"/>
      <c r="J137" s="1569"/>
      <c r="K137" s="1570"/>
      <c r="L137" s="1576"/>
      <c r="M137" s="1577"/>
      <c r="N137" s="1579"/>
      <c r="O137" s="1634"/>
      <c r="P137" s="1634"/>
      <c r="Q137" s="1584" t="str">
        <f>IFERROR(VLOOKUP(U137,リスト!$AW$1:$AY$44,2,0),"")</f>
        <v/>
      </c>
      <c r="R137" s="1588"/>
      <c r="S137" s="1581" t="str">
        <f>IFERROR(VLOOKUP(U137,リスト!$AW$1:$AY$44,3,0),"")</f>
        <v/>
      </c>
      <c r="T137" s="1583"/>
      <c r="U137" s="119"/>
      <c r="V137" s="1605"/>
      <c r="W137" s="1606"/>
      <c r="X137" s="1606"/>
      <c r="Y137" s="1606"/>
      <c r="Z137" s="1607"/>
    </row>
    <row r="138" spans="1:26" s="376" customFormat="1" ht="15" customHeight="1">
      <c r="A138" s="1614"/>
      <c r="B138" s="1616"/>
      <c r="C138" s="1569"/>
      <c r="D138" s="1569"/>
      <c r="E138" s="1569"/>
      <c r="F138" s="1570"/>
      <c r="G138" s="1568"/>
      <c r="H138" s="1569"/>
      <c r="I138" s="1569"/>
      <c r="J138" s="1569"/>
      <c r="K138" s="1570"/>
      <c r="L138" s="1576"/>
      <c r="M138" s="1577"/>
      <c r="N138" s="1579"/>
      <c r="O138" s="1634"/>
      <c r="P138" s="1634"/>
      <c r="Q138" s="1584" t="str">
        <f>IFERROR(VLOOKUP(U138,リスト!$AW$1:$AY$44,2,0),"")</f>
        <v/>
      </c>
      <c r="R138" s="1585"/>
      <c r="S138" s="1581" t="str">
        <f>IFERROR(VLOOKUP(U138,リスト!$AW$1:$AY$44,3,0),"")</f>
        <v/>
      </c>
      <c r="T138" s="1582"/>
      <c r="U138" s="119"/>
      <c r="V138" s="1605"/>
      <c r="W138" s="1606"/>
      <c r="X138" s="1606"/>
      <c r="Y138" s="1606"/>
      <c r="Z138" s="1607"/>
    </row>
    <row r="139" spans="1:26" s="376" customFormat="1" ht="15" customHeight="1">
      <c r="A139" s="1614"/>
      <c r="B139" s="1616"/>
      <c r="C139" s="1569"/>
      <c r="D139" s="1569"/>
      <c r="E139" s="1569"/>
      <c r="F139" s="1570"/>
      <c r="G139" s="1568"/>
      <c r="H139" s="1569"/>
      <c r="I139" s="1569"/>
      <c r="J139" s="1569"/>
      <c r="K139" s="1570"/>
      <c r="L139" s="650"/>
      <c r="M139" s="651" t="s">
        <v>28</v>
      </c>
      <c r="N139" s="1580"/>
      <c r="O139" s="1635"/>
      <c r="P139" s="1635"/>
      <c r="Q139" s="1586" t="str">
        <f>IFERROR(VLOOKUP(U139,リスト!$AW$1:$AY$44,2,0),"")</f>
        <v/>
      </c>
      <c r="R139" s="1587"/>
      <c r="S139" s="1581" t="str">
        <f>IFERROR(VLOOKUP(U139,リスト!$AW$1:$AY$44,3,0),"")</f>
        <v/>
      </c>
      <c r="T139" s="1583"/>
      <c r="U139" s="120"/>
      <c r="V139" s="1608"/>
      <c r="W139" s="1609"/>
      <c r="X139" s="1609"/>
      <c r="Y139" s="1609"/>
      <c r="Z139" s="1610"/>
    </row>
    <row r="140" spans="1:26" s="376" customFormat="1" ht="15" hidden="1" customHeight="1" outlineLevel="1">
      <c r="A140" s="1613">
        <v>11</v>
      </c>
      <c r="B140" s="1615"/>
      <c r="C140" s="1566"/>
      <c r="D140" s="1566"/>
      <c r="E140" s="1566"/>
      <c r="F140" s="1567"/>
      <c r="G140" s="1565"/>
      <c r="H140" s="1566"/>
      <c r="I140" s="1566"/>
      <c r="J140" s="1566"/>
      <c r="K140" s="1567"/>
      <c r="L140" s="1574"/>
      <c r="M140" s="1575"/>
      <c r="N140" s="1578"/>
      <c r="O140" s="1633"/>
      <c r="P140" s="1633"/>
      <c r="Q140" s="1636" t="str">
        <f>IFERROR(VLOOKUP(U140,リスト!$AW$1:$AY$44,2,0),"")</f>
        <v/>
      </c>
      <c r="R140" s="1637"/>
      <c r="S140" s="1636" t="str">
        <f>IFERROR(VLOOKUP(U140,リスト!$AW$1:$AY$44,3,0),"")</f>
        <v/>
      </c>
      <c r="T140" s="1637"/>
      <c r="U140" s="118"/>
      <c r="V140" s="1602"/>
      <c r="W140" s="1603"/>
      <c r="X140" s="1603"/>
      <c r="Y140" s="1603"/>
      <c r="Z140" s="1604"/>
    </row>
    <row r="141" spans="1:26" s="376" customFormat="1" ht="15" hidden="1" customHeight="1" outlineLevel="1">
      <c r="A141" s="1614"/>
      <c r="B141" s="1616"/>
      <c r="C141" s="1569"/>
      <c r="D141" s="1569"/>
      <c r="E141" s="1569"/>
      <c r="F141" s="1570"/>
      <c r="G141" s="1568"/>
      <c r="H141" s="1569"/>
      <c r="I141" s="1569"/>
      <c r="J141" s="1569"/>
      <c r="K141" s="1570"/>
      <c r="L141" s="1576"/>
      <c r="M141" s="1577"/>
      <c r="N141" s="1579"/>
      <c r="O141" s="1634"/>
      <c r="P141" s="1634"/>
      <c r="Q141" s="1584" t="str">
        <f>IFERROR(VLOOKUP(U141,リスト!$AW$1:$AY$44,2,0),"")</f>
        <v/>
      </c>
      <c r="R141" s="1585"/>
      <c r="S141" s="1584" t="str">
        <f>IFERROR(VLOOKUP(U141,リスト!$AW$1:$AY$44,3,0),"")</f>
        <v/>
      </c>
      <c r="T141" s="1585"/>
      <c r="U141" s="119"/>
      <c r="V141" s="1605"/>
      <c r="W141" s="1606"/>
      <c r="X141" s="1606"/>
      <c r="Y141" s="1606"/>
      <c r="Z141" s="1607"/>
    </row>
    <row r="142" spans="1:26" s="376" customFormat="1" ht="14.25" hidden="1" customHeight="1" outlineLevel="1">
      <c r="A142" s="1614"/>
      <c r="B142" s="1616"/>
      <c r="C142" s="1569"/>
      <c r="D142" s="1569"/>
      <c r="E142" s="1569"/>
      <c r="F142" s="1570"/>
      <c r="G142" s="1568"/>
      <c r="H142" s="1569"/>
      <c r="I142" s="1569"/>
      <c r="J142" s="1569"/>
      <c r="K142" s="1570"/>
      <c r="L142" s="1576"/>
      <c r="M142" s="1577"/>
      <c r="N142" s="1579"/>
      <c r="O142" s="1634"/>
      <c r="P142" s="1634"/>
      <c r="Q142" s="1584" t="str">
        <f>IFERROR(VLOOKUP(U142,リスト!$AW$1:$AY$44,2,0),"")</f>
        <v/>
      </c>
      <c r="R142" s="1585"/>
      <c r="S142" s="1584" t="str">
        <f>IFERROR(VLOOKUP(U142,リスト!$AW$1:$AY$44,3,0),"")</f>
        <v/>
      </c>
      <c r="T142" s="1585"/>
      <c r="U142" s="119"/>
      <c r="V142" s="1605"/>
      <c r="W142" s="1606"/>
      <c r="X142" s="1606"/>
      <c r="Y142" s="1606"/>
      <c r="Z142" s="1607"/>
    </row>
    <row r="143" spans="1:26" s="376" customFormat="1" ht="15" hidden="1" customHeight="1" outlineLevel="1">
      <c r="A143" s="1614"/>
      <c r="B143" s="1616"/>
      <c r="C143" s="1569"/>
      <c r="D143" s="1569"/>
      <c r="E143" s="1569"/>
      <c r="F143" s="1570"/>
      <c r="G143" s="1568"/>
      <c r="H143" s="1569"/>
      <c r="I143" s="1569"/>
      <c r="J143" s="1569"/>
      <c r="K143" s="1570"/>
      <c r="L143" s="1576"/>
      <c r="M143" s="1577"/>
      <c r="N143" s="1579"/>
      <c r="O143" s="1634"/>
      <c r="P143" s="1634"/>
      <c r="Q143" s="1584" t="str">
        <f>IFERROR(VLOOKUP(U143,リスト!$AW$1:$AY$44,2,0),"")</f>
        <v/>
      </c>
      <c r="R143" s="1585"/>
      <c r="S143" s="1584" t="str">
        <f>IFERROR(VLOOKUP(U143,リスト!$AW$1:$AY$44,3,0),"")</f>
        <v/>
      </c>
      <c r="T143" s="1585"/>
      <c r="U143" s="119"/>
      <c r="V143" s="1605"/>
      <c r="W143" s="1606"/>
      <c r="X143" s="1606"/>
      <c r="Y143" s="1606"/>
      <c r="Z143" s="1607"/>
    </row>
    <row r="144" spans="1:26" s="376" customFormat="1" ht="15" hidden="1" customHeight="1" outlineLevel="1">
      <c r="A144" s="1614"/>
      <c r="B144" s="1616"/>
      <c r="C144" s="1569"/>
      <c r="D144" s="1569"/>
      <c r="E144" s="1569"/>
      <c r="F144" s="1570"/>
      <c r="G144" s="1568"/>
      <c r="H144" s="1569"/>
      <c r="I144" s="1569"/>
      <c r="J144" s="1569"/>
      <c r="K144" s="1570"/>
      <c r="L144" s="1576"/>
      <c r="M144" s="1577"/>
      <c r="N144" s="1579"/>
      <c r="O144" s="1634"/>
      <c r="P144" s="1634"/>
      <c r="Q144" s="1584" t="str">
        <f>IFERROR(VLOOKUP(U144,リスト!$AW$1:$AY$44,2,0),"")</f>
        <v/>
      </c>
      <c r="R144" s="1585"/>
      <c r="S144" s="1584" t="str">
        <f>IFERROR(VLOOKUP(U144,リスト!$AW$1:$AY$44,3,0),"")</f>
        <v/>
      </c>
      <c r="T144" s="1585"/>
      <c r="U144" s="119"/>
      <c r="V144" s="1605"/>
      <c r="W144" s="1606"/>
      <c r="X144" s="1606"/>
      <c r="Y144" s="1606"/>
      <c r="Z144" s="1607"/>
    </row>
    <row r="145" spans="1:26" s="376" customFormat="1" ht="15" hidden="1" customHeight="1" outlineLevel="1">
      <c r="A145" s="1614"/>
      <c r="B145" s="1616"/>
      <c r="C145" s="1569"/>
      <c r="D145" s="1569"/>
      <c r="E145" s="1569"/>
      <c r="F145" s="1570"/>
      <c r="G145" s="1568"/>
      <c r="H145" s="1569"/>
      <c r="I145" s="1569"/>
      <c r="J145" s="1569"/>
      <c r="K145" s="1570"/>
      <c r="L145" s="650"/>
      <c r="M145" s="651" t="s">
        <v>28</v>
      </c>
      <c r="N145" s="1579"/>
      <c r="O145" s="1635"/>
      <c r="P145" s="1635"/>
      <c r="Q145" s="1584" t="str">
        <f>IFERROR(VLOOKUP(U145,リスト!$AW$1:$AY$44,2,0),"")</f>
        <v/>
      </c>
      <c r="R145" s="1585"/>
      <c r="S145" s="1586" t="str">
        <f>IFERROR(VLOOKUP(U145,リスト!$AW$1:$AY$44,3,0),"")</f>
        <v/>
      </c>
      <c r="T145" s="1640"/>
      <c r="U145" s="120"/>
      <c r="V145" s="1608"/>
      <c r="W145" s="1609"/>
      <c r="X145" s="1609"/>
      <c r="Y145" s="1609"/>
      <c r="Z145" s="1610"/>
    </row>
    <row r="146" spans="1:26" s="376" customFormat="1" ht="15" hidden="1" customHeight="1" outlineLevel="1">
      <c r="A146" s="1613">
        <v>12</v>
      </c>
      <c r="B146" s="1615"/>
      <c r="C146" s="1566"/>
      <c r="D146" s="1566"/>
      <c r="E146" s="1566"/>
      <c r="F146" s="1567"/>
      <c r="G146" s="1565"/>
      <c r="H146" s="1566"/>
      <c r="I146" s="1566"/>
      <c r="J146" s="1566"/>
      <c r="K146" s="1567"/>
      <c r="L146" s="1574"/>
      <c r="M146" s="1575"/>
      <c r="N146" s="1578"/>
      <c r="O146" s="1633"/>
      <c r="P146" s="1633"/>
      <c r="Q146" s="1636" t="str">
        <f>IFERROR(VLOOKUP(U146,リスト!$AW$1:$AY$44,2,0),"")</f>
        <v/>
      </c>
      <c r="R146" s="1637"/>
      <c r="S146" s="1636" t="str">
        <f>IFERROR(VLOOKUP(U146,リスト!$AW$1:$AY$44,3,0),"")</f>
        <v/>
      </c>
      <c r="T146" s="1637"/>
      <c r="U146" s="118"/>
      <c r="V146" s="1602"/>
      <c r="W146" s="1603"/>
      <c r="X146" s="1603"/>
      <c r="Y146" s="1603"/>
      <c r="Z146" s="1604"/>
    </row>
    <row r="147" spans="1:26" s="376" customFormat="1" ht="15" hidden="1" customHeight="1" outlineLevel="1">
      <c r="A147" s="1614"/>
      <c r="B147" s="1616"/>
      <c r="C147" s="1569"/>
      <c r="D147" s="1569"/>
      <c r="E147" s="1569"/>
      <c r="F147" s="1570"/>
      <c r="G147" s="1568"/>
      <c r="H147" s="1569"/>
      <c r="I147" s="1569"/>
      <c r="J147" s="1569"/>
      <c r="K147" s="1570"/>
      <c r="L147" s="1576"/>
      <c r="M147" s="1577"/>
      <c r="N147" s="1579"/>
      <c r="O147" s="1634"/>
      <c r="P147" s="1634"/>
      <c r="Q147" s="1584" t="str">
        <f>IFERROR(VLOOKUP(U147,リスト!$AW$1:$AY$44,2,0),"")</f>
        <v/>
      </c>
      <c r="R147" s="1585"/>
      <c r="S147" s="1584" t="str">
        <f>IFERROR(VLOOKUP(U147,リスト!$AW$1:$AY$44,3,0),"")</f>
        <v/>
      </c>
      <c r="T147" s="1585"/>
      <c r="U147" s="119"/>
      <c r="V147" s="1605"/>
      <c r="W147" s="1606"/>
      <c r="X147" s="1606"/>
      <c r="Y147" s="1606"/>
      <c r="Z147" s="1607"/>
    </row>
    <row r="148" spans="1:26" s="376" customFormat="1" ht="15" hidden="1" customHeight="1" outlineLevel="1">
      <c r="A148" s="1614"/>
      <c r="B148" s="1616"/>
      <c r="C148" s="1569"/>
      <c r="D148" s="1569"/>
      <c r="E148" s="1569"/>
      <c r="F148" s="1570"/>
      <c r="G148" s="1568"/>
      <c r="H148" s="1569"/>
      <c r="I148" s="1569"/>
      <c r="J148" s="1569"/>
      <c r="K148" s="1570"/>
      <c r="L148" s="1576"/>
      <c r="M148" s="1577"/>
      <c r="N148" s="1579"/>
      <c r="O148" s="1634"/>
      <c r="P148" s="1634"/>
      <c r="Q148" s="1584" t="str">
        <f>IFERROR(VLOOKUP(U148,リスト!$AW$1:$AY$44,2,0),"")</f>
        <v/>
      </c>
      <c r="R148" s="1585"/>
      <c r="S148" s="1584" t="str">
        <f>IFERROR(VLOOKUP(U148,リスト!$AW$1:$AY$44,3,0),"")</f>
        <v/>
      </c>
      <c r="T148" s="1585"/>
      <c r="U148" s="119"/>
      <c r="V148" s="1605"/>
      <c r="W148" s="1606"/>
      <c r="X148" s="1606"/>
      <c r="Y148" s="1606"/>
      <c r="Z148" s="1607"/>
    </row>
    <row r="149" spans="1:26" s="376" customFormat="1" ht="15" hidden="1" customHeight="1" outlineLevel="1">
      <c r="A149" s="1614"/>
      <c r="B149" s="1616"/>
      <c r="C149" s="1569"/>
      <c r="D149" s="1569"/>
      <c r="E149" s="1569"/>
      <c r="F149" s="1570"/>
      <c r="G149" s="1568"/>
      <c r="H149" s="1569"/>
      <c r="I149" s="1569"/>
      <c r="J149" s="1569"/>
      <c r="K149" s="1570"/>
      <c r="L149" s="1576"/>
      <c r="M149" s="1577"/>
      <c r="N149" s="1579"/>
      <c r="O149" s="1634"/>
      <c r="P149" s="1634"/>
      <c r="Q149" s="1584" t="str">
        <f>IFERROR(VLOOKUP(U149,リスト!$AW$1:$AY$44,2,0),"")</f>
        <v/>
      </c>
      <c r="R149" s="1585"/>
      <c r="S149" s="1584" t="str">
        <f>IFERROR(VLOOKUP(U149,リスト!$AW$1:$AY$44,3,0),"")</f>
        <v/>
      </c>
      <c r="T149" s="1585"/>
      <c r="U149" s="119"/>
      <c r="V149" s="1605"/>
      <c r="W149" s="1606"/>
      <c r="X149" s="1606"/>
      <c r="Y149" s="1606"/>
      <c r="Z149" s="1607"/>
    </row>
    <row r="150" spans="1:26" s="376" customFormat="1" ht="15" hidden="1" customHeight="1" outlineLevel="1">
      <c r="A150" s="1614"/>
      <c r="B150" s="1616"/>
      <c r="C150" s="1569"/>
      <c r="D150" s="1569"/>
      <c r="E150" s="1569"/>
      <c r="F150" s="1570"/>
      <c r="G150" s="1568"/>
      <c r="H150" s="1569"/>
      <c r="I150" s="1569"/>
      <c r="J150" s="1569"/>
      <c r="K150" s="1570"/>
      <c r="L150" s="1576"/>
      <c r="M150" s="1577"/>
      <c r="N150" s="1579"/>
      <c r="O150" s="1634"/>
      <c r="P150" s="1634"/>
      <c r="Q150" s="1584" t="str">
        <f>IFERROR(VLOOKUP(U150,リスト!$AW$1:$AY$44,2,0),"")</f>
        <v/>
      </c>
      <c r="R150" s="1585"/>
      <c r="S150" s="1584" t="str">
        <f>IFERROR(VLOOKUP(U150,リスト!$AW$1:$AY$44,3,0),"")</f>
        <v/>
      </c>
      <c r="T150" s="1585"/>
      <c r="U150" s="119"/>
      <c r="V150" s="1605"/>
      <c r="W150" s="1606"/>
      <c r="X150" s="1606"/>
      <c r="Y150" s="1606"/>
      <c r="Z150" s="1607"/>
    </row>
    <row r="151" spans="1:26" s="376" customFormat="1" ht="15" hidden="1" customHeight="1" outlineLevel="1">
      <c r="A151" s="1614"/>
      <c r="B151" s="1616"/>
      <c r="C151" s="1569"/>
      <c r="D151" s="1569"/>
      <c r="E151" s="1569"/>
      <c r="F151" s="1570"/>
      <c r="G151" s="1568"/>
      <c r="H151" s="1569"/>
      <c r="I151" s="1569"/>
      <c r="J151" s="1569"/>
      <c r="K151" s="1570"/>
      <c r="L151" s="650"/>
      <c r="M151" s="651" t="s">
        <v>28</v>
      </c>
      <c r="N151" s="1579"/>
      <c r="O151" s="1635"/>
      <c r="P151" s="1635"/>
      <c r="Q151" s="1584" t="str">
        <f>IFERROR(VLOOKUP(U151,リスト!$AW$1:$AY$44,2,0),"")</f>
        <v/>
      </c>
      <c r="R151" s="1585"/>
      <c r="S151" s="1586" t="str">
        <f>IFERROR(VLOOKUP(U151,リスト!$AW$1:$AY$44,3,0),"")</f>
        <v/>
      </c>
      <c r="T151" s="1640"/>
      <c r="U151" s="120"/>
      <c r="V151" s="1608"/>
      <c r="W151" s="1609"/>
      <c r="X151" s="1609"/>
      <c r="Y151" s="1609"/>
      <c r="Z151" s="1610"/>
    </row>
    <row r="152" spans="1:26" s="376" customFormat="1" ht="15" hidden="1" customHeight="1" outlineLevel="1">
      <c r="A152" s="1613">
        <v>13</v>
      </c>
      <c r="B152" s="1615"/>
      <c r="C152" s="1566"/>
      <c r="D152" s="1566"/>
      <c r="E152" s="1566"/>
      <c r="F152" s="1567"/>
      <c r="G152" s="1565"/>
      <c r="H152" s="1566"/>
      <c r="I152" s="1566"/>
      <c r="J152" s="1566"/>
      <c r="K152" s="1567"/>
      <c r="L152" s="1574"/>
      <c r="M152" s="1575"/>
      <c r="N152" s="1578"/>
      <c r="O152" s="1633"/>
      <c r="P152" s="1633"/>
      <c r="Q152" s="1636" t="str">
        <f>IFERROR(VLOOKUP(U152,リスト!$AW$1:$AY$44,2,0),"")</f>
        <v/>
      </c>
      <c r="R152" s="1637"/>
      <c r="S152" s="1636" t="str">
        <f>IFERROR(VLOOKUP(U152,リスト!$AW$1:$AY$44,3,0),"")</f>
        <v/>
      </c>
      <c r="T152" s="1637"/>
      <c r="U152" s="118"/>
      <c r="V152" s="1602"/>
      <c r="W152" s="1603"/>
      <c r="X152" s="1603"/>
      <c r="Y152" s="1603"/>
      <c r="Z152" s="1604"/>
    </row>
    <row r="153" spans="1:26" s="376" customFormat="1" ht="15" hidden="1" customHeight="1" outlineLevel="1">
      <c r="A153" s="1614"/>
      <c r="B153" s="1616"/>
      <c r="C153" s="1569"/>
      <c r="D153" s="1569"/>
      <c r="E153" s="1569"/>
      <c r="F153" s="1570"/>
      <c r="G153" s="1568"/>
      <c r="H153" s="1569"/>
      <c r="I153" s="1569"/>
      <c r="J153" s="1569"/>
      <c r="K153" s="1570"/>
      <c r="L153" s="1576"/>
      <c r="M153" s="1577"/>
      <c r="N153" s="1579"/>
      <c r="O153" s="1634"/>
      <c r="P153" s="1634"/>
      <c r="Q153" s="1584" t="str">
        <f>IFERROR(VLOOKUP(U153,リスト!$AW$1:$AY$44,2,0),"")</f>
        <v/>
      </c>
      <c r="R153" s="1585"/>
      <c r="S153" s="1584" t="str">
        <f>IFERROR(VLOOKUP(U153,リスト!$AW$1:$AY$44,3,0),"")</f>
        <v/>
      </c>
      <c r="T153" s="1585"/>
      <c r="U153" s="119"/>
      <c r="V153" s="1605"/>
      <c r="W153" s="1606"/>
      <c r="X153" s="1606"/>
      <c r="Y153" s="1606"/>
      <c r="Z153" s="1607"/>
    </row>
    <row r="154" spans="1:26" s="376" customFormat="1" ht="15" hidden="1" customHeight="1" outlineLevel="1">
      <c r="A154" s="1614"/>
      <c r="B154" s="1616"/>
      <c r="C154" s="1569"/>
      <c r="D154" s="1569"/>
      <c r="E154" s="1569"/>
      <c r="F154" s="1570"/>
      <c r="G154" s="1568"/>
      <c r="H154" s="1569"/>
      <c r="I154" s="1569"/>
      <c r="J154" s="1569"/>
      <c r="K154" s="1570"/>
      <c r="L154" s="1576"/>
      <c r="M154" s="1577"/>
      <c r="N154" s="1579"/>
      <c r="O154" s="1634"/>
      <c r="P154" s="1634"/>
      <c r="Q154" s="1584" t="str">
        <f>IFERROR(VLOOKUP(U154,リスト!$AW$1:$AY$44,2,0),"")</f>
        <v/>
      </c>
      <c r="R154" s="1585"/>
      <c r="S154" s="1584" t="str">
        <f>IFERROR(VLOOKUP(U154,リスト!$AW$1:$AY$44,3,0),"")</f>
        <v/>
      </c>
      <c r="T154" s="1585"/>
      <c r="U154" s="119"/>
      <c r="V154" s="1605"/>
      <c r="W154" s="1606"/>
      <c r="X154" s="1606"/>
      <c r="Y154" s="1606"/>
      <c r="Z154" s="1607"/>
    </row>
    <row r="155" spans="1:26" s="376" customFormat="1" ht="15" hidden="1" customHeight="1" outlineLevel="1">
      <c r="A155" s="1614"/>
      <c r="B155" s="1616"/>
      <c r="C155" s="1569"/>
      <c r="D155" s="1569"/>
      <c r="E155" s="1569"/>
      <c r="F155" s="1570"/>
      <c r="G155" s="1568"/>
      <c r="H155" s="1569"/>
      <c r="I155" s="1569"/>
      <c r="J155" s="1569"/>
      <c r="K155" s="1570"/>
      <c r="L155" s="1576"/>
      <c r="M155" s="1577"/>
      <c r="N155" s="1579"/>
      <c r="O155" s="1634"/>
      <c r="P155" s="1634"/>
      <c r="Q155" s="1584" t="str">
        <f>IFERROR(VLOOKUP(U155,リスト!$AW$1:$AY$44,2,0),"")</f>
        <v/>
      </c>
      <c r="R155" s="1585"/>
      <c r="S155" s="1584" t="str">
        <f>IFERROR(VLOOKUP(U155,リスト!$AW$1:$AY$44,3,0),"")</f>
        <v/>
      </c>
      <c r="T155" s="1585"/>
      <c r="U155" s="119"/>
      <c r="V155" s="1605"/>
      <c r="W155" s="1606"/>
      <c r="X155" s="1606"/>
      <c r="Y155" s="1606"/>
      <c r="Z155" s="1607"/>
    </row>
    <row r="156" spans="1:26" s="376" customFormat="1" ht="15" hidden="1" customHeight="1" outlineLevel="1">
      <c r="A156" s="1614"/>
      <c r="B156" s="1616"/>
      <c r="C156" s="1569"/>
      <c r="D156" s="1569"/>
      <c r="E156" s="1569"/>
      <c r="F156" s="1570"/>
      <c r="G156" s="1568"/>
      <c r="H156" s="1569"/>
      <c r="I156" s="1569"/>
      <c r="J156" s="1569"/>
      <c r="K156" s="1570"/>
      <c r="L156" s="1576"/>
      <c r="M156" s="1577"/>
      <c r="N156" s="1579"/>
      <c r="O156" s="1634"/>
      <c r="P156" s="1634"/>
      <c r="Q156" s="1584" t="str">
        <f>IFERROR(VLOOKUP(U156,リスト!$AW$1:$AY$44,2,0),"")</f>
        <v/>
      </c>
      <c r="R156" s="1585"/>
      <c r="S156" s="1584" t="str">
        <f>IFERROR(VLOOKUP(U156,リスト!$AW$1:$AY$44,3,0),"")</f>
        <v/>
      </c>
      <c r="T156" s="1585"/>
      <c r="U156" s="119"/>
      <c r="V156" s="1605"/>
      <c r="W156" s="1606"/>
      <c r="X156" s="1606"/>
      <c r="Y156" s="1606"/>
      <c r="Z156" s="1607"/>
    </row>
    <row r="157" spans="1:26" s="376" customFormat="1" ht="15" hidden="1" customHeight="1" outlineLevel="1">
      <c r="A157" s="1614"/>
      <c r="B157" s="1616"/>
      <c r="C157" s="1569"/>
      <c r="D157" s="1569"/>
      <c r="E157" s="1569"/>
      <c r="F157" s="1570"/>
      <c r="G157" s="1568"/>
      <c r="H157" s="1569"/>
      <c r="I157" s="1569"/>
      <c r="J157" s="1569"/>
      <c r="K157" s="1570"/>
      <c r="L157" s="650"/>
      <c r="M157" s="651" t="s">
        <v>28</v>
      </c>
      <c r="N157" s="1579"/>
      <c r="O157" s="1635"/>
      <c r="P157" s="1635"/>
      <c r="Q157" s="1584" t="str">
        <f>IFERROR(VLOOKUP(U157,リスト!$AW$1:$AY$44,2,0),"")</f>
        <v/>
      </c>
      <c r="R157" s="1585"/>
      <c r="S157" s="1586" t="str">
        <f>IFERROR(VLOOKUP(U157,リスト!$AW$1:$AY$44,3,0),"")</f>
        <v/>
      </c>
      <c r="T157" s="1640"/>
      <c r="U157" s="120"/>
      <c r="V157" s="1608"/>
      <c r="W157" s="1609"/>
      <c r="X157" s="1609"/>
      <c r="Y157" s="1609"/>
      <c r="Z157" s="1610"/>
    </row>
    <row r="158" spans="1:26" s="376" customFormat="1" ht="15" hidden="1" customHeight="1" outlineLevel="1">
      <c r="A158" s="1613">
        <v>14</v>
      </c>
      <c r="B158" s="1615"/>
      <c r="C158" s="1566"/>
      <c r="D158" s="1566"/>
      <c r="E158" s="1566"/>
      <c r="F158" s="1567"/>
      <c r="G158" s="1565"/>
      <c r="H158" s="1566"/>
      <c r="I158" s="1566"/>
      <c r="J158" s="1566"/>
      <c r="K158" s="1567"/>
      <c r="L158" s="1574"/>
      <c r="M158" s="1575"/>
      <c r="N158" s="1578"/>
      <c r="O158" s="1633"/>
      <c r="P158" s="1633"/>
      <c r="Q158" s="1636" t="str">
        <f>IFERROR(VLOOKUP(U158,リスト!$AW$1:$AY$44,2,0),"")</f>
        <v/>
      </c>
      <c r="R158" s="1637"/>
      <c r="S158" s="1636" t="str">
        <f>IFERROR(VLOOKUP(U158,リスト!$AW$1:$AY$44,3,0),"")</f>
        <v/>
      </c>
      <c r="T158" s="1637"/>
      <c r="U158" s="118"/>
      <c r="V158" s="1602"/>
      <c r="W158" s="1603"/>
      <c r="X158" s="1603"/>
      <c r="Y158" s="1603"/>
      <c r="Z158" s="1604"/>
    </row>
    <row r="159" spans="1:26" s="376" customFormat="1" ht="15" hidden="1" customHeight="1" outlineLevel="1">
      <c r="A159" s="1614"/>
      <c r="B159" s="1616"/>
      <c r="C159" s="1569"/>
      <c r="D159" s="1569"/>
      <c r="E159" s="1569"/>
      <c r="F159" s="1570"/>
      <c r="G159" s="1568"/>
      <c r="H159" s="1569"/>
      <c r="I159" s="1569"/>
      <c r="J159" s="1569"/>
      <c r="K159" s="1570"/>
      <c r="L159" s="1576"/>
      <c r="M159" s="1577"/>
      <c r="N159" s="1579"/>
      <c r="O159" s="1634"/>
      <c r="P159" s="1634"/>
      <c r="Q159" s="1584" t="str">
        <f>IFERROR(VLOOKUP(U159,リスト!$AW$1:$AY$44,2,0),"")</f>
        <v/>
      </c>
      <c r="R159" s="1585"/>
      <c r="S159" s="1584" t="str">
        <f>IFERROR(VLOOKUP(U159,リスト!$AW$1:$AY$44,3,0),"")</f>
        <v/>
      </c>
      <c r="T159" s="1585"/>
      <c r="U159" s="119"/>
      <c r="V159" s="1605"/>
      <c r="W159" s="1606"/>
      <c r="X159" s="1606"/>
      <c r="Y159" s="1606"/>
      <c r="Z159" s="1607"/>
    </row>
    <row r="160" spans="1:26" s="376" customFormat="1" ht="15" hidden="1" customHeight="1" outlineLevel="1">
      <c r="A160" s="1614"/>
      <c r="B160" s="1616"/>
      <c r="C160" s="1569"/>
      <c r="D160" s="1569"/>
      <c r="E160" s="1569"/>
      <c r="F160" s="1570"/>
      <c r="G160" s="1568"/>
      <c r="H160" s="1569"/>
      <c r="I160" s="1569"/>
      <c r="J160" s="1569"/>
      <c r="K160" s="1570"/>
      <c r="L160" s="1576"/>
      <c r="M160" s="1577"/>
      <c r="N160" s="1579"/>
      <c r="O160" s="1634"/>
      <c r="P160" s="1634"/>
      <c r="Q160" s="1584" t="str">
        <f>IFERROR(VLOOKUP(U160,リスト!$AW$1:$AY$44,2,0),"")</f>
        <v/>
      </c>
      <c r="R160" s="1585"/>
      <c r="S160" s="1584" t="str">
        <f>IFERROR(VLOOKUP(U160,リスト!$AW$1:$AY$44,3,0),"")</f>
        <v/>
      </c>
      <c r="T160" s="1585"/>
      <c r="U160" s="119"/>
      <c r="V160" s="1605"/>
      <c r="W160" s="1606"/>
      <c r="X160" s="1606"/>
      <c r="Y160" s="1606"/>
      <c r="Z160" s="1607"/>
    </row>
    <row r="161" spans="1:26" s="376" customFormat="1" ht="15" hidden="1" customHeight="1" outlineLevel="1">
      <c r="A161" s="1614"/>
      <c r="B161" s="1616"/>
      <c r="C161" s="1569"/>
      <c r="D161" s="1569"/>
      <c r="E161" s="1569"/>
      <c r="F161" s="1570"/>
      <c r="G161" s="1568"/>
      <c r="H161" s="1569"/>
      <c r="I161" s="1569"/>
      <c r="J161" s="1569"/>
      <c r="K161" s="1570"/>
      <c r="L161" s="1576"/>
      <c r="M161" s="1577"/>
      <c r="N161" s="1579"/>
      <c r="O161" s="1634"/>
      <c r="P161" s="1634"/>
      <c r="Q161" s="1584" t="str">
        <f>IFERROR(VLOOKUP(U161,リスト!$AW$1:$AY$44,2,0),"")</f>
        <v/>
      </c>
      <c r="R161" s="1585"/>
      <c r="S161" s="1584" t="str">
        <f>IFERROR(VLOOKUP(U161,リスト!$AW$1:$AY$44,3,0),"")</f>
        <v/>
      </c>
      <c r="T161" s="1585"/>
      <c r="U161" s="119"/>
      <c r="V161" s="1605"/>
      <c r="W161" s="1606"/>
      <c r="X161" s="1606"/>
      <c r="Y161" s="1606"/>
      <c r="Z161" s="1607"/>
    </row>
    <row r="162" spans="1:26" s="376" customFormat="1" ht="15" hidden="1" customHeight="1" outlineLevel="1">
      <c r="A162" s="1614"/>
      <c r="B162" s="1616"/>
      <c r="C162" s="1569"/>
      <c r="D162" s="1569"/>
      <c r="E162" s="1569"/>
      <c r="F162" s="1570"/>
      <c r="G162" s="1568"/>
      <c r="H162" s="1569"/>
      <c r="I162" s="1569"/>
      <c r="J162" s="1569"/>
      <c r="K162" s="1570"/>
      <c r="L162" s="1576"/>
      <c r="M162" s="1577"/>
      <c r="N162" s="1579"/>
      <c r="O162" s="1634"/>
      <c r="P162" s="1634"/>
      <c r="Q162" s="1584" t="str">
        <f>IFERROR(VLOOKUP(U162,リスト!$AW$1:$AY$44,2,0),"")</f>
        <v/>
      </c>
      <c r="R162" s="1585"/>
      <c r="S162" s="1584" t="str">
        <f>IFERROR(VLOOKUP(U162,リスト!$AW$1:$AY$44,3,0),"")</f>
        <v/>
      </c>
      <c r="T162" s="1585"/>
      <c r="U162" s="119"/>
      <c r="V162" s="1605"/>
      <c r="W162" s="1606"/>
      <c r="X162" s="1606"/>
      <c r="Y162" s="1606"/>
      <c r="Z162" s="1607"/>
    </row>
    <row r="163" spans="1:26" s="376" customFormat="1" ht="15" hidden="1" customHeight="1" outlineLevel="1">
      <c r="A163" s="1614"/>
      <c r="B163" s="1616"/>
      <c r="C163" s="1569"/>
      <c r="D163" s="1569"/>
      <c r="E163" s="1569"/>
      <c r="F163" s="1570"/>
      <c r="G163" s="1568"/>
      <c r="H163" s="1569"/>
      <c r="I163" s="1569"/>
      <c r="J163" s="1569"/>
      <c r="K163" s="1570"/>
      <c r="L163" s="650"/>
      <c r="M163" s="651" t="s">
        <v>28</v>
      </c>
      <c r="N163" s="1579"/>
      <c r="O163" s="1635"/>
      <c r="P163" s="1635"/>
      <c r="Q163" s="1586" t="str">
        <f>IFERROR(VLOOKUP(U163,リスト!$AW$1:$AY$44,2,0),"")</f>
        <v/>
      </c>
      <c r="R163" s="1640"/>
      <c r="S163" s="1586" t="str">
        <f>IFERROR(VLOOKUP(U163,リスト!$AW$1:$AY$44,3,0),"")</f>
        <v/>
      </c>
      <c r="T163" s="1640"/>
      <c r="U163" s="120"/>
      <c r="V163" s="1608"/>
      <c r="W163" s="1609"/>
      <c r="X163" s="1609"/>
      <c r="Y163" s="1609"/>
      <c r="Z163" s="1610"/>
    </row>
    <row r="164" spans="1:26" s="376" customFormat="1" ht="15" hidden="1" customHeight="1" outlineLevel="1">
      <c r="A164" s="1613">
        <v>15</v>
      </c>
      <c r="B164" s="1615"/>
      <c r="C164" s="1566"/>
      <c r="D164" s="1566"/>
      <c r="E164" s="1566"/>
      <c r="F164" s="1567"/>
      <c r="G164" s="1565"/>
      <c r="H164" s="1566"/>
      <c r="I164" s="1566"/>
      <c r="J164" s="1566"/>
      <c r="K164" s="1567"/>
      <c r="L164" s="1574"/>
      <c r="M164" s="1575"/>
      <c r="N164" s="1578"/>
      <c r="O164" s="1633"/>
      <c r="P164" s="1633"/>
      <c r="Q164" s="1636" t="str">
        <f>IFERROR(VLOOKUP(U164,リスト!$AW$1:$AY$44,2,0),"")</f>
        <v/>
      </c>
      <c r="R164" s="1637"/>
      <c r="S164" s="1636" t="str">
        <f>IFERROR(VLOOKUP(U164,リスト!$AW$1:$AY$44,3,0),"")</f>
        <v/>
      </c>
      <c r="T164" s="1637"/>
      <c r="U164" s="118"/>
      <c r="V164" s="1602"/>
      <c r="W164" s="1603"/>
      <c r="X164" s="1603"/>
      <c r="Y164" s="1603"/>
      <c r="Z164" s="1604"/>
    </row>
    <row r="165" spans="1:26" s="376" customFormat="1" ht="15" hidden="1" customHeight="1" outlineLevel="1">
      <c r="A165" s="1614"/>
      <c r="B165" s="1616"/>
      <c r="C165" s="1569"/>
      <c r="D165" s="1569"/>
      <c r="E165" s="1569"/>
      <c r="F165" s="1570"/>
      <c r="G165" s="1568"/>
      <c r="H165" s="1569"/>
      <c r="I165" s="1569"/>
      <c r="J165" s="1569"/>
      <c r="K165" s="1570"/>
      <c r="L165" s="1576"/>
      <c r="M165" s="1577"/>
      <c r="N165" s="1579"/>
      <c r="O165" s="1634"/>
      <c r="P165" s="1634"/>
      <c r="Q165" s="1584" t="str">
        <f>IFERROR(VLOOKUP(U165,リスト!$AW$1:$AY$44,2,0),"")</f>
        <v/>
      </c>
      <c r="R165" s="1585"/>
      <c r="S165" s="1584" t="str">
        <f>IFERROR(VLOOKUP(U165,リスト!$AW$1:$AY$44,3,0),"")</f>
        <v/>
      </c>
      <c r="T165" s="1585"/>
      <c r="U165" s="119"/>
      <c r="V165" s="1605"/>
      <c r="W165" s="1606"/>
      <c r="X165" s="1606"/>
      <c r="Y165" s="1606"/>
      <c r="Z165" s="1607"/>
    </row>
    <row r="166" spans="1:26" s="376" customFormat="1" ht="14.25" hidden="1" customHeight="1" outlineLevel="1">
      <c r="A166" s="1614"/>
      <c r="B166" s="1616"/>
      <c r="C166" s="1569"/>
      <c r="D166" s="1569"/>
      <c r="E166" s="1569"/>
      <c r="F166" s="1570"/>
      <c r="G166" s="1568"/>
      <c r="H166" s="1569"/>
      <c r="I166" s="1569"/>
      <c r="J166" s="1569"/>
      <c r="K166" s="1570"/>
      <c r="L166" s="1576"/>
      <c r="M166" s="1577"/>
      <c r="N166" s="1579"/>
      <c r="O166" s="1634"/>
      <c r="P166" s="1634"/>
      <c r="Q166" s="1584" t="str">
        <f>IFERROR(VLOOKUP(U166,リスト!$AW$1:$AY$44,2,0),"")</f>
        <v/>
      </c>
      <c r="R166" s="1585"/>
      <c r="S166" s="1584" t="str">
        <f>IFERROR(VLOOKUP(U166,リスト!$AW$1:$AY$44,3,0),"")</f>
        <v/>
      </c>
      <c r="T166" s="1585"/>
      <c r="U166" s="119"/>
      <c r="V166" s="1605"/>
      <c r="W166" s="1606"/>
      <c r="X166" s="1606"/>
      <c r="Y166" s="1606"/>
      <c r="Z166" s="1607"/>
    </row>
    <row r="167" spans="1:26" s="376" customFormat="1" ht="15" hidden="1" customHeight="1" outlineLevel="1">
      <c r="A167" s="1614"/>
      <c r="B167" s="1616"/>
      <c r="C167" s="1569"/>
      <c r="D167" s="1569"/>
      <c r="E167" s="1569"/>
      <c r="F167" s="1570"/>
      <c r="G167" s="1568"/>
      <c r="H167" s="1569"/>
      <c r="I167" s="1569"/>
      <c r="J167" s="1569"/>
      <c r="K167" s="1570"/>
      <c r="L167" s="1576"/>
      <c r="M167" s="1577"/>
      <c r="N167" s="1579"/>
      <c r="O167" s="1634"/>
      <c r="P167" s="1634"/>
      <c r="Q167" s="1584" t="str">
        <f>IFERROR(VLOOKUP(U167,リスト!$AW$1:$AY$44,2,0),"")</f>
        <v/>
      </c>
      <c r="R167" s="1585"/>
      <c r="S167" s="1584" t="str">
        <f>IFERROR(VLOOKUP(U167,リスト!$AW$1:$AY$44,3,0),"")</f>
        <v/>
      </c>
      <c r="T167" s="1585"/>
      <c r="U167" s="119"/>
      <c r="V167" s="1605"/>
      <c r="W167" s="1606"/>
      <c r="X167" s="1606"/>
      <c r="Y167" s="1606"/>
      <c r="Z167" s="1607"/>
    </row>
    <row r="168" spans="1:26" s="376" customFormat="1" ht="15" hidden="1" customHeight="1" outlineLevel="1">
      <c r="A168" s="1614"/>
      <c r="B168" s="1616"/>
      <c r="C168" s="1569"/>
      <c r="D168" s="1569"/>
      <c r="E168" s="1569"/>
      <c r="F168" s="1570"/>
      <c r="G168" s="1568"/>
      <c r="H168" s="1569"/>
      <c r="I168" s="1569"/>
      <c r="J168" s="1569"/>
      <c r="K168" s="1570"/>
      <c r="L168" s="1576"/>
      <c r="M168" s="1577"/>
      <c r="N168" s="1579"/>
      <c r="O168" s="1634"/>
      <c r="P168" s="1634"/>
      <c r="Q168" s="1584" t="str">
        <f>IFERROR(VLOOKUP(U168,リスト!$AW$1:$AY$44,2,0),"")</f>
        <v/>
      </c>
      <c r="R168" s="1585"/>
      <c r="S168" s="1584" t="str">
        <f>IFERROR(VLOOKUP(U168,リスト!$AW$1:$AY$44,3,0),"")</f>
        <v/>
      </c>
      <c r="T168" s="1585"/>
      <c r="U168" s="119"/>
      <c r="V168" s="1605"/>
      <c r="W168" s="1606"/>
      <c r="X168" s="1606"/>
      <c r="Y168" s="1606"/>
      <c r="Z168" s="1607"/>
    </row>
    <row r="169" spans="1:26" s="376" customFormat="1" ht="15" hidden="1" customHeight="1" outlineLevel="1">
      <c r="A169" s="1614"/>
      <c r="B169" s="1616"/>
      <c r="C169" s="1569"/>
      <c r="D169" s="1569"/>
      <c r="E169" s="1569"/>
      <c r="F169" s="1570"/>
      <c r="G169" s="1568"/>
      <c r="H169" s="1569"/>
      <c r="I169" s="1569"/>
      <c r="J169" s="1569"/>
      <c r="K169" s="1570"/>
      <c r="L169" s="650"/>
      <c r="M169" s="651" t="s">
        <v>28</v>
      </c>
      <c r="N169" s="1579"/>
      <c r="O169" s="1635"/>
      <c r="P169" s="1635"/>
      <c r="Q169" s="1584" t="str">
        <f>IFERROR(VLOOKUP(U169,リスト!$AW$1:$AY$44,2,0),"")</f>
        <v/>
      </c>
      <c r="R169" s="1585"/>
      <c r="S169" s="1586" t="str">
        <f>IFERROR(VLOOKUP(U169,リスト!$AW$1:$AY$44,3,0),"")</f>
        <v/>
      </c>
      <c r="T169" s="1640"/>
      <c r="U169" s="120"/>
      <c r="V169" s="1608"/>
      <c r="W169" s="1609"/>
      <c r="X169" s="1609"/>
      <c r="Y169" s="1609"/>
      <c r="Z169" s="1610"/>
    </row>
    <row r="170" spans="1:26" ht="19.5" customHeight="1" collapsed="1">
      <c r="A170" s="1621" t="s">
        <v>102</v>
      </c>
      <c r="B170" s="1621"/>
      <c r="C170" s="1621"/>
      <c r="D170" s="1621"/>
      <c r="E170" s="1621"/>
      <c r="F170" s="1621"/>
      <c r="G170" s="1621"/>
      <c r="H170" s="1621"/>
      <c r="I170" s="1621"/>
      <c r="J170" s="1621"/>
      <c r="K170" s="1622"/>
      <c r="L170" s="1625">
        <f>SUM(L80:M169)</f>
        <v>0</v>
      </c>
      <c r="M170" s="1626"/>
      <c r="N170" s="1627" t="str">
        <f>IF(ロール対応表ｰ2003!$T$57=0,"","「ロール対応表」シートと一致していないスキル項目があります")</f>
        <v/>
      </c>
      <c r="O170" s="1628"/>
      <c r="P170" s="1628"/>
      <c r="Q170" s="1628"/>
      <c r="R170" s="1628"/>
      <c r="S170" s="1628"/>
      <c r="T170" s="1628"/>
      <c r="U170" s="1628"/>
      <c r="V170" s="1628"/>
      <c r="W170" s="1628"/>
      <c r="X170" s="1628"/>
      <c r="Y170" s="1628"/>
      <c r="Z170" s="1628"/>
    </row>
    <row r="171" spans="1:26" ht="10.5" customHeight="1">
      <c r="A171" s="1623"/>
      <c r="B171" s="1623"/>
      <c r="C171" s="1623"/>
      <c r="D171" s="1623"/>
      <c r="E171" s="1623"/>
      <c r="F171" s="1623"/>
      <c r="G171" s="1623"/>
      <c r="H171" s="1623"/>
      <c r="I171" s="1623"/>
      <c r="J171" s="1623"/>
      <c r="K171" s="1624"/>
      <c r="L171" s="1631" t="s">
        <v>28</v>
      </c>
      <c r="M171" s="1632"/>
      <c r="N171" s="1629"/>
      <c r="O171" s="1630"/>
      <c r="P171" s="1630"/>
      <c r="Q171" s="1630"/>
      <c r="R171" s="1630"/>
      <c r="S171" s="1630"/>
      <c r="T171" s="1630"/>
      <c r="U171" s="1630"/>
      <c r="V171" s="1630"/>
      <c r="W171" s="1630"/>
      <c r="X171" s="1630"/>
      <c r="Y171" s="1630"/>
      <c r="Z171" s="1630"/>
    </row>
    <row r="172" spans="1:26" ht="15" customHeight="1">
      <c r="A172" s="1563" t="s">
        <v>906</v>
      </c>
      <c r="B172" s="1563"/>
      <c r="C172" s="1563"/>
      <c r="D172" s="1563"/>
      <c r="E172" s="1563"/>
      <c r="F172" s="1563"/>
      <c r="G172" s="1563"/>
      <c r="H172" s="1563"/>
      <c r="I172" s="1563"/>
      <c r="J172" s="1563"/>
      <c r="K172" s="1563"/>
      <c r="L172" s="1563"/>
      <c r="M172" s="1563"/>
      <c r="N172" s="1564"/>
      <c r="O172" s="1564"/>
      <c r="P172" s="1564"/>
      <c r="Q172" s="1564"/>
      <c r="R172" s="1564"/>
      <c r="S172" s="1564"/>
      <c r="T172" s="1564"/>
      <c r="U172" s="1564"/>
      <c r="V172" s="1564"/>
      <c r="W172" s="1564"/>
      <c r="X172" s="1564"/>
      <c r="Y172" s="1564"/>
      <c r="Z172" s="1564"/>
    </row>
    <row r="173" spans="1:26" ht="15" customHeight="1">
      <c r="A173" s="1564"/>
      <c r="B173" s="1564"/>
      <c r="C173" s="1564"/>
      <c r="D173" s="1564"/>
      <c r="E173" s="1564"/>
      <c r="F173" s="1564"/>
      <c r="G173" s="1564"/>
      <c r="H173" s="1564"/>
      <c r="I173" s="1564"/>
      <c r="J173" s="1564"/>
      <c r="K173" s="1564"/>
      <c r="L173" s="1564"/>
      <c r="M173" s="1564"/>
      <c r="N173" s="1564"/>
      <c r="O173" s="1564"/>
      <c r="P173" s="1564"/>
      <c r="Q173" s="1564"/>
      <c r="R173" s="1564"/>
      <c r="S173" s="1564"/>
      <c r="T173" s="1564"/>
      <c r="U173" s="1564"/>
      <c r="V173" s="1564"/>
      <c r="W173" s="1564"/>
      <c r="X173" s="1564"/>
      <c r="Y173" s="1564"/>
      <c r="Z173" s="1564"/>
    </row>
    <row r="174" spans="1:26" ht="15" customHeight="1">
      <c r="A174" s="1564"/>
      <c r="B174" s="1564"/>
      <c r="C174" s="1564"/>
      <c r="D174" s="1564"/>
      <c r="E174" s="1564"/>
      <c r="F174" s="1564"/>
      <c r="G174" s="1564"/>
      <c r="H174" s="1564"/>
      <c r="I174" s="1564"/>
      <c r="J174" s="1564"/>
      <c r="K174" s="1564"/>
      <c r="L174" s="1564"/>
      <c r="M174" s="1564"/>
      <c r="N174" s="1564"/>
      <c r="O174" s="1564"/>
      <c r="P174" s="1564"/>
      <c r="Q174" s="1564"/>
      <c r="R174" s="1564"/>
      <c r="S174" s="1564"/>
      <c r="T174" s="1564"/>
      <c r="U174" s="1564"/>
      <c r="V174" s="1564"/>
      <c r="W174" s="1564"/>
      <c r="X174" s="1564"/>
      <c r="Y174" s="1564"/>
      <c r="Z174" s="1564"/>
    </row>
    <row r="175" spans="1:26" ht="15" customHeight="1">
      <c r="A175" s="1564"/>
      <c r="B175" s="1564"/>
      <c r="C175" s="1564"/>
      <c r="D175" s="1564"/>
      <c r="E175" s="1564"/>
      <c r="F175" s="1564"/>
      <c r="G175" s="1564"/>
      <c r="H175" s="1564"/>
      <c r="I175" s="1564"/>
      <c r="J175" s="1564"/>
      <c r="K175" s="1564"/>
      <c r="L175" s="1564"/>
      <c r="M175" s="1564"/>
      <c r="N175" s="1564"/>
      <c r="O175" s="1564"/>
      <c r="P175" s="1564"/>
      <c r="Q175" s="1564"/>
      <c r="R175" s="1564"/>
      <c r="S175" s="1564"/>
      <c r="T175" s="1564"/>
      <c r="U175" s="1564"/>
      <c r="V175" s="1564"/>
      <c r="W175" s="1564"/>
      <c r="X175" s="1564"/>
      <c r="Y175" s="1564"/>
      <c r="Z175" s="1564"/>
    </row>
    <row r="176" spans="1:26" ht="9" customHeight="1">
      <c r="A176" s="524"/>
      <c r="B176" s="524"/>
      <c r="C176" s="524"/>
      <c r="D176" s="524"/>
      <c r="E176" s="521"/>
      <c r="F176" s="521"/>
      <c r="G176" s="521"/>
      <c r="H176" s="521"/>
      <c r="I176" s="521"/>
      <c r="J176" s="521"/>
      <c r="K176" s="521"/>
      <c r="L176" s="521"/>
      <c r="M176" s="521"/>
      <c r="N176" s="521"/>
      <c r="O176" s="521"/>
      <c r="P176" s="521"/>
      <c r="Q176" s="521"/>
      <c r="R176" s="521"/>
    </row>
    <row r="177" spans="1:26" ht="23.25" customHeight="1">
      <c r="A177" s="529" t="s">
        <v>832</v>
      </c>
      <c r="B177" s="524"/>
      <c r="C177" s="524"/>
      <c r="D177" s="524"/>
      <c r="E177" s="524"/>
      <c r="F177" s="524"/>
      <c r="G177" s="524"/>
      <c r="H177" s="524"/>
      <c r="I177" s="524"/>
      <c r="J177" s="524"/>
      <c r="K177" s="524"/>
      <c r="L177" s="524"/>
      <c r="M177" s="524"/>
      <c r="N177" s="524"/>
      <c r="O177" s="524"/>
      <c r="P177" s="524"/>
      <c r="Q177" s="524"/>
      <c r="R177" s="524"/>
    </row>
    <row r="178" spans="1:26" ht="60" customHeight="1">
      <c r="A178" s="1450" t="s">
        <v>98</v>
      </c>
      <c r="B178" s="1450"/>
      <c r="C178" s="1450"/>
      <c r="D178" s="1451"/>
      <c r="E178" s="1545"/>
      <c r="F178" s="1545"/>
      <c r="G178" s="1545"/>
      <c r="H178" s="1545"/>
      <c r="I178" s="1545"/>
      <c r="J178" s="1545"/>
      <c r="K178" s="1545"/>
      <c r="L178" s="1545"/>
      <c r="M178" s="1545"/>
      <c r="N178" s="1545"/>
      <c r="O178" s="1545"/>
      <c r="P178" s="1545"/>
      <c r="Q178" s="1545"/>
      <c r="R178" s="1545"/>
      <c r="Z178" s="228"/>
    </row>
    <row r="179" spans="1:26" ht="60" customHeight="1">
      <c r="A179" s="1546" t="s">
        <v>99</v>
      </c>
      <c r="B179" s="1546"/>
      <c r="C179" s="1546"/>
      <c r="D179" s="1547"/>
      <c r="E179" s="1548"/>
      <c r="F179" s="1549"/>
      <c r="G179" s="1549"/>
      <c r="H179" s="1549"/>
      <c r="I179" s="1549"/>
      <c r="J179" s="1549"/>
      <c r="K179" s="1549"/>
      <c r="L179" s="1549"/>
      <c r="M179" s="1549"/>
      <c r="N179" s="1549"/>
      <c r="O179" s="1549"/>
      <c r="P179" s="1549"/>
      <c r="Q179" s="1549"/>
      <c r="R179" s="1550"/>
      <c r="S179" s="225"/>
    </row>
    <row r="180" spans="1:26" ht="20.25" customHeight="1">
      <c r="A180" s="1551" t="s">
        <v>617</v>
      </c>
      <c r="B180" s="1551"/>
      <c r="C180" s="1551"/>
      <c r="D180" s="1551"/>
      <c r="E180" s="1540"/>
      <c r="F180" s="1540"/>
      <c r="G180" s="1540"/>
      <c r="H180" s="1540"/>
      <c r="I180" s="1540"/>
      <c r="J180" s="1540"/>
      <c r="K180" s="1540"/>
      <c r="L180" s="1540"/>
      <c r="M180" s="1540"/>
      <c r="N180" s="1540"/>
      <c r="O180" s="1540"/>
      <c r="P180" s="229"/>
      <c r="Q180" s="229"/>
      <c r="R180" s="229"/>
      <c r="S180" s="230"/>
    </row>
    <row r="181" spans="1:26" ht="15" customHeight="1">
      <c r="A181" s="1552" t="s">
        <v>587</v>
      </c>
      <c r="B181" s="1552"/>
      <c r="C181" s="1552"/>
      <c r="D181" s="1552"/>
      <c r="E181" s="1553"/>
      <c r="F181" s="1554" t="s">
        <v>514</v>
      </c>
      <c r="G181" s="1554"/>
      <c r="H181" s="1554"/>
      <c r="I181" s="1554"/>
      <c r="J181" s="1554"/>
      <c r="K181" s="1554"/>
      <c r="L181" s="1554"/>
      <c r="M181" s="1554"/>
      <c r="N181" s="1554"/>
      <c r="O181" s="1554"/>
      <c r="P181" s="1554"/>
      <c r="Q181" s="1554"/>
      <c r="R181" s="1554"/>
    </row>
    <row r="182" spans="1:26" ht="50.1" customHeight="1">
      <c r="A182" s="827"/>
      <c r="B182" s="827"/>
      <c r="C182" s="827"/>
      <c r="D182" s="827"/>
      <c r="E182" s="1553"/>
      <c r="F182" s="1555"/>
      <c r="G182" s="1555"/>
      <c r="H182" s="1555"/>
      <c r="I182" s="1555"/>
      <c r="J182" s="1555"/>
      <c r="K182" s="1555"/>
      <c r="L182" s="1555"/>
      <c r="M182" s="1555"/>
      <c r="N182" s="1555"/>
      <c r="O182" s="1555"/>
      <c r="P182" s="1555"/>
      <c r="Q182" s="1555"/>
      <c r="R182" s="1555"/>
    </row>
    <row r="183" spans="1:26" ht="16.5" customHeight="1">
      <c r="A183" s="529" t="s">
        <v>833</v>
      </c>
      <c r="B183" s="524"/>
      <c r="C183" s="524"/>
      <c r="D183" s="524"/>
      <c r="E183" s="524"/>
      <c r="F183" s="524"/>
      <c r="G183" s="524"/>
      <c r="H183" s="524"/>
      <c r="I183" s="524"/>
      <c r="J183" s="524"/>
      <c r="K183" s="524"/>
      <c r="L183" s="524"/>
      <c r="M183" s="524"/>
      <c r="N183" s="524"/>
      <c r="O183" s="524"/>
      <c r="P183" s="524"/>
      <c r="Q183" s="524"/>
      <c r="R183" s="524"/>
    </row>
    <row r="184" spans="1:26" ht="3.75" customHeight="1">
      <c r="A184" s="208"/>
    </row>
    <row r="185" spans="1:26" ht="74.25" customHeight="1">
      <c r="A185" s="1450" t="s">
        <v>103</v>
      </c>
      <c r="B185" s="1450"/>
      <c r="C185" s="1450"/>
      <c r="D185" s="1451"/>
      <c r="E185" s="1478"/>
      <c r="F185" s="1479"/>
      <c r="G185" s="1479"/>
      <c r="H185" s="1479"/>
      <c r="I185" s="1479"/>
      <c r="J185" s="1479"/>
      <c r="K185" s="1479"/>
      <c r="L185" s="1479"/>
      <c r="M185" s="1479"/>
      <c r="N185" s="1479"/>
      <c r="O185" s="1479"/>
      <c r="P185" s="1479"/>
      <c r="Q185" s="1479"/>
      <c r="R185" s="1480"/>
      <c r="S185" s="521"/>
      <c r="T185" s="521"/>
      <c r="U185" s="521"/>
      <c r="V185" s="521"/>
      <c r="W185" s="224"/>
      <c r="X185" s="521"/>
    </row>
    <row r="186" spans="1:26" ht="74.25" customHeight="1">
      <c r="A186" s="1450" t="s">
        <v>515</v>
      </c>
      <c r="B186" s="1450"/>
      <c r="C186" s="1450"/>
      <c r="D186" s="1451"/>
      <c r="E186" s="1544"/>
      <c r="F186" s="1544"/>
      <c r="G186" s="1544"/>
      <c r="H186" s="1544"/>
      <c r="I186" s="1544"/>
      <c r="J186" s="1544"/>
      <c r="K186" s="1544"/>
      <c r="L186" s="1544"/>
      <c r="M186" s="1544"/>
      <c r="N186" s="1544"/>
      <c r="O186" s="1544"/>
      <c r="P186" s="1544"/>
      <c r="Q186" s="1544"/>
      <c r="R186" s="1544"/>
      <c r="S186" s="521"/>
      <c r="T186" s="521"/>
      <c r="U186" s="521"/>
      <c r="V186" s="521"/>
      <c r="W186" s="224"/>
      <c r="X186" s="521"/>
      <c r="Y186" s="521"/>
    </row>
    <row r="187" spans="1:26" ht="74.25" customHeight="1">
      <c r="A187" s="1450" t="s">
        <v>104</v>
      </c>
      <c r="B187" s="1450"/>
      <c r="C187" s="1450"/>
      <c r="D187" s="1451"/>
      <c r="E187" s="1544"/>
      <c r="F187" s="1544"/>
      <c r="G187" s="1544"/>
      <c r="H187" s="1544"/>
      <c r="I187" s="1544"/>
      <c r="J187" s="1544"/>
      <c r="K187" s="1544"/>
      <c r="L187" s="1544"/>
      <c r="M187" s="1544"/>
      <c r="N187" s="1544"/>
      <c r="O187" s="1544"/>
      <c r="P187" s="1544"/>
      <c r="Q187" s="1544"/>
      <c r="R187" s="1544"/>
      <c r="S187" s="207"/>
      <c r="X187" s="207"/>
      <c r="Y187" s="521"/>
    </row>
    <row r="188" spans="1:26" ht="36" customHeight="1">
      <c r="A188" s="1464" t="s">
        <v>373</v>
      </c>
      <c r="B188" s="1465"/>
      <c r="C188" s="1465"/>
      <c r="D188" s="1466"/>
      <c r="E188" s="1413"/>
      <c r="F188" s="1416"/>
      <c r="G188" s="1414"/>
      <c r="H188" s="1538" t="s">
        <v>408</v>
      </c>
      <c r="I188" s="1538"/>
      <c r="J188" s="1539"/>
      <c r="K188" s="1539"/>
      <c r="L188" s="1539"/>
      <c r="M188" s="1539"/>
      <c r="N188" s="1539"/>
      <c r="O188" s="1539"/>
      <c r="P188" s="1539"/>
      <c r="Q188" s="1539"/>
      <c r="R188" s="1539"/>
      <c r="S188" s="207"/>
      <c r="X188" s="207"/>
    </row>
    <row r="189" spans="1:26" ht="36" customHeight="1">
      <c r="A189" s="1540" t="s">
        <v>617</v>
      </c>
      <c r="B189" s="1540"/>
      <c r="C189" s="1540"/>
      <c r="D189" s="1540"/>
      <c r="E189" s="1541"/>
      <c r="F189" s="1541"/>
      <c r="G189" s="1541"/>
      <c r="H189" s="1541"/>
      <c r="I189" s="1541"/>
      <c r="J189" s="1541"/>
      <c r="K189" s="1541"/>
      <c r="L189" s="1541"/>
      <c r="M189" s="1541"/>
      <c r="N189" s="1541"/>
      <c r="O189" s="1541"/>
      <c r="P189" s="1541"/>
      <c r="Q189" s="1541"/>
      <c r="R189" s="1541"/>
      <c r="S189" s="207"/>
      <c r="X189" s="207"/>
    </row>
    <row r="190" spans="1:26" ht="35.1" customHeight="1">
      <c r="A190" s="1481" t="s">
        <v>588</v>
      </c>
      <c r="B190" s="1482"/>
      <c r="C190" s="1482"/>
      <c r="D190" s="1483"/>
      <c r="E190" s="1530" t="s">
        <v>576</v>
      </c>
      <c r="F190" s="1542"/>
      <c r="G190" s="1322"/>
      <c r="H190" s="1324"/>
      <c r="I190" s="1530" t="s">
        <v>577</v>
      </c>
      <c r="J190" s="1531"/>
      <c r="K190" s="1322"/>
      <c r="L190" s="1543"/>
      <c r="M190" s="1543"/>
      <c r="N190" s="1324"/>
      <c r="O190" s="1530" t="s">
        <v>578</v>
      </c>
      <c r="P190" s="1531"/>
      <c r="Q190" s="1322"/>
      <c r="R190" s="1324"/>
      <c r="S190" s="521"/>
      <c r="T190" s="521"/>
      <c r="U190" s="521"/>
      <c r="V190" s="521"/>
      <c r="W190" s="224"/>
      <c r="X190" s="521"/>
    </row>
    <row r="191" spans="1:26" ht="15" customHeight="1">
      <c r="A191" s="1495"/>
      <c r="B191" s="1532"/>
      <c r="C191" s="1532"/>
      <c r="D191" s="1533"/>
      <c r="E191" s="1523" t="s">
        <v>905</v>
      </c>
      <c r="F191" s="1524"/>
      <c r="G191" s="1524"/>
      <c r="H191" s="1524"/>
      <c r="I191" s="1524"/>
      <c r="J191" s="1524"/>
      <c r="K191" s="1524"/>
      <c r="L191" s="1524"/>
      <c r="M191" s="1524"/>
      <c r="N191" s="1524"/>
      <c r="O191" s="1524"/>
      <c r="P191" s="1524"/>
      <c r="Q191" s="1524"/>
      <c r="R191" s="1525"/>
      <c r="S191" s="521"/>
      <c r="T191" s="521"/>
      <c r="U191" s="521"/>
      <c r="V191" s="521"/>
      <c r="W191" s="224"/>
      <c r="X191" s="521"/>
    </row>
    <row r="192" spans="1:26" ht="50.1" customHeight="1">
      <c r="A192" s="1457"/>
      <c r="B192" s="1458"/>
      <c r="C192" s="1458"/>
      <c r="D192" s="1459"/>
      <c r="E192" s="1526"/>
      <c r="F192" s="1527"/>
      <c r="G192" s="1527"/>
      <c r="H192" s="1527"/>
      <c r="I192" s="1527"/>
      <c r="J192" s="1527"/>
      <c r="K192" s="1527"/>
      <c r="L192" s="1527"/>
      <c r="M192" s="1527"/>
      <c r="N192" s="1527"/>
      <c r="O192" s="1527"/>
      <c r="P192" s="1527"/>
      <c r="Q192" s="1527"/>
      <c r="R192" s="1528"/>
      <c r="S192" s="521"/>
      <c r="T192" s="521"/>
      <c r="U192" s="521"/>
      <c r="V192" s="521"/>
      <c r="W192" s="224"/>
      <c r="X192" s="521"/>
    </row>
    <row r="193" spans="1:26" ht="35.1" customHeight="1">
      <c r="A193" s="1481" t="s">
        <v>589</v>
      </c>
      <c r="B193" s="1482"/>
      <c r="C193" s="1482"/>
      <c r="D193" s="1483"/>
      <c r="E193" s="1534" t="s">
        <v>576</v>
      </c>
      <c r="F193" s="1535"/>
      <c r="G193" s="1521"/>
      <c r="H193" s="1522"/>
      <c r="I193" s="1534" t="s">
        <v>577</v>
      </c>
      <c r="J193" s="1536"/>
      <c r="K193" s="1521"/>
      <c r="L193" s="1537"/>
      <c r="M193" s="1537"/>
      <c r="N193" s="1522"/>
      <c r="O193" s="1534" t="s">
        <v>578</v>
      </c>
      <c r="P193" s="1536"/>
      <c r="Q193" s="1521"/>
      <c r="R193" s="1522"/>
      <c r="S193" s="521"/>
      <c r="T193" s="521"/>
      <c r="U193" s="521"/>
      <c r="V193" s="521"/>
      <c r="W193" s="224"/>
      <c r="X193" s="521"/>
      <c r="Y193" s="521"/>
      <c r="Z193" s="521"/>
    </row>
    <row r="194" spans="1:26" ht="15" customHeight="1">
      <c r="A194" s="1495"/>
      <c r="B194" s="1532"/>
      <c r="C194" s="1532"/>
      <c r="D194" s="1533"/>
      <c r="E194" s="1523" t="s">
        <v>905</v>
      </c>
      <c r="F194" s="1524"/>
      <c r="G194" s="1524"/>
      <c r="H194" s="1524"/>
      <c r="I194" s="1524"/>
      <c r="J194" s="1524"/>
      <c r="K194" s="1524"/>
      <c r="L194" s="1524"/>
      <c r="M194" s="1524"/>
      <c r="N194" s="1524"/>
      <c r="O194" s="1524"/>
      <c r="P194" s="1524"/>
      <c r="Q194" s="1524"/>
      <c r="R194" s="1525"/>
      <c r="S194" s="521"/>
      <c r="T194" s="521"/>
      <c r="U194" s="521"/>
      <c r="V194" s="521"/>
      <c r="W194" s="224"/>
      <c r="X194" s="521"/>
      <c r="Y194" s="521"/>
      <c r="Z194" s="521"/>
    </row>
    <row r="195" spans="1:26" ht="50.1" customHeight="1">
      <c r="A195" s="1457"/>
      <c r="B195" s="1458"/>
      <c r="C195" s="1458"/>
      <c r="D195" s="1459"/>
      <c r="E195" s="1526"/>
      <c r="F195" s="1527"/>
      <c r="G195" s="1527"/>
      <c r="H195" s="1527"/>
      <c r="I195" s="1527"/>
      <c r="J195" s="1527"/>
      <c r="K195" s="1527"/>
      <c r="L195" s="1527"/>
      <c r="M195" s="1527"/>
      <c r="N195" s="1527"/>
      <c r="O195" s="1527"/>
      <c r="P195" s="1527"/>
      <c r="Q195" s="1527"/>
      <c r="R195" s="1528"/>
      <c r="S195" s="521"/>
      <c r="T195" s="521"/>
      <c r="U195" s="521"/>
      <c r="V195" s="521"/>
      <c r="W195" s="224"/>
      <c r="X195" s="521"/>
      <c r="Y195" s="521"/>
      <c r="Z195" s="521"/>
    </row>
    <row r="196" spans="1:26" ht="79.5" customHeight="1">
      <c r="A196" s="1450" t="s">
        <v>590</v>
      </c>
      <c r="B196" s="1450"/>
      <c r="C196" s="1450"/>
      <c r="D196" s="1451"/>
      <c r="E196" s="1529" t="str">
        <f>IF(E207=0,"自動で入力されます",E207)</f>
        <v>自動で入力されます</v>
      </c>
      <c r="F196" s="1529"/>
      <c r="G196" s="1529"/>
      <c r="H196" s="1529"/>
      <c r="I196" s="1529"/>
      <c r="J196" s="1529"/>
      <c r="K196" s="1529"/>
      <c r="L196" s="1529"/>
      <c r="M196" s="1529"/>
      <c r="N196" s="1529"/>
      <c r="O196" s="1529"/>
      <c r="P196" s="1529"/>
      <c r="Q196" s="1529"/>
      <c r="R196" s="1529"/>
      <c r="S196" s="207"/>
      <c r="X196" s="207"/>
      <c r="Y196" s="521"/>
      <c r="Z196" s="521"/>
    </row>
    <row r="197" spans="1:26" ht="64.5" customHeight="1">
      <c r="A197" s="1511" t="s">
        <v>591</v>
      </c>
      <c r="B197" s="1511"/>
      <c r="C197" s="1450"/>
      <c r="D197" s="1451"/>
      <c r="E197" s="1512"/>
      <c r="F197" s="1512"/>
      <c r="G197" s="1512"/>
      <c r="H197" s="1512"/>
      <c r="I197" s="1512"/>
      <c r="J197" s="1512"/>
      <c r="K197" s="1512"/>
      <c r="L197" s="1512"/>
      <c r="M197" s="1512"/>
      <c r="N197" s="1512"/>
      <c r="O197" s="1512"/>
      <c r="P197" s="1512"/>
      <c r="Q197" s="1512"/>
      <c r="R197" s="1512"/>
      <c r="S197" s="207"/>
      <c r="T197" s="521"/>
      <c r="U197" s="521"/>
      <c r="V197" s="521"/>
      <c r="W197" s="224"/>
      <c r="X197" s="521"/>
    </row>
    <row r="198" spans="1:26" ht="64.5" customHeight="1">
      <c r="A198" s="1511" t="s">
        <v>834</v>
      </c>
      <c r="B198" s="1511"/>
      <c r="C198" s="1450"/>
      <c r="D198" s="1451"/>
      <c r="E198" s="1512"/>
      <c r="F198" s="1512"/>
      <c r="G198" s="1512"/>
      <c r="H198" s="1512"/>
      <c r="I198" s="1512"/>
      <c r="J198" s="1512"/>
      <c r="K198" s="1512"/>
      <c r="L198" s="1512"/>
      <c r="M198" s="1512"/>
      <c r="N198" s="1512"/>
      <c r="O198" s="1512"/>
      <c r="P198" s="1512"/>
      <c r="Q198" s="1512"/>
      <c r="R198" s="1512"/>
      <c r="S198" s="207"/>
      <c r="T198" s="521"/>
      <c r="U198" s="521"/>
      <c r="V198" s="521"/>
      <c r="W198" s="224"/>
      <c r="X198" s="521"/>
    </row>
    <row r="199" spans="1:26" ht="22.5" customHeight="1">
      <c r="A199" s="1513" t="s">
        <v>592</v>
      </c>
      <c r="B199" s="1514"/>
      <c r="C199" s="1517" t="s">
        <v>549</v>
      </c>
      <c r="D199" s="1518"/>
      <c r="E199" s="1512"/>
      <c r="F199" s="1512"/>
      <c r="G199" s="1512"/>
      <c r="H199" s="1512"/>
      <c r="I199" s="1512"/>
      <c r="J199" s="1512"/>
      <c r="K199" s="1512"/>
      <c r="L199" s="1512"/>
      <c r="M199" s="1512"/>
      <c r="N199" s="1512"/>
      <c r="O199" s="1512"/>
      <c r="P199" s="1512"/>
      <c r="Q199" s="1512"/>
      <c r="R199" s="1512"/>
      <c r="S199" s="207"/>
      <c r="T199" s="521"/>
      <c r="U199" s="521"/>
      <c r="V199" s="521"/>
      <c r="W199" s="224"/>
      <c r="X199" s="521"/>
    </row>
    <row r="200" spans="1:26" ht="64.5" customHeight="1">
      <c r="A200" s="1515"/>
      <c r="B200" s="1516"/>
      <c r="C200" s="1519" t="s">
        <v>550</v>
      </c>
      <c r="D200" s="1520"/>
      <c r="E200" s="1512"/>
      <c r="F200" s="1512"/>
      <c r="G200" s="1512"/>
      <c r="H200" s="1512"/>
      <c r="I200" s="1512"/>
      <c r="J200" s="1512"/>
      <c r="K200" s="1512"/>
      <c r="L200" s="1512"/>
      <c r="M200" s="1512"/>
      <c r="N200" s="1512"/>
      <c r="O200" s="1512"/>
      <c r="P200" s="1512"/>
      <c r="Q200" s="1512"/>
      <c r="R200" s="1512"/>
      <c r="S200" s="207"/>
      <c r="T200" s="521"/>
      <c r="U200" s="521"/>
      <c r="V200" s="521"/>
      <c r="W200" s="224"/>
      <c r="X200" s="521"/>
    </row>
    <row r="201" spans="1:26" ht="12" customHeight="1">
      <c r="A201" s="231"/>
      <c r="B201" s="231"/>
      <c r="C201" s="524"/>
      <c r="D201" s="524"/>
      <c r="E201" s="521"/>
      <c r="F201" s="521"/>
      <c r="G201" s="521"/>
      <c r="H201" s="521"/>
      <c r="I201" s="521"/>
      <c r="J201" s="521"/>
      <c r="K201" s="224"/>
      <c r="L201" s="521"/>
      <c r="M201" s="521"/>
      <c r="N201" s="521"/>
      <c r="O201" s="521"/>
      <c r="P201" s="521"/>
      <c r="Q201" s="521"/>
      <c r="R201" s="224"/>
      <c r="S201" s="521"/>
      <c r="X201" s="207"/>
      <c r="Y201" s="521"/>
      <c r="Z201" s="521"/>
    </row>
    <row r="202" spans="1:26" ht="21" customHeight="1">
      <c r="A202" s="529" t="s">
        <v>105</v>
      </c>
      <c r="B202" s="524"/>
      <c r="C202" s="524"/>
      <c r="D202" s="524"/>
      <c r="E202" s="200"/>
      <c r="F202" s="200"/>
      <c r="G202" s="222"/>
      <c r="H202" s="222"/>
      <c r="I202" s="222"/>
      <c r="J202" s="222"/>
      <c r="K202" s="222"/>
      <c r="L202" s="222"/>
      <c r="M202" s="222"/>
      <c r="N202" s="222"/>
      <c r="O202" s="222"/>
      <c r="P202" s="222"/>
      <c r="Q202" s="222"/>
      <c r="R202" s="222"/>
    </row>
    <row r="203" spans="1:26" ht="3.75" customHeight="1">
      <c r="A203" s="208"/>
    </row>
    <row r="204" spans="1:26" ht="18.75" customHeight="1">
      <c r="A204" s="1481" t="s">
        <v>106</v>
      </c>
      <c r="B204" s="1482"/>
      <c r="C204" s="1482"/>
      <c r="D204" s="1483"/>
      <c r="E204" s="1504" t="s">
        <v>107</v>
      </c>
      <c r="F204" s="1505"/>
      <c r="G204" s="1505"/>
      <c r="H204" s="1505"/>
      <c r="I204" s="1505"/>
      <c r="J204" s="1505"/>
      <c r="K204" s="1505"/>
      <c r="L204" s="1505"/>
      <c r="M204" s="1505"/>
      <c r="N204" s="1505"/>
      <c r="O204" s="1505"/>
      <c r="P204" s="1505"/>
      <c r="Q204" s="1505"/>
      <c r="R204" s="1506"/>
    </row>
    <row r="205" spans="1:26" ht="79.5" customHeight="1">
      <c r="A205" s="1457"/>
      <c r="B205" s="1458"/>
      <c r="C205" s="1458"/>
      <c r="D205" s="1459"/>
      <c r="E205" s="1507"/>
      <c r="F205" s="1508"/>
      <c r="G205" s="1508"/>
      <c r="H205" s="1508"/>
      <c r="I205" s="1508"/>
      <c r="J205" s="1508"/>
      <c r="K205" s="1508"/>
      <c r="L205" s="1508"/>
      <c r="M205" s="1508"/>
      <c r="N205" s="1508"/>
      <c r="O205" s="1508"/>
      <c r="P205" s="1508"/>
      <c r="Q205" s="1508"/>
      <c r="R205" s="1509"/>
    </row>
    <row r="206" spans="1:26" ht="18.75" customHeight="1">
      <c r="A206" s="1481" t="s">
        <v>108</v>
      </c>
      <c r="B206" s="1482"/>
      <c r="C206" s="1482"/>
      <c r="D206" s="1483"/>
      <c r="E206" s="1510" t="s">
        <v>109</v>
      </c>
      <c r="F206" s="1465"/>
      <c r="G206" s="1465"/>
      <c r="H206" s="1465"/>
      <c r="I206" s="1465"/>
      <c r="J206" s="1465"/>
      <c r="K206" s="1465"/>
      <c r="L206" s="1465"/>
      <c r="M206" s="1465"/>
      <c r="N206" s="1465"/>
      <c r="O206" s="1465"/>
      <c r="P206" s="1465"/>
      <c r="Q206" s="1465"/>
      <c r="R206" s="1466"/>
    </row>
    <row r="207" spans="1:26" ht="79.5" customHeight="1">
      <c r="A207" s="1457"/>
      <c r="B207" s="1458"/>
      <c r="C207" s="1458"/>
      <c r="D207" s="1459"/>
      <c r="E207" s="1507"/>
      <c r="F207" s="1508"/>
      <c r="G207" s="1508"/>
      <c r="H207" s="1508"/>
      <c r="I207" s="1508"/>
      <c r="J207" s="1508"/>
      <c r="K207" s="1508"/>
      <c r="L207" s="1508"/>
      <c r="M207" s="1508"/>
      <c r="N207" s="1508"/>
      <c r="O207" s="1508"/>
      <c r="P207" s="1508"/>
      <c r="Q207" s="1508"/>
      <c r="R207" s="1509"/>
    </row>
    <row r="208" spans="1:26" ht="33" customHeight="1">
      <c r="A208" s="1487" t="s">
        <v>374</v>
      </c>
      <c r="B208" s="1488"/>
      <c r="C208" s="1488"/>
      <c r="D208" s="1488"/>
      <c r="E208" s="1478"/>
      <c r="F208" s="1479"/>
      <c r="G208" s="1479"/>
      <c r="H208" s="1479"/>
      <c r="I208" s="1489" t="s">
        <v>408</v>
      </c>
      <c r="J208" s="1490"/>
      <c r="K208" s="1491"/>
      <c r="L208" s="1492"/>
      <c r="M208" s="1492"/>
      <c r="N208" s="1492"/>
      <c r="O208" s="1492"/>
      <c r="P208" s="1492"/>
      <c r="Q208" s="1492"/>
      <c r="R208" s="1493"/>
    </row>
    <row r="209" spans="1:18" ht="42" customHeight="1">
      <c r="A209" s="1481" t="s">
        <v>596</v>
      </c>
      <c r="B209" s="1494"/>
      <c r="C209" s="1482" t="s">
        <v>110</v>
      </c>
      <c r="D209" s="1483"/>
      <c r="E209" s="1478"/>
      <c r="F209" s="1479"/>
      <c r="G209" s="1479"/>
      <c r="H209" s="1479"/>
      <c r="I209" s="1479"/>
      <c r="J209" s="1479"/>
      <c r="K209" s="1479"/>
      <c r="L209" s="1479"/>
      <c r="M209" s="1479"/>
      <c r="N209" s="1479"/>
      <c r="O209" s="1479"/>
      <c r="P209" s="1479"/>
      <c r="Q209" s="1479"/>
      <c r="R209" s="1480"/>
    </row>
    <row r="210" spans="1:18" ht="24" customHeight="1">
      <c r="A210" s="1495"/>
      <c r="B210" s="1496"/>
      <c r="C210" s="1482" t="s">
        <v>111</v>
      </c>
      <c r="D210" s="1483"/>
      <c r="E210" s="1498" t="s">
        <v>112</v>
      </c>
      <c r="F210" s="1499"/>
      <c r="G210" s="1500"/>
      <c r="H210" s="1501"/>
      <c r="I210" s="1502"/>
      <c r="J210" s="1502"/>
      <c r="K210" s="1502"/>
      <c r="L210" s="1502"/>
      <c r="M210" s="1502"/>
      <c r="N210" s="1502"/>
      <c r="O210" s="1502"/>
      <c r="P210" s="1502"/>
      <c r="Q210" s="1502"/>
      <c r="R210" s="1503"/>
    </row>
    <row r="211" spans="1:18" ht="24" customHeight="1">
      <c r="A211" s="1457"/>
      <c r="B211" s="1497"/>
      <c r="C211" s="1458"/>
      <c r="D211" s="1459"/>
      <c r="E211" s="1475" t="s">
        <v>113</v>
      </c>
      <c r="F211" s="1476"/>
      <c r="G211" s="1477"/>
      <c r="H211" s="1478"/>
      <c r="I211" s="1479"/>
      <c r="J211" s="1479"/>
      <c r="K211" s="1479"/>
      <c r="L211" s="1479"/>
      <c r="M211" s="1479"/>
      <c r="N211" s="1479"/>
      <c r="O211" s="1479"/>
      <c r="P211" s="1479"/>
      <c r="Q211" s="1479"/>
      <c r="R211" s="1480"/>
    </row>
    <row r="212" spans="1:18" ht="18" customHeight="1">
      <c r="A212" s="1481" t="s">
        <v>895</v>
      </c>
      <c r="B212" s="1482"/>
      <c r="C212" s="1482"/>
      <c r="D212" s="1483"/>
      <c r="E212" s="1484" t="s">
        <v>894</v>
      </c>
      <c r="F212" s="1485"/>
      <c r="G212" s="1485"/>
      <c r="H212" s="1485"/>
      <c r="I212" s="1485"/>
      <c r="J212" s="1485"/>
      <c r="K212" s="1485"/>
      <c r="L212" s="1485"/>
      <c r="M212" s="1485"/>
      <c r="N212" s="1485"/>
      <c r="O212" s="1485"/>
      <c r="P212" s="1485"/>
      <c r="Q212" s="1485"/>
      <c r="R212" s="1486"/>
    </row>
    <row r="213" spans="1:18" ht="79.5" customHeight="1">
      <c r="A213" s="1457"/>
      <c r="B213" s="1458"/>
      <c r="C213" s="1458"/>
      <c r="D213" s="1459"/>
      <c r="E213" s="1418"/>
      <c r="F213" s="1419"/>
      <c r="G213" s="1419"/>
      <c r="H213" s="1419"/>
      <c r="I213" s="1419"/>
      <c r="J213" s="1419"/>
      <c r="K213" s="1419"/>
      <c r="L213" s="1419"/>
      <c r="M213" s="1419"/>
      <c r="N213" s="1419"/>
      <c r="O213" s="1419"/>
      <c r="P213" s="1419"/>
      <c r="Q213" s="1419"/>
      <c r="R213" s="1422"/>
    </row>
    <row r="214" spans="1:18" ht="15.75" customHeight="1">
      <c r="A214" s="232"/>
      <c r="B214" s="233"/>
      <c r="C214" s="233"/>
      <c r="D214" s="233"/>
      <c r="E214" s="233"/>
      <c r="F214" s="233"/>
      <c r="G214" s="233"/>
      <c r="H214" s="233"/>
      <c r="I214" s="233"/>
      <c r="J214" s="233"/>
      <c r="K214" s="233"/>
      <c r="L214" s="233"/>
      <c r="M214" s="233"/>
      <c r="N214" s="233"/>
      <c r="O214" s="233"/>
      <c r="P214" s="233"/>
      <c r="Q214" s="233"/>
      <c r="R214" s="233"/>
    </row>
    <row r="215" spans="1:18" ht="13.5" customHeight="1">
      <c r="A215" s="524"/>
      <c r="B215" s="524"/>
      <c r="C215" s="524"/>
      <c r="D215" s="524"/>
      <c r="E215" s="521"/>
      <c r="F215" s="521"/>
      <c r="G215" s="521"/>
      <c r="H215" s="521"/>
      <c r="I215" s="521"/>
      <c r="J215" s="521"/>
      <c r="K215" s="521"/>
      <c r="L215" s="521"/>
      <c r="M215" s="521"/>
      <c r="N215" s="521"/>
      <c r="O215" s="521"/>
      <c r="P215" s="521"/>
      <c r="Q215" s="521"/>
      <c r="R215" s="521"/>
    </row>
    <row r="216" spans="1:18" ht="16.5" customHeight="1">
      <c r="A216" s="1474" t="s">
        <v>608</v>
      </c>
      <c r="B216" s="1474"/>
      <c r="C216" s="1474"/>
      <c r="D216" s="1474"/>
      <c r="E216" s="1474"/>
      <c r="F216" s="1474"/>
      <c r="G216" s="1474"/>
      <c r="H216" s="1474"/>
      <c r="I216" s="1474"/>
      <c r="J216" s="1474"/>
      <c r="K216" s="1474"/>
      <c r="L216" s="1474"/>
      <c r="M216" s="1474"/>
      <c r="N216" s="1474"/>
      <c r="O216" s="1474"/>
      <c r="P216" s="1474"/>
      <c r="Q216" s="1474"/>
      <c r="R216" s="1474"/>
    </row>
    <row r="217" spans="1:18" ht="13.5" customHeight="1">
      <c r="A217" s="1474"/>
      <c r="B217" s="1474"/>
      <c r="C217" s="1474"/>
      <c r="D217" s="1474"/>
      <c r="E217" s="1474"/>
      <c r="F217" s="1474"/>
      <c r="G217" s="1474"/>
      <c r="H217" s="1474"/>
      <c r="I217" s="1474"/>
      <c r="J217" s="1474"/>
      <c r="K217" s="1474"/>
      <c r="L217" s="1474"/>
      <c r="M217" s="1474"/>
      <c r="N217" s="1474"/>
      <c r="O217" s="1474"/>
      <c r="P217" s="1474"/>
      <c r="Q217" s="1474"/>
      <c r="R217" s="1474"/>
    </row>
    <row r="218" spans="1:18" ht="51.75" customHeight="1">
      <c r="A218" s="1450" t="s">
        <v>114</v>
      </c>
      <c r="B218" s="1450"/>
      <c r="C218" s="1450"/>
      <c r="D218" s="1451"/>
      <c r="E218" s="1452"/>
      <c r="F218" s="1453"/>
      <c r="G218" s="1453"/>
      <c r="H218" s="1453"/>
      <c r="I218" s="1453"/>
      <c r="J218" s="1453"/>
      <c r="K218" s="1453"/>
      <c r="L218" s="1453"/>
      <c r="M218" s="1453"/>
      <c r="N218" s="1453"/>
      <c r="O218" s="1453"/>
      <c r="P218" s="1453"/>
      <c r="Q218" s="1453"/>
      <c r="R218" s="1460"/>
    </row>
    <row r="219" spans="1:18" ht="51.75" customHeight="1">
      <c r="A219" s="1457" t="s">
        <v>115</v>
      </c>
      <c r="B219" s="1458"/>
      <c r="C219" s="1458"/>
      <c r="D219" s="1459"/>
      <c r="E219" s="1452"/>
      <c r="F219" s="1453"/>
      <c r="G219" s="1453"/>
      <c r="H219" s="1453"/>
      <c r="I219" s="1453"/>
      <c r="J219" s="1453"/>
      <c r="K219" s="1453"/>
      <c r="L219" s="1453"/>
      <c r="M219" s="1453"/>
      <c r="N219" s="1453"/>
      <c r="O219" s="1453"/>
      <c r="P219" s="1453"/>
      <c r="Q219" s="1453"/>
      <c r="R219" s="1460"/>
    </row>
    <row r="220" spans="1:18" ht="51.75" customHeight="1">
      <c r="A220" s="1450" t="s">
        <v>116</v>
      </c>
      <c r="B220" s="1450"/>
      <c r="C220" s="1450"/>
      <c r="D220" s="1451"/>
      <c r="E220" s="1452"/>
      <c r="F220" s="1453"/>
      <c r="G220" s="1453"/>
      <c r="H220" s="1453"/>
      <c r="I220" s="1453"/>
      <c r="J220" s="1453"/>
      <c r="K220" s="1453"/>
      <c r="L220" s="1453"/>
      <c r="M220" s="1453"/>
      <c r="N220" s="1453"/>
      <c r="O220" s="1453"/>
      <c r="P220" s="1453"/>
      <c r="Q220" s="1453"/>
      <c r="R220" s="1460"/>
    </row>
    <row r="221" spans="1:18" ht="51.75" customHeight="1">
      <c r="A221" s="1450" t="s">
        <v>607</v>
      </c>
      <c r="B221" s="1450"/>
      <c r="C221" s="1450"/>
      <c r="D221" s="1451"/>
      <c r="E221" s="1461"/>
      <c r="F221" s="1462"/>
      <c r="G221" s="1462"/>
      <c r="H221" s="1462"/>
      <c r="I221" s="1462"/>
      <c r="J221" s="1462"/>
      <c r="K221" s="1462"/>
      <c r="L221" s="1462"/>
      <c r="M221" s="1462"/>
      <c r="N221" s="1462"/>
      <c r="O221" s="1462"/>
      <c r="P221" s="1462"/>
      <c r="Q221" s="1462"/>
      <c r="R221" s="1463"/>
    </row>
    <row r="222" spans="1:18" ht="51.75" customHeight="1">
      <c r="A222" s="1450" t="s">
        <v>117</v>
      </c>
      <c r="B222" s="1450"/>
      <c r="C222" s="1450"/>
      <c r="D222" s="1451"/>
      <c r="E222" s="1452"/>
      <c r="F222" s="1453"/>
      <c r="G222" s="1454"/>
      <c r="H222" s="1454"/>
      <c r="I222" s="1454"/>
      <c r="J222" s="1454"/>
      <c r="K222" s="1454"/>
      <c r="L222" s="1454"/>
      <c r="M222" s="1454"/>
      <c r="N222" s="1454"/>
      <c r="O222" s="1454"/>
      <c r="P222" s="1454"/>
      <c r="Q222" s="1454"/>
      <c r="R222" s="1455"/>
    </row>
    <row r="223" spans="1:18" ht="15" customHeight="1">
      <c r="A223" s="235" t="s">
        <v>618</v>
      </c>
      <c r="B223" s="1456" t="s">
        <v>118</v>
      </c>
      <c r="C223" s="1456"/>
      <c r="D223" s="1456"/>
      <c r="E223" s="1456"/>
      <c r="F223" s="1456"/>
      <c r="G223" s="1456"/>
      <c r="H223" s="1456"/>
      <c r="I223" s="1456"/>
      <c r="J223" s="1456"/>
      <c r="K223" s="1456"/>
      <c r="L223" s="1456"/>
      <c r="M223" s="1456"/>
      <c r="N223" s="1456"/>
      <c r="O223" s="1456"/>
      <c r="P223" s="1456"/>
      <c r="Q223" s="1456"/>
      <c r="R223" s="1456"/>
    </row>
    <row r="224" spans="1:18" ht="21" customHeight="1">
      <c r="A224" s="234"/>
      <c r="B224" s="1473" t="s">
        <v>119</v>
      </c>
      <c r="C224" s="1473"/>
      <c r="D224" s="1473"/>
      <c r="E224" s="1473"/>
      <c r="F224" s="1473"/>
      <c r="G224" s="1473"/>
      <c r="H224" s="1473"/>
      <c r="I224" s="1473"/>
      <c r="J224" s="1473"/>
      <c r="K224" s="1473"/>
      <c r="L224" s="1473"/>
      <c r="M224" s="1473"/>
      <c r="N224" s="1473"/>
      <c r="O224" s="1473"/>
      <c r="P224" s="1473"/>
      <c r="Q224" s="1473"/>
      <c r="R224" s="1473"/>
    </row>
    <row r="225" spans="1:18" ht="13.5" customHeight="1">
      <c r="A225" s="524"/>
      <c r="B225" s="524"/>
      <c r="C225" s="524"/>
      <c r="D225" s="524"/>
      <c r="E225" s="521"/>
      <c r="F225" s="521"/>
      <c r="G225" s="521"/>
      <c r="H225" s="521"/>
      <c r="I225" s="521"/>
      <c r="J225" s="521"/>
      <c r="K225" s="521"/>
      <c r="L225" s="521"/>
      <c r="M225" s="521"/>
      <c r="N225" s="521"/>
      <c r="O225" s="521"/>
      <c r="P225" s="521"/>
      <c r="Q225" s="521"/>
      <c r="R225" s="521"/>
    </row>
    <row r="226" spans="1:18" ht="16.5" customHeight="1">
      <c r="A226" s="529" t="s">
        <v>120</v>
      </c>
      <c r="B226" s="524"/>
      <c r="C226" s="524"/>
      <c r="D226" s="524"/>
      <c r="E226" s="524"/>
      <c r="F226" s="524"/>
      <c r="G226" s="524"/>
      <c r="H226" s="524"/>
      <c r="I226" s="524"/>
      <c r="J226" s="524"/>
      <c r="K226" s="524"/>
      <c r="L226" s="524"/>
      <c r="M226" s="524"/>
      <c r="N226" s="524"/>
      <c r="O226" s="524"/>
      <c r="P226" s="524"/>
      <c r="Q226" s="524"/>
      <c r="R226" s="524"/>
    </row>
    <row r="227" spans="1:18" ht="3.75" customHeight="1">
      <c r="A227" s="208"/>
    </row>
    <row r="228" spans="1:18" ht="51.75" customHeight="1">
      <c r="A228" s="1450" t="s">
        <v>121</v>
      </c>
      <c r="B228" s="1450"/>
      <c r="C228" s="1450"/>
      <c r="D228" s="1451"/>
      <c r="E228" s="1452"/>
      <c r="F228" s="1453"/>
      <c r="G228" s="1453"/>
      <c r="H228" s="1453"/>
      <c r="I228" s="1453"/>
      <c r="J228" s="1453"/>
      <c r="K228" s="1453"/>
      <c r="L228" s="1453"/>
      <c r="M228" s="1453"/>
      <c r="N228" s="1453"/>
      <c r="O228" s="1453"/>
      <c r="P228" s="1453"/>
      <c r="Q228" s="1453"/>
      <c r="R228" s="1460"/>
    </row>
    <row r="229" spans="1:18" ht="30" customHeight="1">
      <c r="A229" s="1464" t="s">
        <v>122</v>
      </c>
      <c r="B229" s="1465"/>
      <c r="C229" s="1465"/>
      <c r="D229" s="1466"/>
      <c r="E229" s="1467" t="s">
        <v>123</v>
      </c>
      <c r="F229" s="1468"/>
      <c r="G229" s="1469"/>
      <c r="H229" s="1470"/>
      <c r="I229" s="236" t="s">
        <v>124</v>
      </c>
      <c r="J229" s="1471" t="s">
        <v>125</v>
      </c>
      <c r="K229" s="1471"/>
      <c r="L229" s="1471"/>
      <c r="M229" s="1471"/>
      <c r="N229" s="1471"/>
      <c r="O229" s="1471"/>
      <c r="P229" s="1471"/>
      <c r="Q229" s="1471"/>
      <c r="R229" s="1472"/>
    </row>
    <row r="230" spans="1:18" ht="51.75" customHeight="1">
      <c r="A230" s="1457" t="s">
        <v>126</v>
      </c>
      <c r="B230" s="1458"/>
      <c r="C230" s="1458"/>
      <c r="D230" s="1459"/>
      <c r="E230" s="1452"/>
      <c r="F230" s="1453"/>
      <c r="G230" s="1453"/>
      <c r="H230" s="1453"/>
      <c r="I230" s="1453"/>
      <c r="J230" s="1453"/>
      <c r="K230" s="1453"/>
      <c r="L230" s="1453"/>
      <c r="M230" s="1453"/>
      <c r="N230" s="1453"/>
      <c r="O230" s="1453"/>
      <c r="P230" s="1453"/>
      <c r="Q230" s="1453"/>
      <c r="R230" s="1460"/>
    </row>
    <row r="231" spans="1:18" ht="51.75" customHeight="1">
      <c r="A231" s="1450" t="s">
        <v>127</v>
      </c>
      <c r="B231" s="1450"/>
      <c r="C231" s="1450"/>
      <c r="D231" s="1451"/>
      <c r="E231" s="1452"/>
      <c r="F231" s="1453"/>
      <c r="G231" s="1453"/>
      <c r="H231" s="1453"/>
      <c r="I231" s="1453"/>
      <c r="J231" s="1453"/>
      <c r="K231" s="1453"/>
      <c r="L231" s="1453"/>
      <c r="M231" s="1453"/>
      <c r="N231" s="1453"/>
      <c r="O231" s="1453"/>
      <c r="P231" s="1453"/>
      <c r="Q231" s="1453"/>
      <c r="R231" s="1460"/>
    </row>
    <row r="232" spans="1:18" ht="51.75" customHeight="1">
      <c r="A232" s="1450" t="s">
        <v>619</v>
      </c>
      <c r="B232" s="1450"/>
      <c r="C232" s="1450"/>
      <c r="D232" s="1451"/>
      <c r="E232" s="1461"/>
      <c r="F232" s="1462"/>
      <c r="G232" s="1462"/>
      <c r="H232" s="1462"/>
      <c r="I232" s="1462"/>
      <c r="J232" s="1462"/>
      <c r="K232" s="1462"/>
      <c r="L232" s="1462"/>
      <c r="M232" s="1462"/>
      <c r="N232" s="1462"/>
      <c r="O232" s="1462"/>
      <c r="P232" s="1462"/>
      <c r="Q232" s="1462"/>
      <c r="R232" s="1463"/>
    </row>
    <row r="233" spans="1:18" ht="51.75" customHeight="1">
      <c r="A233" s="1450" t="s">
        <v>128</v>
      </c>
      <c r="B233" s="1450"/>
      <c r="C233" s="1450"/>
      <c r="D233" s="1451"/>
      <c r="E233" s="1452"/>
      <c r="F233" s="1453"/>
      <c r="G233" s="1454"/>
      <c r="H233" s="1454"/>
      <c r="I233" s="1454"/>
      <c r="J233" s="1454"/>
      <c r="K233" s="1454"/>
      <c r="L233" s="1454"/>
      <c r="M233" s="1454"/>
      <c r="N233" s="1454"/>
      <c r="O233" s="1454"/>
      <c r="P233" s="1454"/>
      <c r="Q233" s="1454"/>
      <c r="R233" s="1455"/>
    </row>
    <row r="234" spans="1:18" ht="15" customHeight="1">
      <c r="A234" s="235"/>
      <c r="B234" s="1456"/>
      <c r="C234" s="1456"/>
      <c r="D234" s="1456"/>
      <c r="E234" s="1456"/>
      <c r="F234" s="1456"/>
      <c r="G234" s="1456"/>
      <c r="H234" s="1456"/>
      <c r="I234" s="1456"/>
      <c r="J234" s="1456"/>
      <c r="K234" s="1456"/>
      <c r="L234" s="1456"/>
      <c r="M234" s="1456"/>
      <c r="N234" s="1456"/>
      <c r="O234" s="1456"/>
      <c r="P234" s="1456"/>
      <c r="Q234" s="1456"/>
      <c r="R234" s="1456"/>
    </row>
    <row r="235" spans="1:18" ht="21" customHeight="1">
      <c r="A235" s="529" t="s">
        <v>137</v>
      </c>
      <c r="B235" s="524"/>
      <c r="C235" s="524"/>
      <c r="D235" s="524"/>
      <c r="E235" s="200"/>
      <c r="F235" s="200"/>
      <c r="G235" s="222"/>
      <c r="H235" s="222"/>
      <c r="I235" s="222"/>
      <c r="J235" s="222"/>
      <c r="K235" s="222"/>
      <c r="L235" s="222"/>
      <c r="M235" s="222"/>
      <c r="N235" s="222"/>
      <c r="O235" s="222"/>
      <c r="P235" s="222"/>
      <c r="Q235" s="222"/>
      <c r="R235" s="222"/>
    </row>
    <row r="236" spans="1:18" ht="3.75" customHeight="1">
      <c r="A236" s="208"/>
    </row>
    <row r="237" spans="1:18" ht="18.75" customHeight="1">
      <c r="A237" s="1423" t="s">
        <v>445</v>
      </c>
      <c r="B237" s="1425" t="s">
        <v>129</v>
      </c>
      <c r="C237" s="1426"/>
      <c r="D237" s="1427"/>
      <c r="E237" s="1440" t="s">
        <v>130</v>
      </c>
      <c r="F237" s="1426"/>
      <c r="G237" s="1426"/>
      <c r="H237" s="1426"/>
      <c r="I237" s="1426"/>
      <c r="J237" s="1427"/>
      <c r="K237" s="1440" t="s">
        <v>132</v>
      </c>
      <c r="L237" s="1442"/>
      <c r="M237" s="1442"/>
      <c r="N237" s="1442"/>
      <c r="O237" s="1442"/>
      <c r="P237" s="1442"/>
      <c r="Q237" s="1442"/>
      <c r="R237" s="1443"/>
    </row>
    <row r="238" spans="1:18" ht="18.75" customHeight="1">
      <c r="A238" s="1424"/>
      <c r="B238" s="1428"/>
      <c r="C238" s="1429"/>
      <c r="D238" s="1430"/>
      <c r="E238" s="1441"/>
      <c r="F238" s="1429"/>
      <c r="G238" s="1429"/>
      <c r="H238" s="1429"/>
      <c r="I238" s="1429"/>
      <c r="J238" s="1430"/>
      <c r="K238" s="1441"/>
      <c r="L238" s="1429"/>
      <c r="M238" s="1429"/>
      <c r="N238" s="1429"/>
      <c r="O238" s="1429"/>
      <c r="P238" s="1429"/>
      <c r="Q238" s="1429"/>
      <c r="R238" s="1444"/>
    </row>
    <row r="239" spans="1:18" s="376" customFormat="1" ht="37.5" customHeight="1">
      <c r="A239" s="652">
        <v>1</v>
      </c>
      <c r="B239" s="1445"/>
      <c r="C239" s="1446"/>
      <c r="D239" s="1447"/>
      <c r="E239" s="1446"/>
      <c r="F239" s="1446"/>
      <c r="G239" s="1446"/>
      <c r="H239" s="1446"/>
      <c r="I239" s="1446"/>
      <c r="J239" s="1447"/>
      <c r="K239" s="1448"/>
      <c r="L239" s="1446"/>
      <c r="M239" s="1446"/>
      <c r="N239" s="1446"/>
      <c r="O239" s="1446"/>
      <c r="P239" s="1446"/>
      <c r="Q239" s="1446"/>
      <c r="R239" s="1449"/>
    </row>
    <row r="240" spans="1:18" s="376" customFormat="1" ht="37.5" customHeight="1">
      <c r="A240" s="653">
        <v>2</v>
      </c>
      <c r="B240" s="1418"/>
      <c r="C240" s="1419"/>
      <c r="D240" s="1420"/>
      <c r="E240" s="1419"/>
      <c r="F240" s="1419"/>
      <c r="G240" s="1419"/>
      <c r="H240" s="1419"/>
      <c r="I240" s="1419"/>
      <c r="J240" s="1420"/>
      <c r="K240" s="1421"/>
      <c r="L240" s="1419"/>
      <c r="M240" s="1419"/>
      <c r="N240" s="1419"/>
      <c r="O240" s="1419"/>
      <c r="P240" s="1419"/>
      <c r="Q240" s="1419"/>
      <c r="R240" s="1422"/>
    </row>
    <row r="241" spans="1:18" ht="18.75" customHeight="1">
      <c r="A241" s="1423" t="s">
        <v>446</v>
      </c>
      <c r="B241" s="1425" t="s">
        <v>129</v>
      </c>
      <c r="C241" s="1426"/>
      <c r="D241" s="1427"/>
      <c r="E241" s="1440" t="s">
        <v>130</v>
      </c>
      <c r="F241" s="1426"/>
      <c r="G241" s="1426"/>
      <c r="H241" s="1426"/>
      <c r="I241" s="1426"/>
      <c r="J241" s="1427"/>
      <c r="K241" s="1440" t="s">
        <v>131</v>
      </c>
      <c r="L241" s="1442"/>
      <c r="M241" s="1442"/>
      <c r="N241" s="1442"/>
      <c r="O241" s="1442"/>
      <c r="P241" s="1442"/>
      <c r="Q241" s="1442"/>
      <c r="R241" s="1443"/>
    </row>
    <row r="242" spans="1:18" ht="18.75" customHeight="1">
      <c r="A242" s="1424"/>
      <c r="B242" s="1428"/>
      <c r="C242" s="1429"/>
      <c r="D242" s="1430"/>
      <c r="E242" s="1441"/>
      <c r="F242" s="1429"/>
      <c r="G242" s="1429"/>
      <c r="H242" s="1429"/>
      <c r="I242" s="1429"/>
      <c r="J242" s="1430"/>
      <c r="K242" s="1441"/>
      <c r="L242" s="1429"/>
      <c r="M242" s="1429"/>
      <c r="N242" s="1429"/>
      <c r="O242" s="1429"/>
      <c r="P242" s="1429"/>
      <c r="Q242" s="1429"/>
      <c r="R242" s="1444"/>
    </row>
    <row r="243" spans="1:18" s="376" customFormat="1" ht="37.5" customHeight="1">
      <c r="A243" s="652">
        <v>11</v>
      </c>
      <c r="B243" s="1445"/>
      <c r="C243" s="1446"/>
      <c r="D243" s="1447"/>
      <c r="E243" s="1446"/>
      <c r="F243" s="1446"/>
      <c r="G243" s="1446"/>
      <c r="H243" s="1446"/>
      <c r="I243" s="1446"/>
      <c r="J243" s="1447"/>
      <c r="K243" s="1448"/>
      <c r="L243" s="1446"/>
      <c r="M243" s="1446"/>
      <c r="N243" s="1446"/>
      <c r="O243" s="1446"/>
      <c r="P243" s="1446"/>
      <c r="Q243" s="1446"/>
      <c r="R243" s="1449"/>
    </row>
    <row r="244" spans="1:18" s="376" customFormat="1" ht="37.5" customHeight="1">
      <c r="A244" s="652">
        <v>12</v>
      </c>
      <c r="B244" s="1435"/>
      <c r="C244" s="1436"/>
      <c r="D244" s="1437"/>
      <c r="E244" s="1436"/>
      <c r="F244" s="1436"/>
      <c r="G244" s="1436"/>
      <c r="H244" s="1436"/>
      <c r="I244" s="1436"/>
      <c r="J244" s="1437"/>
      <c r="K244" s="1438"/>
      <c r="L244" s="1436"/>
      <c r="M244" s="1436"/>
      <c r="N244" s="1436"/>
      <c r="O244" s="1436"/>
      <c r="P244" s="1436"/>
      <c r="Q244" s="1436"/>
      <c r="R244" s="1439"/>
    </row>
    <row r="245" spans="1:18" s="376" customFormat="1" ht="37.5" customHeight="1">
      <c r="A245" s="652">
        <v>13</v>
      </c>
      <c r="B245" s="1435"/>
      <c r="C245" s="1436"/>
      <c r="D245" s="1437"/>
      <c r="E245" s="1436"/>
      <c r="F245" s="1436"/>
      <c r="G245" s="1436"/>
      <c r="H245" s="1436"/>
      <c r="I245" s="1436"/>
      <c r="J245" s="1437"/>
      <c r="K245" s="1438"/>
      <c r="L245" s="1436"/>
      <c r="M245" s="1436"/>
      <c r="N245" s="1436"/>
      <c r="O245" s="1436"/>
      <c r="P245" s="1436"/>
      <c r="Q245" s="1436"/>
      <c r="R245" s="1439"/>
    </row>
    <row r="246" spans="1:18" s="376" customFormat="1" ht="37.5" customHeight="1">
      <c r="A246" s="652">
        <v>14</v>
      </c>
      <c r="B246" s="1435"/>
      <c r="C246" s="1436"/>
      <c r="D246" s="1437"/>
      <c r="E246" s="1436"/>
      <c r="F246" s="1436"/>
      <c r="G246" s="1436"/>
      <c r="H246" s="1436"/>
      <c r="I246" s="1436"/>
      <c r="J246" s="1437"/>
      <c r="K246" s="1438"/>
      <c r="L246" s="1436"/>
      <c r="M246" s="1436"/>
      <c r="N246" s="1436"/>
      <c r="O246" s="1436"/>
      <c r="P246" s="1436"/>
      <c r="Q246" s="1436"/>
      <c r="R246" s="1439"/>
    </row>
    <row r="247" spans="1:18" s="376" customFormat="1" ht="37.5" customHeight="1">
      <c r="A247" s="652">
        <v>15</v>
      </c>
      <c r="B247" s="1435"/>
      <c r="C247" s="1436"/>
      <c r="D247" s="1437"/>
      <c r="E247" s="1436"/>
      <c r="F247" s="1436"/>
      <c r="G247" s="1436"/>
      <c r="H247" s="1436"/>
      <c r="I247" s="1436"/>
      <c r="J247" s="1437"/>
      <c r="K247" s="1438"/>
      <c r="L247" s="1436"/>
      <c r="M247" s="1436"/>
      <c r="N247" s="1436"/>
      <c r="O247" s="1436"/>
      <c r="P247" s="1436"/>
      <c r="Q247" s="1436"/>
      <c r="R247" s="1439"/>
    </row>
    <row r="248" spans="1:18" s="376" customFormat="1" ht="37.5" customHeight="1">
      <c r="A248" s="652">
        <v>16</v>
      </c>
      <c r="B248" s="1435"/>
      <c r="C248" s="1436"/>
      <c r="D248" s="1437"/>
      <c r="E248" s="1436"/>
      <c r="F248" s="1436"/>
      <c r="G248" s="1436"/>
      <c r="H248" s="1436"/>
      <c r="I248" s="1436"/>
      <c r="J248" s="1437"/>
      <c r="K248" s="1438"/>
      <c r="L248" s="1436"/>
      <c r="M248" s="1436"/>
      <c r="N248" s="1436"/>
      <c r="O248" s="1436"/>
      <c r="P248" s="1436"/>
      <c r="Q248" s="1436"/>
      <c r="R248" s="1439"/>
    </row>
    <row r="249" spans="1:18" s="376" customFormat="1" ht="37.5" customHeight="1">
      <c r="A249" s="652">
        <v>17</v>
      </c>
      <c r="B249" s="1435"/>
      <c r="C249" s="1436"/>
      <c r="D249" s="1437"/>
      <c r="E249" s="1436"/>
      <c r="F249" s="1436"/>
      <c r="G249" s="1436"/>
      <c r="H249" s="1436"/>
      <c r="I249" s="1436"/>
      <c r="J249" s="1437"/>
      <c r="K249" s="1438"/>
      <c r="L249" s="1436"/>
      <c r="M249" s="1436"/>
      <c r="N249" s="1436"/>
      <c r="O249" s="1436"/>
      <c r="P249" s="1436"/>
      <c r="Q249" s="1436"/>
      <c r="R249" s="1439"/>
    </row>
    <row r="250" spans="1:18" s="376" customFormat="1" ht="37.5" customHeight="1">
      <c r="A250" s="652">
        <v>18</v>
      </c>
      <c r="B250" s="1435"/>
      <c r="C250" s="1436"/>
      <c r="D250" s="1437"/>
      <c r="E250" s="1436"/>
      <c r="F250" s="1436"/>
      <c r="G250" s="1436"/>
      <c r="H250" s="1436"/>
      <c r="I250" s="1436"/>
      <c r="J250" s="1437"/>
      <c r="K250" s="1438"/>
      <c r="L250" s="1436"/>
      <c r="M250" s="1436"/>
      <c r="N250" s="1436"/>
      <c r="O250" s="1436"/>
      <c r="P250" s="1436"/>
      <c r="Q250" s="1436"/>
      <c r="R250" s="1439"/>
    </row>
    <row r="251" spans="1:18" s="376" customFormat="1" ht="37.5" customHeight="1">
      <c r="A251" s="652">
        <v>19</v>
      </c>
      <c r="B251" s="1435"/>
      <c r="C251" s="1436"/>
      <c r="D251" s="1437"/>
      <c r="E251" s="1436"/>
      <c r="F251" s="1436"/>
      <c r="G251" s="1436"/>
      <c r="H251" s="1436"/>
      <c r="I251" s="1436"/>
      <c r="J251" s="1437"/>
      <c r="K251" s="1438"/>
      <c r="L251" s="1436"/>
      <c r="M251" s="1436"/>
      <c r="N251" s="1436"/>
      <c r="O251" s="1436"/>
      <c r="P251" s="1436"/>
      <c r="Q251" s="1436"/>
      <c r="R251" s="1439"/>
    </row>
    <row r="252" spans="1:18" s="376" customFormat="1" ht="37.5" customHeight="1">
      <c r="A252" s="653">
        <v>20</v>
      </c>
      <c r="B252" s="1418"/>
      <c r="C252" s="1419"/>
      <c r="D252" s="1420"/>
      <c r="E252" s="1421"/>
      <c r="F252" s="1419"/>
      <c r="G252" s="1419"/>
      <c r="H252" s="1419"/>
      <c r="I252" s="1419"/>
      <c r="J252" s="1420"/>
      <c r="K252" s="1421"/>
      <c r="L252" s="1419"/>
      <c r="M252" s="1419"/>
      <c r="N252" s="1419"/>
      <c r="O252" s="1419"/>
      <c r="P252" s="1419"/>
      <c r="Q252" s="1419"/>
      <c r="R252" s="1422"/>
    </row>
    <row r="253" spans="1:18" ht="18.75" customHeight="1">
      <c r="A253" s="1423" t="s">
        <v>447</v>
      </c>
      <c r="B253" s="1425" t="s">
        <v>138</v>
      </c>
      <c r="C253" s="1426"/>
      <c r="D253" s="1427"/>
      <c r="E253" s="1431" t="s">
        <v>139</v>
      </c>
      <c r="F253" s="1432"/>
      <c r="G253" s="1432"/>
      <c r="H253" s="1432"/>
      <c r="I253" s="1432"/>
      <c r="J253" s="1432"/>
      <c r="K253" s="1432"/>
      <c r="L253" s="1432"/>
      <c r="M253" s="1432"/>
      <c r="N253" s="1432"/>
      <c r="O253" s="1432"/>
      <c r="P253" s="1432"/>
      <c r="Q253" s="1432"/>
      <c r="R253" s="1432"/>
    </row>
    <row r="254" spans="1:18" ht="18.75" customHeight="1">
      <c r="A254" s="1424"/>
      <c r="B254" s="1428"/>
      <c r="C254" s="1429"/>
      <c r="D254" s="1430"/>
      <c r="E254" s="1433"/>
      <c r="F254" s="1434"/>
      <c r="G254" s="1434"/>
      <c r="H254" s="1434"/>
      <c r="I254" s="1434"/>
      <c r="J254" s="1434"/>
      <c r="K254" s="1434"/>
      <c r="L254" s="1434"/>
      <c r="M254" s="1434"/>
      <c r="N254" s="1434"/>
      <c r="O254" s="1434"/>
      <c r="P254" s="1434"/>
      <c r="Q254" s="1434"/>
      <c r="R254" s="1434"/>
    </row>
    <row r="255" spans="1:18" ht="37.5" customHeight="1">
      <c r="A255" s="528"/>
      <c r="B255" s="1413"/>
      <c r="C255" s="1414"/>
      <c r="D255" s="237" t="s">
        <v>15</v>
      </c>
      <c r="E255" s="1415"/>
      <c r="F255" s="1416"/>
      <c r="G255" s="1416"/>
      <c r="H255" s="1416"/>
      <c r="I255" s="1416"/>
      <c r="J255" s="1416"/>
      <c r="K255" s="1416"/>
      <c r="L255" s="1416"/>
      <c r="M255" s="1416"/>
      <c r="N255" s="1416"/>
      <c r="O255" s="1416"/>
      <c r="P255" s="1416"/>
      <c r="Q255" s="1416"/>
      <c r="R255" s="1414"/>
    </row>
    <row r="256" spans="1:18" ht="4.5" customHeight="1">
      <c r="A256" s="524"/>
      <c r="B256" s="524"/>
      <c r="C256" s="524"/>
      <c r="D256" s="524"/>
      <c r="E256" s="375"/>
      <c r="F256" s="375"/>
      <c r="G256" s="375"/>
      <c r="H256" s="375"/>
      <c r="I256" s="375"/>
      <c r="J256" s="375"/>
      <c r="K256" s="375"/>
      <c r="L256" s="375"/>
      <c r="M256" s="375"/>
      <c r="N256" s="375"/>
      <c r="O256" s="375"/>
      <c r="P256" s="375"/>
      <c r="Q256" s="375"/>
      <c r="R256" s="375"/>
    </row>
    <row r="257" spans="1:102" ht="33.75" customHeight="1">
      <c r="A257" s="238" t="s">
        <v>466</v>
      </c>
      <c r="B257" s="239"/>
      <c r="C257" s="239"/>
      <c r="D257" s="239"/>
      <c r="E257" s="239"/>
      <c r="F257" s="239"/>
      <c r="G257" s="239"/>
      <c r="H257" s="239"/>
      <c r="I257" s="239"/>
      <c r="J257" s="239"/>
      <c r="K257" s="239"/>
      <c r="L257" s="240"/>
      <c r="M257" s="240"/>
      <c r="N257" s="240"/>
      <c r="O257" s="240"/>
    </row>
    <row r="258" spans="1:102" ht="33.75" customHeight="1">
      <c r="A258" s="1417" t="s">
        <v>642</v>
      </c>
      <c r="B258" s="1417"/>
      <c r="C258" s="1417"/>
      <c r="D258" s="1417"/>
      <c r="E258" s="1417"/>
      <c r="F258" s="1417"/>
      <c r="G258" s="1417"/>
      <c r="H258" s="1417"/>
      <c r="I258" s="1417"/>
      <c r="J258" s="1417"/>
      <c r="K258" s="1417"/>
      <c r="L258" s="1417"/>
      <c r="M258" s="1417"/>
      <c r="N258" s="1417"/>
    </row>
    <row r="259" spans="1:102" ht="60" customHeight="1">
      <c r="A259" s="875" t="s">
        <v>516</v>
      </c>
      <c r="B259" s="969"/>
      <c r="C259" s="969"/>
      <c r="D259" s="969"/>
      <c r="E259" s="969"/>
      <c r="F259" s="969"/>
      <c r="G259" s="969"/>
      <c r="H259" s="969"/>
      <c r="I259" s="969"/>
      <c r="J259" s="969"/>
      <c r="K259" s="876"/>
      <c r="L259" s="1407"/>
      <c r="M259" s="1408"/>
      <c r="N259" s="1409"/>
    </row>
    <row r="260" spans="1:102" ht="50.1" customHeight="1">
      <c r="A260" s="875" t="s">
        <v>517</v>
      </c>
      <c r="B260" s="969"/>
      <c r="C260" s="969"/>
      <c r="D260" s="969"/>
      <c r="E260" s="969"/>
      <c r="F260" s="969"/>
      <c r="G260" s="969"/>
      <c r="H260" s="969"/>
      <c r="I260" s="969"/>
      <c r="J260" s="969"/>
      <c r="K260" s="876"/>
      <c r="L260" s="1407"/>
      <c r="M260" s="1408"/>
      <c r="N260" s="1409"/>
      <c r="S260" s="376"/>
      <c r="CP260" s="530" t="s">
        <v>511</v>
      </c>
      <c r="CX260" s="530" t="s">
        <v>512</v>
      </c>
    </row>
    <row r="261" spans="1:102" ht="50.1" customHeight="1">
      <c r="A261" s="875" t="s">
        <v>835</v>
      </c>
      <c r="B261" s="969"/>
      <c r="C261" s="969"/>
      <c r="D261" s="969"/>
      <c r="E261" s="969"/>
      <c r="F261" s="969"/>
      <c r="G261" s="969"/>
      <c r="H261" s="969"/>
      <c r="I261" s="969"/>
      <c r="J261" s="969"/>
      <c r="K261" s="876"/>
      <c r="L261" s="1407"/>
      <c r="M261" s="1408"/>
      <c r="N261" s="1409"/>
      <c r="CP261" s="530" t="s">
        <v>511</v>
      </c>
      <c r="CX261" s="530" t="s">
        <v>512</v>
      </c>
    </row>
    <row r="262" spans="1:102" ht="50.1" customHeight="1">
      <c r="A262" s="875" t="s">
        <v>518</v>
      </c>
      <c r="B262" s="969"/>
      <c r="C262" s="969"/>
      <c r="D262" s="969"/>
      <c r="E262" s="969"/>
      <c r="F262" s="969"/>
      <c r="G262" s="969"/>
      <c r="H262" s="969"/>
      <c r="I262" s="969"/>
      <c r="J262" s="969"/>
      <c r="K262" s="876"/>
      <c r="L262" s="1407"/>
      <c r="M262" s="1408"/>
      <c r="N262" s="1409"/>
      <c r="CP262" s="530" t="s">
        <v>511</v>
      </c>
      <c r="CX262" s="530" t="s">
        <v>512</v>
      </c>
    </row>
    <row r="263" spans="1:102" ht="50.1" customHeight="1">
      <c r="A263" s="875" t="s">
        <v>555</v>
      </c>
      <c r="B263" s="969"/>
      <c r="C263" s="969"/>
      <c r="D263" s="969"/>
      <c r="E263" s="969"/>
      <c r="F263" s="969"/>
      <c r="G263" s="969"/>
      <c r="H263" s="969"/>
      <c r="I263" s="969"/>
      <c r="J263" s="969"/>
      <c r="K263" s="876"/>
      <c r="L263" s="1407"/>
      <c r="M263" s="1408"/>
      <c r="N263" s="1409"/>
      <c r="CP263" s="530" t="s">
        <v>511</v>
      </c>
      <c r="CX263" s="530" t="s">
        <v>512</v>
      </c>
    </row>
    <row r="264" spans="1:102" s="129" customFormat="1" ht="12" customHeight="1">
      <c r="A264" s="2676" t="s">
        <v>519</v>
      </c>
      <c r="B264" s="2676"/>
      <c r="C264" s="2676"/>
      <c r="D264" s="2676"/>
      <c r="E264" s="2676"/>
      <c r="L264" s="1"/>
      <c r="M264" s="1"/>
      <c r="N264" s="1"/>
      <c r="O264" s="1"/>
      <c r="P264" s="1"/>
      <c r="Q264" s="1"/>
    </row>
    <row r="265" spans="1:102" s="129" customFormat="1" ht="12" customHeight="1">
      <c r="A265" s="1356"/>
      <c r="B265" s="1356"/>
      <c r="C265" s="1356"/>
      <c r="D265" s="1356"/>
      <c r="E265" s="1356"/>
      <c r="L265" s="1"/>
      <c r="M265" s="1"/>
      <c r="N265" s="1"/>
      <c r="O265" s="1"/>
      <c r="P265" s="1"/>
      <c r="Q265" s="1"/>
    </row>
    <row r="266" spans="1:102" s="129" customFormat="1">
      <c r="A266" s="129" t="s">
        <v>521</v>
      </c>
      <c r="L266" s="1"/>
      <c r="M266" s="1"/>
      <c r="N266" s="1"/>
      <c r="O266" s="1"/>
      <c r="P266" s="1"/>
      <c r="Q266" s="1"/>
    </row>
    <row r="267" spans="1:102" s="129" customFormat="1">
      <c r="A267" s="129" t="s">
        <v>522</v>
      </c>
      <c r="L267" s="1"/>
      <c r="M267" s="1"/>
      <c r="N267" s="1"/>
      <c r="O267" s="1"/>
      <c r="P267" s="1"/>
      <c r="Q267" s="1"/>
    </row>
    <row r="268" spans="1:102" s="129" customFormat="1">
      <c r="L268" s="1"/>
      <c r="M268" s="1"/>
      <c r="N268" s="1"/>
      <c r="O268" s="1"/>
      <c r="P268" s="1"/>
      <c r="Q268" s="1"/>
    </row>
    <row r="269" spans="1:102" s="129" customFormat="1" ht="11.25" customHeight="1">
      <c r="A269" s="1410" t="s">
        <v>984</v>
      </c>
      <c r="B269" s="1411"/>
      <c r="C269" s="1411"/>
      <c r="D269" s="1411"/>
      <c r="E269" s="1412"/>
      <c r="L269" s="1"/>
      <c r="M269" s="1"/>
      <c r="N269" s="1"/>
      <c r="O269" s="1"/>
      <c r="P269" s="1"/>
      <c r="Q269" s="1"/>
    </row>
    <row r="270" spans="1:102" s="129" customFormat="1" ht="11.25" customHeight="1">
      <c r="A270" s="1380"/>
      <c r="B270" s="1361"/>
      <c r="C270" s="1361"/>
      <c r="D270" s="1361"/>
      <c r="E270" s="1362"/>
      <c r="L270" s="1"/>
      <c r="M270" s="1"/>
      <c r="N270" s="1"/>
      <c r="O270" s="1"/>
      <c r="P270" s="1"/>
      <c r="Q270" s="1"/>
    </row>
    <row r="271" spans="1:102" s="129" customFormat="1">
      <c r="A271" s="1381"/>
      <c r="B271" s="1365"/>
      <c r="C271" s="1365"/>
      <c r="D271" s="1365"/>
      <c r="E271" s="1366"/>
      <c r="L271" s="1"/>
      <c r="M271" s="1"/>
      <c r="N271" s="1"/>
      <c r="O271" s="1"/>
      <c r="P271" s="1"/>
      <c r="Q271" s="1"/>
    </row>
    <row r="272" spans="1:102" s="129" customFormat="1">
      <c r="A272" s="423"/>
      <c r="L272" s="1"/>
      <c r="M272" s="1"/>
      <c r="N272" s="1"/>
      <c r="O272" s="1"/>
      <c r="P272" s="1"/>
      <c r="Q272" s="1"/>
    </row>
    <row r="273" spans="1:25" s="129" customFormat="1" ht="12" customHeight="1">
      <c r="A273" s="2649" t="s">
        <v>985</v>
      </c>
      <c r="B273" s="2471"/>
      <c r="C273" s="2471"/>
      <c r="D273" s="2471"/>
      <c r="E273" s="2471"/>
      <c r="F273" s="2650"/>
      <c r="G273" s="1380"/>
      <c r="H273" s="1361"/>
      <c r="I273" s="1362"/>
      <c r="J273" s="1391" t="s">
        <v>15</v>
      </c>
      <c r="L273" s="1"/>
      <c r="M273" s="1371" t="s">
        <v>986</v>
      </c>
      <c r="N273" s="1371"/>
      <c r="O273" s="1371"/>
      <c r="P273" s="1371"/>
      <c r="Q273" s="1371"/>
      <c r="R273" s="1371"/>
      <c r="S273" s="1371"/>
      <c r="T273" s="1371"/>
      <c r="U273" s="1371"/>
      <c r="V273" s="1371"/>
      <c r="W273" s="1371"/>
      <c r="X273" s="1371"/>
      <c r="Y273" s="1371"/>
    </row>
    <row r="274" spans="1:25" s="129" customFormat="1">
      <c r="A274" s="2654"/>
      <c r="B274" s="2655"/>
      <c r="C274" s="2655"/>
      <c r="D274" s="2655"/>
      <c r="E274" s="2655"/>
      <c r="F274" s="2656"/>
      <c r="G274" s="1381"/>
      <c r="H274" s="1365"/>
      <c r="I274" s="1366"/>
      <c r="J274" s="1392"/>
      <c r="L274" s="1"/>
      <c r="M274" s="1371"/>
      <c r="N274" s="1371"/>
      <c r="O274" s="1371"/>
      <c r="P274" s="1371"/>
      <c r="Q274" s="1371"/>
      <c r="R274" s="1371"/>
      <c r="S274" s="1371"/>
      <c r="T274" s="1371"/>
      <c r="U274" s="1371"/>
      <c r="V274" s="1371"/>
      <c r="W274" s="1371"/>
      <c r="X274" s="1371"/>
      <c r="Y274" s="1371"/>
    </row>
    <row r="275" spans="1:25" s="129" customFormat="1" ht="12" customHeight="1">
      <c r="A275" s="1333" t="s">
        <v>987</v>
      </c>
      <c r="B275" s="1334"/>
      <c r="C275" s="1334"/>
      <c r="D275" s="1334"/>
      <c r="E275" s="1334"/>
      <c r="F275" s="1335"/>
      <c r="G275" s="1380"/>
      <c r="H275" s="1361"/>
      <c r="I275" s="1362"/>
      <c r="J275" s="1391" t="s">
        <v>15</v>
      </c>
      <c r="L275" s="1"/>
      <c r="M275" s="1371"/>
      <c r="N275" s="1371"/>
      <c r="O275" s="1371"/>
      <c r="P275" s="1371"/>
      <c r="Q275" s="1371"/>
      <c r="R275" s="1371"/>
      <c r="S275" s="1371"/>
      <c r="T275" s="1371"/>
      <c r="U275" s="1371"/>
      <c r="V275" s="1371"/>
      <c r="W275" s="1371"/>
      <c r="X275" s="1371"/>
      <c r="Y275" s="1371"/>
    </row>
    <row r="276" spans="1:25" s="129" customFormat="1">
      <c r="A276" s="1336"/>
      <c r="B276" s="1337"/>
      <c r="C276" s="1337"/>
      <c r="D276" s="1337"/>
      <c r="E276" s="1337"/>
      <c r="F276" s="1338"/>
      <c r="G276" s="1381"/>
      <c r="H276" s="1365"/>
      <c r="I276" s="1366"/>
      <c r="J276" s="1392"/>
      <c r="L276" s="1"/>
      <c r="M276" s="1371"/>
      <c r="N276" s="1371"/>
      <c r="O276" s="1371"/>
      <c r="P276" s="1371"/>
      <c r="Q276" s="1371"/>
      <c r="R276" s="1371"/>
      <c r="S276" s="1371"/>
      <c r="T276" s="1371"/>
      <c r="U276" s="1371"/>
      <c r="V276" s="1371"/>
      <c r="W276" s="1371"/>
      <c r="X276" s="1371"/>
      <c r="Y276" s="1371"/>
    </row>
    <row r="277" spans="1:25" s="129" customFormat="1" ht="12" customHeight="1">
      <c r="A277" s="1333" t="s">
        <v>988</v>
      </c>
      <c r="B277" s="1334"/>
      <c r="C277" s="1334"/>
      <c r="D277" s="1334"/>
      <c r="E277" s="1334"/>
      <c r="F277" s="1335"/>
      <c r="G277" s="1380"/>
      <c r="H277" s="1361"/>
      <c r="I277" s="1362"/>
      <c r="J277" s="1391" t="s">
        <v>15</v>
      </c>
      <c r="L277" s="1"/>
      <c r="M277" s="1371"/>
      <c r="N277" s="1371"/>
      <c r="O277" s="1371"/>
      <c r="P277" s="1371"/>
      <c r="Q277" s="1371"/>
      <c r="R277" s="1371"/>
      <c r="S277" s="1371"/>
      <c r="T277" s="1371"/>
      <c r="U277" s="1371"/>
      <c r="V277" s="1371"/>
      <c r="W277" s="1371"/>
      <c r="X277" s="1371"/>
      <c r="Y277" s="1371"/>
    </row>
    <row r="278" spans="1:25" s="129" customFormat="1">
      <c r="A278" s="1336"/>
      <c r="B278" s="1337"/>
      <c r="C278" s="1337"/>
      <c r="D278" s="1337"/>
      <c r="E278" s="1337"/>
      <c r="F278" s="1338"/>
      <c r="G278" s="1381"/>
      <c r="H278" s="1365"/>
      <c r="I278" s="1366"/>
      <c r="J278" s="1392"/>
      <c r="L278" s="1"/>
      <c r="M278" s="1371"/>
      <c r="N278" s="1371"/>
      <c r="O278" s="1371"/>
      <c r="P278" s="1371"/>
      <c r="Q278" s="1371"/>
      <c r="R278" s="1371"/>
      <c r="S278" s="1371"/>
      <c r="T278" s="1371"/>
      <c r="U278" s="1371"/>
      <c r="V278" s="1371"/>
      <c r="W278" s="1371"/>
      <c r="X278" s="1371"/>
      <c r="Y278" s="1371"/>
    </row>
    <row r="279" spans="1:25" s="129" customFormat="1" ht="12" customHeight="1">
      <c r="A279" s="2649" t="s">
        <v>989</v>
      </c>
      <c r="B279" s="2471"/>
      <c r="C279" s="2471"/>
      <c r="D279" s="2471"/>
      <c r="E279" s="2471"/>
      <c r="F279" s="2650"/>
      <c r="G279" s="1380"/>
      <c r="H279" s="1361"/>
      <c r="I279" s="1362"/>
      <c r="J279" s="1391" t="s">
        <v>15</v>
      </c>
      <c r="L279" s="1"/>
      <c r="M279" s="1371"/>
      <c r="N279" s="1371"/>
      <c r="O279" s="1371"/>
      <c r="P279" s="1371"/>
      <c r="Q279" s="1371"/>
      <c r="R279" s="1371"/>
      <c r="S279" s="1371"/>
      <c r="T279" s="1371"/>
      <c r="U279" s="1371"/>
      <c r="V279" s="1371"/>
      <c r="W279" s="1371"/>
      <c r="X279" s="1371"/>
      <c r="Y279" s="1371"/>
    </row>
    <row r="280" spans="1:25" s="129" customFormat="1">
      <c r="A280" s="2654"/>
      <c r="B280" s="2655"/>
      <c r="C280" s="2655"/>
      <c r="D280" s="2655"/>
      <c r="E280" s="2655"/>
      <c r="F280" s="2656"/>
      <c r="G280" s="1381"/>
      <c r="H280" s="1365"/>
      <c r="I280" s="1366"/>
      <c r="J280" s="1392"/>
      <c r="L280" s="1"/>
      <c r="M280" s="1371"/>
      <c r="N280" s="1371"/>
      <c r="O280" s="1371"/>
      <c r="P280" s="1371"/>
      <c r="Q280" s="1371"/>
      <c r="R280" s="1371"/>
      <c r="S280" s="1371"/>
      <c r="T280" s="1371"/>
      <c r="U280" s="1371"/>
      <c r="V280" s="1371"/>
      <c r="W280" s="1371"/>
      <c r="X280" s="1371"/>
      <c r="Y280" s="1371"/>
    </row>
    <row r="281" spans="1:25" s="129" customFormat="1" ht="14.25">
      <c r="A281" s="2649" t="s">
        <v>990</v>
      </c>
      <c r="B281" s="2471"/>
      <c r="C281" s="2471"/>
      <c r="D281" s="2471"/>
      <c r="E281" s="2471"/>
      <c r="F281" s="2650"/>
      <c r="G281" s="1380"/>
      <c r="H281" s="1361"/>
      <c r="I281" s="1362"/>
      <c r="J281" s="1391" t="s">
        <v>15</v>
      </c>
      <c r="K281" s="567"/>
      <c r="L281" s="567"/>
      <c r="M281" s="1371"/>
      <c r="N281" s="1371"/>
      <c r="O281" s="1371"/>
      <c r="P281" s="1371"/>
      <c r="Q281" s="1371"/>
      <c r="R281" s="1371"/>
      <c r="S281" s="1371"/>
      <c r="T281" s="1371"/>
      <c r="U281" s="1371"/>
      <c r="V281" s="1371"/>
      <c r="W281" s="1371"/>
      <c r="X281" s="1371"/>
      <c r="Y281" s="1371"/>
    </row>
    <row r="282" spans="1:25" s="129" customFormat="1" ht="13.5">
      <c r="A282" s="2654"/>
      <c r="B282" s="2655"/>
      <c r="C282" s="2655"/>
      <c r="D282" s="2655"/>
      <c r="E282" s="2655"/>
      <c r="F282" s="2656"/>
      <c r="G282" s="1381"/>
      <c r="H282" s="1365"/>
      <c r="I282" s="1366"/>
      <c r="J282" s="1392"/>
      <c r="K282" s="1405" t="s">
        <v>991</v>
      </c>
      <c r="L282" s="1406"/>
      <c r="M282" s="1406"/>
      <c r="N282" s="1406"/>
      <c r="O282" s="1406"/>
      <c r="P282" s="1406"/>
      <c r="Q282" s="568"/>
      <c r="R282" s="568"/>
      <c r="S282" s="568"/>
      <c r="T282" s="568"/>
      <c r="U282" s="568"/>
      <c r="V282" s="568"/>
      <c r="W282" s="568"/>
      <c r="X282" s="568"/>
    </row>
    <row r="283" spans="1:25" s="129" customFormat="1">
      <c r="A283" s="2649" t="s">
        <v>992</v>
      </c>
      <c r="B283" s="2471"/>
      <c r="C283" s="2471"/>
      <c r="D283" s="2471"/>
      <c r="E283" s="2471"/>
      <c r="F283" s="2650"/>
      <c r="G283" s="1380"/>
      <c r="H283" s="1361"/>
      <c r="I283" s="1362"/>
      <c r="J283" s="1391" t="s">
        <v>15</v>
      </c>
      <c r="K283" s="1405"/>
      <c r="L283" s="1406"/>
      <c r="M283" s="1406"/>
      <c r="N283" s="1406"/>
      <c r="O283" s="1406"/>
      <c r="P283" s="1406"/>
      <c r="Q283" s="1"/>
    </row>
    <row r="284" spans="1:25" s="129" customFormat="1" ht="14.25">
      <c r="A284" s="2654"/>
      <c r="B284" s="2655"/>
      <c r="C284" s="2655"/>
      <c r="D284" s="2655"/>
      <c r="E284" s="2655"/>
      <c r="F284" s="2656"/>
      <c r="G284" s="1381"/>
      <c r="H284" s="1365"/>
      <c r="I284" s="1366"/>
      <c r="J284" s="1392"/>
      <c r="K284" s="567"/>
      <c r="L284" s="567"/>
      <c r="M284" s="567"/>
      <c r="N284" s="567"/>
      <c r="O284" s="567"/>
      <c r="P284" s="1"/>
      <c r="Q284" s="1"/>
    </row>
    <row r="285" spans="1:25" s="129" customFormat="1">
      <c r="A285" s="2649" t="s">
        <v>993</v>
      </c>
      <c r="B285" s="2471"/>
      <c r="C285" s="2471"/>
      <c r="D285" s="2471"/>
      <c r="E285" s="2471"/>
      <c r="F285" s="2650"/>
      <c r="G285" s="1380"/>
      <c r="H285" s="1361"/>
      <c r="I285" s="1362"/>
      <c r="J285" s="1391" t="s">
        <v>15</v>
      </c>
      <c r="L285" s="1"/>
      <c r="M285" s="1"/>
      <c r="N285" s="1"/>
      <c r="O285" s="1"/>
      <c r="P285" s="1"/>
      <c r="Q285" s="1"/>
    </row>
    <row r="286" spans="1:25" s="129" customFormat="1">
      <c r="A286" s="2654"/>
      <c r="B286" s="2655"/>
      <c r="C286" s="2655"/>
      <c r="D286" s="2655"/>
      <c r="E286" s="2655"/>
      <c r="F286" s="2656"/>
      <c r="G286" s="1381"/>
      <c r="H286" s="1365"/>
      <c r="I286" s="1366"/>
      <c r="J286" s="1392"/>
      <c r="L286" s="1"/>
      <c r="M286" s="1"/>
      <c r="N286" s="1"/>
      <c r="O286" s="1"/>
      <c r="P286" s="1"/>
      <c r="Q286" s="1"/>
    </row>
    <row r="287" spans="1:25" s="129" customFormat="1">
      <c r="A287" s="2649" t="s">
        <v>994</v>
      </c>
      <c r="B287" s="2471"/>
      <c r="C287" s="2471"/>
      <c r="D287" s="2471"/>
      <c r="E287" s="2471"/>
      <c r="F287" s="2650"/>
      <c r="G287" s="1393" t="str">
        <f>IF(G281="","自動で入力されます",(G279+G281)/G275*100)</f>
        <v>自動で入力されます</v>
      </c>
      <c r="H287" s="1394"/>
      <c r="I287" s="1395"/>
      <c r="J287" s="1391" t="s">
        <v>995</v>
      </c>
      <c r="L287" s="1"/>
      <c r="M287" s="1"/>
      <c r="N287" s="1"/>
      <c r="O287" s="1"/>
      <c r="P287" s="1"/>
      <c r="Q287" s="1"/>
    </row>
    <row r="288" spans="1:25" s="129" customFormat="1">
      <c r="A288" s="2654"/>
      <c r="B288" s="2655"/>
      <c r="C288" s="2655"/>
      <c r="D288" s="2655"/>
      <c r="E288" s="2655"/>
      <c r="F288" s="2656"/>
      <c r="G288" s="1396"/>
      <c r="H288" s="1397"/>
      <c r="I288" s="1398"/>
      <c r="J288" s="1392"/>
      <c r="L288" s="1"/>
      <c r="M288" s="1"/>
      <c r="N288" s="1"/>
      <c r="O288" s="1"/>
      <c r="P288" s="1"/>
      <c r="Q288" s="1"/>
    </row>
    <row r="289" spans="1:19" s="129" customFormat="1" ht="15" customHeight="1">
      <c r="A289" s="2649" t="s">
        <v>996</v>
      </c>
      <c r="B289" s="2471"/>
      <c r="C289" s="2471"/>
      <c r="D289" s="2471"/>
      <c r="E289" s="2471"/>
      <c r="F289" s="2650"/>
      <c r="G289" s="1399" t="str">
        <f>IF(G277="","自動で入力されます",(G283+G285)/G277*100)</f>
        <v>自動で入力されます</v>
      </c>
      <c r="H289" s="1400"/>
      <c r="I289" s="1401"/>
      <c r="J289" s="1391" t="s">
        <v>995</v>
      </c>
      <c r="L289" s="1"/>
      <c r="M289" s="1"/>
      <c r="N289" s="1"/>
      <c r="O289" s="1"/>
      <c r="P289" s="1"/>
      <c r="Q289" s="1"/>
    </row>
    <row r="290" spans="1:19" s="129" customFormat="1" ht="26.25" customHeight="1">
      <c r="A290" s="2654"/>
      <c r="B290" s="2655"/>
      <c r="C290" s="2655"/>
      <c r="D290" s="2655"/>
      <c r="E290" s="2655"/>
      <c r="F290" s="2656"/>
      <c r="G290" s="1402"/>
      <c r="H290" s="1403"/>
      <c r="I290" s="1404"/>
      <c r="J290" s="1392"/>
      <c r="L290" s="1"/>
      <c r="M290" s="1"/>
      <c r="N290" s="1"/>
      <c r="O290" s="1"/>
      <c r="P290" s="1"/>
      <c r="Q290" s="1"/>
    </row>
    <row r="291" spans="1:19" s="129" customFormat="1" ht="29.25" customHeight="1">
      <c r="A291" s="423"/>
      <c r="L291" s="1"/>
      <c r="M291" s="1"/>
      <c r="N291" s="1"/>
      <c r="O291" s="1"/>
      <c r="P291" s="1"/>
      <c r="Q291" s="1"/>
    </row>
    <row r="292" spans="1:19" s="129" customFormat="1">
      <c r="A292" s="423"/>
      <c r="L292" s="1"/>
      <c r="M292" s="1"/>
      <c r="N292" s="1"/>
      <c r="O292" s="1"/>
      <c r="P292" s="1"/>
      <c r="Q292" s="1"/>
    </row>
    <row r="293" spans="1:19" s="129" customFormat="1">
      <c r="A293" s="1356" t="s">
        <v>523</v>
      </c>
      <c r="B293" s="1356"/>
      <c r="C293" s="1356"/>
      <c r="D293" s="1356"/>
      <c r="E293" s="1356"/>
      <c r="F293" s="1356"/>
      <c r="G293" s="1356"/>
      <c r="L293" s="1"/>
      <c r="M293" s="1"/>
      <c r="N293" s="1"/>
      <c r="O293" s="1"/>
      <c r="P293" s="1"/>
      <c r="Q293" s="1"/>
    </row>
    <row r="294" spans="1:19" s="129" customFormat="1">
      <c r="A294" s="1356"/>
      <c r="B294" s="1356"/>
      <c r="C294" s="1356"/>
      <c r="D294" s="1356"/>
      <c r="E294" s="1356"/>
      <c r="F294" s="1356"/>
      <c r="G294" s="1356"/>
      <c r="L294" s="1"/>
      <c r="M294" s="1"/>
      <c r="N294" s="1"/>
      <c r="O294" s="1"/>
      <c r="P294" s="1"/>
      <c r="Q294" s="1"/>
    </row>
    <row r="295" spans="1:19" s="129" customFormat="1" ht="12" customHeight="1">
      <c r="A295" s="1383" t="s">
        <v>524</v>
      </c>
      <c r="B295" s="1383"/>
      <c r="C295" s="1383"/>
      <c r="D295" s="1383"/>
      <c r="L295" s="1"/>
      <c r="M295" s="1"/>
      <c r="N295" s="1"/>
      <c r="O295" s="1"/>
      <c r="P295" s="1"/>
      <c r="Q295" s="1"/>
    </row>
    <row r="296" spans="1:19" s="129" customFormat="1" ht="12" customHeight="1">
      <c r="A296" s="2675"/>
      <c r="B296" s="2675"/>
      <c r="C296" s="2675"/>
      <c r="D296" s="2675"/>
      <c r="L296" s="1"/>
      <c r="M296" s="1"/>
      <c r="N296" s="1"/>
      <c r="O296" s="1"/>
      <c r="P296" s="1"/>
      <c r="Q296" s="1"/>
    </row>
    <row r="297" spans="1:19" s="129" customFormat="1" ht="20.100000000000001" customHeight="1">
      <c r="A297" s="2649" t="s">
        <v>525</v>
      </c>
      <c r="B297" s="2471"/>
      <c r="C297" s="2471"/>
      <c r="D297" s="2650"/>
      <c r="E297" s="1380"/>
      <c r="F297" s="1361"/>
      <c r="G297" s="1361"/>
      <c r="H297" s="1361"/>
      <c r="I297" s="1361"/>
      <c r="J297" s="1361"/>
      <c r="K297" s="1361"/>
      <c r="L297" s="1361"/>
      <c r="M297" s="1361"/>
      <c r="N297" s="1361"/>
      <c r="O297" s="1361"/>
      <c r="P297" s="1361"/>
      <c r="Q297" s="1361"/>
      <c r="R297" s="1361"/>
      <c r="S297" s="1362"/>
    </row>
    <row r="298" spans="1:19" s="129" customFormat="1" ht="20.100000000000001" customHeight="1">
      <c r="A298" s="2654"/>
      <c r="B298" s="2655"/>
      <c r="C298" s="2655"/>
      <c r="D298" s="2656"/>
      <c r="E298" s="1381"/>
      <c r="F298" s="1365"/>
      <c r="G298" s="1365"/>
      <c r="H298" s="1365"/>
      <c r="I298" s="1365"/>
      <c r="J298" s="1365"/>
      <c r="K298" s="1365"/>
      <c r="L298" s="1365"/>
      <c r="M298" s="1365"/>
      <c r="N298" s="1365"/>
      <c r="O298" s="1365"/>
      <c r="P298" s="1365"/>
      <c r="Q298" s="1365"/>
      <c r="R298" s="1365"/>
      <c r="S298" s="1366"/>
    </row>
    <row r="299" spans="1:19" s="129" customFormat="1" ht="15" customHeight="1">
      <c r="A299" s="2649" t="s">
        <v>526</v>
      </c>
      <c r="B299" s="2471"/>
      <c r="C299" s="2471"/>
      <c r="D299" s="2650"/>
      <c r="E299" s="1380"/>
      <c r="F299" s="1361"/>
      <c r="G299" s="1361"/>
      <c r="H299" s="1361"/>
      <c r="I299" s="1361"/>
      <c r="J299" s="1361"/>
      <c r="K299" s="1361"/>
      <c r="L299" s="1361"/>
      <c r="M299" s="1361"/>
      <c r="N299" s="1361"/>
      <c r="O299" s="1361"/>
      <c r="P299" s="1361"/>
      <c r="Q299" s="1361"/>
      <c r="R299" s="1361"/>
      <c r="S299" s="1362"/>
    </row>
    <row r="300" spans="1:19" s="129" customFormat="1" ht="15" customHeight="1">
      <c r="A300" s="2654"/>
      <c r="B300" s="2655"/>
      <c r="C300" s="2655"/>
      <c r="D300" s="2656"/>
      <c r="E300" s="1381"/>
      <c r="F300" s="1365"/>
      <c r="G300" s="1365"/>
      <c r="H300" s="1365"/>
      <c r="I300" s="1365"/>
      <c r="J300" s="1365"/>
      <c r="K300" s="1365"/>
      <c r="L300" s="1365"/>
      <c r="M300" s="1365"/>
      <c r="N300" s="1365"/>
      <c r="O300" s="1365"/>
      <c r="P300" s="1365"/>
      <c r="Q300" s="1365"/>
      <c r="R300" s="1365"/>
      <c r="S300" s="1366"/>
    </row>
    <row r="301" spans="1:19" s="129" customFormat="1">
      <c r="A301" s="1333" t="s">
        <v>527</v>
      </c>
      <c r="B301" s="1334"/>
      <c r="C301" s="1334"/>
      <c r="D301" s="1335"/>
      <c r="E301" s="1380"/>
      <c r="F301" s="1361"/>
      <c r="G301" s="1361"/>
      <c r="H301" s="1361"/>
      <c r="I301" s="1361"/>
      <c r="J301" s="1361"/>
      <c r="K301" s="1361"/>
      <c r="L301" s="1361"/>
      <c r="M301" s="1361"/>
      <c r="N301" s="1361"/>
      <c r="O301" s="1361"/>
      <c r="P301" s="1361"/>
      <c r="Q301" s="1361"/>
      <c r="R301" s="1361"/>
      <c r="S301" s="1362"/>
    </row>
    <row r="302" spans="1:19" s="129" customFormat="1">
      <c r="A302" s="1336"/>
      <c r="B302" s="1337"/>
      <c r="C302" s="1337"/>
      <c r="D302" s="1338"/>
      <c r="E302" s="1381"/>
      <c r="F302" s="1365"/>
      <c r="G302" s="1365"/>
      <c r="H302" s="1365"/>
      <c r="I302" s="1365"/>
      <c r="J302" s="1365"/>
      <c r="K302" s="1365"/>
      <c r="L302" s="1365"/>
      <c r="M302" s="1365"/>
      <c r="N302" s="1365"/>
      <c r="O302" s="1365"/>
      <c r="P302" s="1365"/>
      <c r="Q302" s="1365"/>
      <c r="R302" s="1365"/>
      <c r="S302" s="1366"/>
    </row>
    <row r="303" spans="1:19" s="129" customFormat="1">
      <c r="A303" s="1333" t="s">
        <v>528</v>
      </c>
      <c r="B303" s="1334"/>
      <c r="C303" s="1334"/>
      <c r="D303" s="1335"/>
      <c r="E303" s="1380"/>
      <c r="F303" s="1361"/>
      <c r="G303" s="1361"/>
      <c r="H303" s="1361"/>
      <c r="I303" s="1361"/>
      <c r="J303" s="1361"/>
      <c r="K303" s="1361"/>
      <c r="L303" s="1361"/>
      <c r="M303" s="1361"/>
      <c r="N303" s="1361"/>
      <c r="O303" s="1361"/>
      <c r="P303" s="1361"/>
      <c r="Q303" s="1361"/>
      <c r="R303" s="1361"/>
      <c r="S303" s="1362"/>
    </row>
    <row r="304" spans="1:19" s="129" customFormat="1">
      <c r="A304" s="1336"/>
      <c r="B304" s="1337"/>
      <c r="C304" s="1337"/>
      <c r="D304" s="1338"/>
      <c r="E304" s="1381"/>
      <c r="F304" s="1365"/>
      <c r="G304" s="1365"/>
      <c r="H304" s="1365"/>
      <c r="I304" s="1365"/>
      <c r="J304" s="1365"/>
      <c r="K304" s="1365"/>
      <c r="L304" s="1365"/>
      <c r="M304" s="1365"/>
      <c r="N304" s="1365"/>
      <c r="O304" s="1365"/>
      <c r="P304" s="1365"/>
      <c r="Q304" s="1365"/>
      <c r="R304" s="1365"/>
      <c r="S304" s="1366"/>
    </row>
    <row r="305" spans="1:132" s="129" customFormat="1">
      <c r="A305" s="1333" t="s">
        <v>529</v>
      </c>
      <c r="B305" s="1334"/>
      <c r="C305" s="1334"/>
      <c r="D305" s="1335"/>
      <c r="E305" s="1380"/>
      <c r="F305" s="1361"/>
      <c r="G305" s="1361"/>
      <c r="H305" s="1361"/>
      <c r="I305" s="1361"/>
      <c r="J305" s="1361"/>
      <c r="K305" s="1361"/>
      <c r="L305" s="1361"/>
      <c r="M305" s="1361"/>
      <c r="N305" s="1361"/>
      <c r="O305" s="1361"/>
      <c r="P305" s="1361"/>
      <c r="Q305" s="1361"/>
      <c r="R305" s="1361"/>
      <c r="S305" s="1362"/>
    </row>
    <row r="306" spans="1:132" s="129" customFormat="1">
      <c r="A306" s="1336"/>
      <c r="B306" s="1337"/>
      <c r="C306" s="1337"/>
      <c r="D306" s="1338"/>
      <c r="E306" s="1381"/>
      <c r="F306" s="1365"/>
      <c r="G306" s="1365"/>
      <c r="H306" s="1365"/>
      <c r="I306" s="1365"/>
      <c r="J306" s="1365"/>
      <c r="K306" s="1365"/>
      <c r="L306" s="1365"/>
      <c r="M306" s="1365"/>
      <c r="N306" s="1365"/>
      <c r="O306" s="1365"/>
      <c r="P306" s="1365"/>
      <c r="Q306" s="1365"/>
      <c r="R306" s="1365"/>
      <c r="S306" s="1366"/>
    </row>
    <row r="307" spans="1:132" s="129" customFormat="1">
      <c r="A307" s="1333" t="s">
        <v>530</v>
      </c>
      <c r="B307" s="1334"/>
      <c r="C307" s="1334"/>
      <c r="D307" s="1335"/>
      <c r="E307" s="1380"/>
      <c r="F307" s="1361"/>
      <c r="G307" s="1361"/>
      <c r="H307" s="1361"/>
      <c r="I307" s="1361"/>
      <c r="J307" s="1361"/>
      <c r="K307" s="1361"/>
      <c r="L307" s="1361"/>
      <c r="M307" s="1361"/>
      <c r="N307" s="1361"/>
      <c r="O307" s="1361"/>
      <c r="P307" s="1361"/>
      <c r="Q307" s="1361"/>
      <c r="R307" s="1361"/>
      <c r="S307" s="1362"/>
    </row>
    <row r="308" spans="1:132" s="129" customFormat="1">
      <c r="A308" s="1336"/>
      <c r="B308" s="1337"/>
      <c r="C308" s="1337"/>
      <c r="D308" s="1338"/>
      <c r="E308" s="1381"/>
      <c r="F308" s="1365"/>
      <c r="G308" s="1365"/>
      <c r="H308" s="1365"/>
      <c r="I308" s="1365"/>
      <c r="J308" s="1365"/>
      <c r="K308" s="1365"/>
      <c r="L308" s="1365"/>
      <c r="M308" s="1365"/>
      <c r="N308" s="1365"/>
      <c r="O308" s="1365"/>
      <c r="P308" s="1365"/>
      <c r="Q308" s="1365"/>
      <c r="R308" s="1365"/>
      <c r="S308" s="1366"/>
    </row>
    <row r="309" spans="1:132" s="129" customFormat="1">
      <c r="A309" s="1333" t="s">
        <v>531</v>
      </c>
      <c r="B309" s="1334"/>
      <c r="C309" s="1334"/>
      <c r="D309" s="1335"/>
      <c r="E309" s="1380"/>
      <c r="F309" s="1361"/>
      <c r="G309" s="1361"/>
      <c r="H309" s="1361"/>
      <c r="I309" s="1361"/>
      <c r="J309" s="1361"/>
      <c r="K309" s="1361"/>
      <c r="L309" s="1361"/>
      <c r="M309" s="1361"/>
      <c r="N309" s="1361"/>
      <c r="O309" s="1361"/>
      <c r="P309" s="1361"/>
      <c r="Q309" s="1361"/>
      <c r="R309" s="1361"/>
      <c r="S309" s="1362"/>
    </row>
    <row r="310" spans="1:132" s="129" customFormat="1" ht="12" customHeight="1">
      <c r="A310" s="1336"/>
      <c r="B310" s="1337"/>
      <c r="C310" s="1337"/>
      <c r="D310" s="1338"/>
      <c r="E310" s="1381"/>
      <c r="F310" s="1365"/>
      <c r="G310" s="1365"/>
      <c r="H310" s="1365"/>
      <c r="I310" s="1365"/>
      <c r="J310" s="1365"/>
      <c r="K310" s="1365"/>
      <c r="L310" s="1365"/>
      <c r="M310" s="1365"/>
      <c r="N310" s="1365"/>
      <c r="O310" s="1365"/>
      <c r="P310" s="1365"/>
      <c r="Q310" s="1365"/>
      <c r="R310" s="1365"/>
      <c r="S310" s="1366"/>
    </row>
    <row r="311" spans="1:132" s="129" customFormat="1" ht="12" customHeight="1">
      <c r="A311" s="1333" t="s">
        <v>532</v>
      </c>
      <c r="B311" s="1334"/>
      <c r="C311" s="1334"/>
      <c r="D311" s="1335"/>
      <c r="E311" s="1380"/>
      <c r="F311" s="1361"/>
      <c r="G311" s="1361"/>
      <c r="H311" s="1361"/>
      <c r="I311" s="1361"/>
      <c r="J311" s="1361"/>
      <c r="K311" s="1361"/>
      <c r="L311" s="1361"/>
      <c r="M311" s="1361"/>
      <c r="N311" s="1361"/>
      <c r="O311" s="1361"/>
      <c r="P311" s="1361"/>
      <c r="Q311" s="1361"/>
      <c r="R311" s="1361"/>
      <c r="S311" s="1362"/>
    </row>
    <row r="312" spans="1:132" s="129" customFormat="1" ht="20.100000000000001" customHeight="1">
      <c r="A312" s="1336"/>
      <c r="B312" s="1337"/>
      <c r="C312" s="1337"/>
      <c r="D312" s="1338"/>
      <c r="E312" s="1381"/>
      <c r="F312" s="1365"/>
      <c r="G312" s="1365"/>
      <c r="H312" s="1365"/>
      <c r="I312" s="1365"/>
      <c r="J312" s="1365"/>
      <c r="K312" s="1365"/>
      <c r="L312" s="1365"/>
      <c r="M312" s="1365"/>
      <c r="N312" s="1365"/>
      <c r="O312" s="1365"/>
      <c r="P312" s="1365"/>
      <c r="Q312" s="1365"/>
      <c r="R312" s="1365"/>
      <c r="S312" s="1366"/>
    </row>
    <row r="313" spans="1:132" s="129" customFormat="1" ht="20.100000000000001" customHeight="1">
      <c r="A313" s="1333" t="s">
        <v>533</v>
      </c>
      <c r="B313" s="1334"/>
      <c r="C313" s="1334"/>
      <c r="D313" s="1335"/>
      <c r="E313" s="1380"/>
      <c r="F313" s="1361"/>
      <c r="G313" s="1361"/>
      <c r="H313" s="1361"/>
      <c r="I313" s="1361"/>
      <c r="J313" s="1361"/>
      <c r="K313" s="1361"/>
      <c r="L313" s="1361"/>
      <c r="M313" s="1361"/>
      <c r="N313" s="1361"/>
      <c r="O313" s="1361"/>
      <c r="P313" s="1361"/>
      <c r="Q313" s="1361"/>
      <c r="R313" s="1361"/>
      <c r="S313" s="1362"/>
    </row>
    <row r="314" spans="1:132" s="129" customFormat="1" ht="15" customHeight="1">
      <c r="A314" s="1336"/>
      <c r="B314" s="1337"/>
      <c r="C314" s="1337"/>
      <c r="D314" s="1338"/>
      <c r="E314" s="1381"/>
      <c r="F314" s="1365"/>
      <c r="G314" s="1365"/>
      <c r="H314" s="1365"/>
      <c r="I314" s="1365"/>
      <c r="J314" s="1365"/>
      <c r="K314" s="1365"/>
      <c r="L314" s="1365"/>
      <c r="M314" s="1365"/>
      <c r="N314" s="1365"/>
      <c r="O314" s="1365"/>
      <c r="P314" s="1365"/>
      <c r="Q314" s="1365"/>
      <c r="R314" s="1365"/>
      <c r="S314" s="1366"/>
    </row>
    <row r="315" spans="1:132" s="1367" customFormat="1" ht="15" customHeight="1">
      <c r="A315" s="1367" t="s">
        <v>534</v>
      </c>
      <c r="B315" s="1368"/>
      <c r="C315" s="1368"/>
      <c r="D315" s="1368"/>
      <c r="E315" s="1368"/>
      <c r="F315" s="1368"/>
      <c r="G315" s="1368"/>
      <c r="H315" s="1368"/>
      <c r="I315" s="1368"/>
      <c r="J315" s="1368"/>
      <c r="K315" s="1368"/>
      <c r="L315" s="1368"/>
      <c r="M315" s="1368"/>
      <c r="N315" s="1368"/>
      <c r="O315" s="1368"/>
      <c r="P315" s="1368"/>
      <c r="Q315" s="1368"/>
      <c r="R315" s="1368"/>
      <c r="S315" s="1368"/>
      <c r="T315" s="1368"/>
      <c r="U315" s="1368"/>
      <c r="V315" s="1368"/>
      <c r="W315" s="1368"/>
      <c r="X315" s="1368"/>
      <c r="Y315" s="1368"/>
      <c r="Z315" s="1368"/>
      <c r="AA315" s="1368"/>
      <c r="AB315" s="1368"/>
      <c r="AC315" s="1368"/>
      <c r="AD315" s="1368"/>
      <c r="AE315" s="1368"/>
      <c r="AF315" s="1368"/>
      <c r="AG315" s="1368"/>
      <c r="AH315" s="1368"/>
      <c r="AI315" s="1368"/>
      <c r="AJ315" s="1368"/>
      <c r="AK315" s="1368"/>
      <c r="AL315" s="1368"/>
      <c r="AM315" s="1368"/>
      <c r="AN315" s="1368"/>
      <c r="AO315" s="1368"/>
      <c r="AP315" s="1368"/>
      <c r="AQ315" s="1368"/>
      <c r="AR315" s="1368"/>
      <c r="AS315" s="1368"/>
      <c r="AT315" s="1368"/>
      <c r="AU315" s="1368"/>
      <c r="AV315" s="1368"/>
      <c r="AW315" s="1368"/>
      <c r="AX315" s="1368"/>
      <c r="AY315" s="1368"/>
      <c r="AZ315" s="1368"/>
      <c r="BA315" s="1368"/>
      <c r="BB315" s="1368"/>
      <c r="BC315" s="1368"/>
      <c r="BD315" s="1368"/>
      <c r="BE315" s="1368"/>
      <c r="BF315" s="1368"/>
      <c r="BG315" s="1368"/>
      <c r="BH315" s="1368"/>
      <c r="BI315" s="1368"/>
      <c r="BJ315" s="1368"/>
      <c r="BK315" s="1368"/>
      <c r="BL315" s="1368"/>
      <c r="BM315" s="1368"/>
      <c r="BN315" s="1368"/>
      <c r="BO315" s="1368"/>
      <c r="BP315" s="1368"/>
      <c r="BQ315" s="1368"/>
      <c r="BR315" s="1368"/>
      <c r="BS315" s="1368"/>
      <c r="BT315" s="1368"/>
      <c r="BU315" s="1368"/>
      <c r="BV315" s="1368"/>
      <c r="BW315" s="1368"/>
      <c r="BX315" s="1368"/>
      <c r="BY315" s="1368"/>
      <c r="BZ315" s="1368"/>
      <c r="CA315" s="1368"/>
      <c r="CB315" s="1368"/>
      <c r="CC315" s="1368"/>
      <c r="CD315" s="1368"/>
      <c r="CE315" s="1368"/>
      <c r="CF315" s="1368"/>
      <c r="CG315" s="1368"/>
      <c r="CH315" s="1368"/>
      <c r="CI315" s="1368"/>
      <c r="CJ315" s="1368"/>
      <c r="CK315" s="1368"/>
      <c r="CL315" s="1368"/>
      <c r="CM315" s="1368"/>
      <c r="CN315" s="1368"/>
      <c r="CO315" s="1368"/>
      <c r="CP315" s="1368"/>
      <c r="CQ315" s="1368"/>
      <c r="CR315" s="1368"/>
      <c r="CS315" s="1368"/>
      <c r="CT315" s="1368"/>
      <c r="CU315" s="1368"/>
      <c r="CV315" s="1368"/>
      <c r="CW315" s="1368"/>
      <c r="CX315" s="1368"/>
      <c r="CY315" s="1368"/>
      <c r="CZ315" s="1368"/>
      <c r="DA315" s="1368"/>
      <c r="DB315" s="1368"/>
      <c r="DC315" s="1368"/>
      <c r="DD315" s="1368"/>
      <c r="DE315" s="1368"/>
      <c r="DF315" s="1368"/>
      <c r="DG315" s="1368"/>
      <c r="DH315" s="1368"/>
      <c r="DI315" s="1368"/>
      <c r="DJ315" s="1368"/>
      <c r="DK315" s="1368"/>
      <c r="DL315" s="1368"/>
      <c r="DM315" s="1368"/>
      <c r="DN315" s="1368"/>
      <c r="DO315" s="1368"/>
      <c r="DP315" s="1368"/>
      <c r="DQ315" s="1368"/>
      <c r="DR315" s="1368"/>
      <c r="DS315" s="1368"/>
      <c r="DT315" s="1368"/>
      <c r="DU315" s="1368"/>
      <c r="DV315" s="1368"/>
      <c r="DW315" s="1368"/>
      <c r="DX315" s="1368"/>
      <c r="DY315" s="1368"/>
      <c r="DZ315" s="1368"/>
      <c r="EA315" s="1368"/>
      <c r="EB315" s="1368"/>
    </row>
    <row r="316" spans="1:132" s="569" customFormat="1" ht="15" customHeight="1">
      <c r="A316" s="1369" t="s">
        <v>632</v>
      </c>
      <c r="B316" s="1370"/>
      <c r="C316" s="1370"/>
      <c r="D316" s="1370"/>
      <c r="E316" s="1370"/>
      <c r="F316" s="1370"/>
      <c r="G316" s="1370"/>
      <c r="H316" s="1370"/>
      <c r="I316" s="1370"/>
      <c r="J316" s="1370"/>
      <c r="K316" s="1370"/>
      <c r="L316" s="1370"/>
      <c r="M316" s="1370"/>
      <c r="N316" s="1370"/>
      <c r="O316" s="1370"/>
      <c r="P316" s="1370"/>
      <c r="Q316" s="1370"/>
      <c r="R316" s="1370"/>
      <c r="S316" s="1370"/>
    </row>
    <row r="317" spans="1:132" s="569" customFormat="1" ht="15" customHeight="1">
      <c r="A317" s="1369" t="s">
        <v>633</v>
      </c>
      <c r="B317" s="1370"/>
      <c r="C317" s="1370"/>
      <c r="D317" s="1370"/>
      <c r="E317" s="1370"/>
      <c r="F317" s="1370"/>
      <c r="G317" s="1370"/>
      <c r="H317" s="1370"/>
      <c r="I317" s="1370"/>
      <c r="J317" s="1370"/>
      <c r="K317" s="1370"/>
      <c r="L317" s="1370"/>
      <c r="M317" s="1370"/>
      <c r="N317" s="1370"/>
      <c r="O317" s="1370"/>
      <c r="P317" s="1370"/>
      <c r="Q317" s="1370"/>
      <c r="R317" s="1370"/>
      <c r="S317" s="1370"/>
    </row>
    <row r="318" spans="1:132" s="569" customFormat="1" ht="15" customHeight="1">
      <c r="A318" s="1371" t="s">
        <v>998</v>
      </c>
      <c r="B318" s="1371"/>
      <c r="C318" s="1371"/>
      <c r="D318" s="1371"/>
      <c r="E318" s="1371"/>
      <c r="F318" s="1371"/>
    </row>
    <row r="319" spans="1:132" s="569" customFormat="1" ht="15" customHeight="1">
      <c r="A319" s="1372"/>
      <c r="B319" s="1372"/>
      <c r="C319" s="1372"/>
      <c r="D319" s="1372"/>
      <c r="E319" s="1372"/>
      <c r="F319" s="1372"/>
    </row>
    <row r="320" spans="1:132" s="569" customFormat="1" ht="15" customHeight="1">
      <c r="A320" s="1333" t="s">
        <v>569</v>
      </c>
      <c r="B320" s="1334"/>
      <c r="C320" s="1334"/>
      <c r="D320" s="1335"/>
      <c r="E320" s="2657" t="s">
        <v>597</v>
      </c>
      <c r="F320" s="2658"/>
      <c r="G320" s="2659"/>
      <c r="H320" s="2660"/>
      <c r="I320" s="2660"/>
      <c r="J320" s="2660"/>
      <c r="K320" s="2660"/>
      <c r="L320" s="2660"/>
      <c r="M320" s="2661"/>
      <c r="N320" s="1350" t="s">
        <v>574</v>
      </c>
      <c r="O320" s="1351"/>
      <c r="P320" s="1351"/>
      <c r="Q320" s="1351"/>
      <c r="R320" s="1351"/>
      <c r="S320" s="1352"/>
    </row>
    <row r="321" spans="1:26" s="569" customFormat="1" ht="15" customHeight="1">
      <c r="A321" s="1358"/>
      <c r="B321" s="1359"/>
      <c r="C321" s="1359"/>
      <c r="D321" s="1360"/>
      <c r="E321" s="2662" t="s">
        <v>598</v>
      </c>
      <c r="F321" s="2663"/>
      <c r="G321" s="2666"/>
      <c r="H321" s="2667"/>
      <c r="I321" s="2667"/>
      <c r="J321" s="2667"/>
      <c r="K321" s="2667"/>
      <c r="L321" s="2667"/>
      <c r="M321" s="2668"/>
      <c r="N321" s="1353"/>
      <c r="O321" s="1354"/>
      <c r="P321" s="1354"/>
      <c r="Q321" s="1354"/>
      <c r="R321" s="1354"/>
      <c r="S321" s="1355"/>
    </row>
    <row r="322" spans="1:26" s="569" customFormat="1" ht="15" customHeight="1">
      <c r="A322" s="1358"/>
      <c r="B322" s="1359"/>
      <c r="C322" s="1359"/>
      <c r="D322" s="1360"/>
      <c r="E322" s="2664"/>
      <c r="F322" s="2665"/>
      <c r="G322" s="2669"/>
      <c r="H322" s="2670"/>
      <c r="I322" s="2670"/>
      <c r="J322" s="2670"/>
      <c r="K322" s="2670"/>
      <c r="L322" s="2670"/>
      <c r="M322" s="2671"/>
      <c r="N322" s="1350" t="s">
        <v>575</v>
      </c>
      <c r="O322" s="1351"/>
      <c r="P322" s="1351"/>
      <c r="Q322" s="1351"/>
      <c r="R322" s="1351"/>
      <c r="S322" s="1352"/>
    </row>
    <row r="323" spans="1:26" s="569" customFormat="1" ht="15" customHeight="1">
      <c r="A323" s="1336"/>
      <c r="B323" s="1337"/>
      <c r="C323" s="1337"/>
      <c r="D323" s="1338"/>
      <c r="E323" s="2530" t="s">
        <v>599</v>
      </c>
      <c r="F323" s="2532"/>
      <c r="G323" s="2672"/>
      <c r="H323" s="2673"/>
      <c r="I323" s="2673"/>
      <c r="J323" s="2673"/>
      <c r="K323" s="2673"/>
      <c r="L323" s="2673"/>
      <c r="M323" s="2674"/>
      <c r="N323" s="1353"/>
      <c r="O323" s="1354"/>
      <c r="P323" s="1354"/>
      <c r="Q323" s="1354"/>
      <c r="R323" s="1354"/>
      <c r="S323" s="1355"/>
    </row>
    <row r="324" spans="1:26" s="569" customFormat="1" ht="15" customHeight="1">
      <c r="A324" s="1333" t="s">
        <v>571</v>
      </c>
      <c r="B324" s="1334"/>
      <c r="C324" s="1334"/>
      <c r="D324" s="1335"/>
      <c r="E324" s="2677" t="s">
        <v>570</v>
      </c>
      <c r="F324" s="2678"/>
      <c r="G324" s="1344"/>
      <c r="H324" s="1345"/>
      <c r="I324" s="1345"/>
      <c r="J324" s="1345"/>
      <c r="K324" s="1345"/>
      <c r="L324" s="1345"/>
      <c r="M324" s="1345"/>
      <c r="N324" s="1345"/>
      <c r="O324" s="1345"/>
      <c r="P324" s="1345"/>
      <c r="Q324" s="1345"/>
      <c r="R324" s="1345"/>
      <c r="S324" s="1346"/>
    </row>
    <row r="325" spans="1:26" s="569" customFormat="1" ht="15" customHeight="1">
      <c r="A325" s="1358"/>
      <c r="B325" s="1359"/>
      <c r="C325" s="1359"/>
      <c r="D325" s="1360"/>
      <c r="E325" s="2679"/>
      <c r="F325" s="2680"/>
      <c r="G325" s="1347"/>
      <c r="H325" s="1348"/>
      <c r="I325" s="1348"/>
      <c r="J325" s="1348"/>
      <c r="K325" s="1348"/>
      <c r="L325" s="1348"/>
      <c r="M325" s="1348"/>
      <c r="N325" s="1348"/>
      <c r="O325" s="1348"/>
      <c r="P325" s="1348"/>
      <c r="Q325" s="1348"/>
      <c r="R325" s="1348"/>
      <c r="S325" s="1349"/>
    </row>
    <row r="326" spans="1:26" s="569" customFormat="1" ht="15" customHeight="1">
      <c r="A326" s="1358"/>
      <c r="B326" s="1359"/>
      <c r="C326" s="1359"/>
      <c r="D326" s="1360"/>
      <c r="E326" s="2677" t="s">
        <v>572</v>
      </c>
      <c r="F326" s="2678"/>
      <c r="G326" s="1344"/>
      <c r="H326" s="1345"/>
      <c r="I326" s="1345"/>
      <c r="J326" s="1345"/>
      <c r="K326" s="1345"/>
      <c r="L326" s="1345"/>
      <c r="M326" s="1346"/>
      <c r="N326" s="1350" t="s">
        <v>574</v>
      </c>
      <c r="O326" s="1351"/>
      <c r="P326" s="1351"/>
      <c r="Q326" s="1351"/>
      <c r="R326" s="1351"/>
      <c r="S326" s="1352"/>
    </row>
    <row r="327" spans="1:26" s="129" customFormat="1" ht="15" customHeight="1">
      <c r="A327" s="1336"/>
      <c r="B327" s="1337"/>
      <c r="C327" s="1337"/>
      <c r="D327" s="1338"/>
      <c r="E327" s="2679"/>
      <c r="F327" s="2680"/>
      <c r="G327" s="1347"/>
      <c r="H327" s="1348"/>
      <c r="I327" s="1348"/>
      <c r="J327" s="1348"/>
      <c r="K327" s="1348"/>
      <c r="L327" s="1348"/>
      <c r="M327" s="1349"/>
      <c r="N327" s="1353"/>
      <c r="O327" s="1354"/>
      <c r="P327" s="1354"/>
      <c r="Q327" s="1354"/>
      <c r="R327" s="1354"/>
      <c r="S327" s="1355"/>
    </row>
    <row r="328" spans="1:26" s="129" customFormat="1">
      <c r="L328" s="1"/>
      <c r="M328" s="1"/>
      <c r="N328" s="1"/>
      <c r="O328" s="1"/>
      <c r="P328" s="1"/>
      <c r="Q328" s="1"/>
    </row>
    <row r="329" spans="1:26" s="129" customFormat="1" ht="15" customHeight="1">
      <c r="A329" s="1356" t="s">
        <v>573</v>
      </c>
      <c r="B329" s="1356"/>
      <c r="C329" s="1356"/>
      <c r="D329" s="1356"/>
      <c r="E329" s="1356"/>
      <c r="F329" s="1356"/>
      <c r="G329" s="1356"/>
      <c r="L329" s="1"/>
      <c r="M329" s="1"/>
      <c r="N329" s="1"/>
      <c r="O329" s="1"/>
      <c r="P329" s="1"/>
      <c r="Q329" s="1"/>
    </row>
    <row r="330" spans="1:26" s="129" customFormat="1" ht="15" customHeight="1">
      <c r="A330" s="1357"/>
      <c r="B330" s="1357"/>
      <c r="C330" s="1357"/>
      <c r="D330" s="1357"/>
      <c r="E330" s="1357"/>
      <c r="F330" s="1357"/>
      <c r="G330" s="1357"/>
      <c r="L330" s="1"/>
      <c r="M330" s="1"/>
      <c r="N330" s="1"/>
      <c r="O330" s="1"/>
      <c r="P330" s="1"/>
      <c r="Q330" s="1"/>
    </row>
    <row r="331" spans="1:26" s="129" customFormat="1" ht="15" customHeight="1">
      <c r="A331" s="1333" t="s">
        <v>583</v>
      </c>
      <c r="B331" s="1334"/>
      <c r="C331" s="1334"/>
      <c r="D331" s="1335"/>
      <c r="E331" s="1380"/>
      <c r="F331" s="1361"/>
      <c r="G331" s="1361"/>
      <c r="H331" s="1361"/>
      <c r="I331" s="1361"/>
      <c r="J331" s="1361"/>
      <c r="K331" s="1361"/>
      <c r="L331" s="1361"/>
      <c r="M331" s="1361"/>
      <c r="N331" s="1361"/>
      <c r="O331" s="1361"/>
      <c r="P331" s="1361"/>
      <c r="Q331" s="1361"/>
      <c r="R331" s="1361"/>
      <c r="S331" s="1362"/>
      <c r="T331" s="1382"/>
      <c r="U331" s="2681"/>
      <c r="V331" s="2681"/>
      <c r="W331" s="2681"/>
      <c r="X331" s="2681"/>
      <c r="Y331" s="2681"/>
      <c r="Z331" s="2681"/>
    </row>
    <row r="332" spans="1:26" s="129" customFormat="1" ht="15" customHeight="1">
      <c r="A332" s="1358"/>
      <c r="B332" s="1359"/>
      <c r="C332" s="1359"/>
      <c r="D332" s="1360"/>
      <c r="E332" s="1385"/>
      <c r="F332" s="1363"/>
      <c r="G332" s="1363"/>
      <c r="H332" s="1363"/>
      <c r="I332" s="1363"/>
      <c r="J332" s="1363"/>
      <c r="K332" s="1363"/>
      <c r="L332" s="1363"/>
      <c r="M332" s="1363"/>
      <c r="N332" s="1363"/>
      <c r="O332" s="1363"/>
      <c r="P332" s="1363"/>
      <c r="Q332" s="1363"/>
      <c r="R332" s="1363"/>
      <c r="S332" s="1364"/>
      <c r="T332" s="1382"/>
      <c r="U332" s="2681"/>
      <c r="V332" s="2681"/>
      <c r="W332" s="2681"/>
      <c r="X332" s="2681"/>
      <c r="Y332" s="2681"/>
      <c r="Z332" s="2681"/>
    </row>
    <row r="333" spans="1:26" s="129" customFormat="1" ht="15" customHeight="1">
      <c r="A333" s="1358"/>
      <c r="B333" s="1359"/>
      <c r="C333" s="1359"/>
      <c r="D333" s="1360"/>
      <c r="E333" s="1381"/>
      <c r="F333" s="1365"/>
      <c r="G333" s="1365"/>
      <c r="H333" s="1365"/>
      <c r="I333" s="1365"/>
      <c r="J333" s="1365"/>
      <c r="K333" s="1365"/>
      <c r="L333" s="1365"/>
      <c r="M333" s="1365"/>
      <c r="N333" s="1365"/>
      <c r="O333" s="1365"/>
      <c r="P333" s="1365"/>
      <c r="Q333" s="1365"/>
      <c r="R333" s="1365"/>
      <c r="S333" s="1366"/>
      <c r="T333" s="1382"/>
      <c r="U333" s="2681"/>
      <c r="V333" s="2681"/>
      <c r="W333" s="2681"/>
      <c r="X333" s="2681"/>
      <c r="Y333" s="2681"/>
      <c r="Z333" s="2681"/>
    </row>
    <row r="334" spans="1:26" s="129" customFormat="1" ht="15" customHeight="1">
      <c r="A334" s="570"/>
      <c r="B334" s="1333" t="s">
        <v>620</v>
      </c>
      <c r="C334" s="1334"/>
      <c r="D334" s="1335"/>
      <c r="E334" s="1380"/>
      <c r="F334" s="1361"/>
      <c r="G334" s="1361"/>
      <c r="H334" s="1361"/>
      <c r="I334" s="1361"/>
      <c r="J334" s="1361"/>
      <c r="K334" s="1361"/>
      <c r="L334" s="1361"/>
      <c r="M334" s="1361"/>
      <c r="N334" s="1361"/>
      <c r="O334" s="1361"/>
      <c r="P334" s="1361"/>
      <c r="Q334" s="1361"/>
      <c r="R334" s="1361"/>
      <c r="S334" s="1362"/>
      <c r="T334" s="1382"/>
      <c r="U334" s="2681"/>
      <c r="V334" s="2681"/>
      <c r="W334" s="2681"/>
      <c r="X334" s="2681"/>
      <c r="Y334" s="2681"/>
      <c r="Z334" s="2681"/>
    </row>
    <row r="335" spans="1:26" s="129" customFormat="1" ht="15" customHeight="1">
      <c r="A335" s="570"/>
      <c r="B335" s="1358"/>
      <c r="C335" s="1359"/>
      <c r="D335" s="1360"/>
      <c r="E335" s="1385"/>
      <c r="F335" s="1363"/>
      <c r="G335" s="1363"/>
      <c r="H335" s="1363"/>
      <c r="I335" s="1363"/>
      <c r="J335" s="1363"/>
      <c r="K335" s="1363"/>
      <c r="L335" s="1363"/>
      <c r="M335" s="1363"/>
      <c r="N335" s="1363"/>
      <c r="O335" s="1363"/>
      <c r="P335" s="1363"/>
      <c r="Q335" s="1363"/>
      <c r="R335" s="1363"/>
      <c r="S335" s="1364"/>
    </row>
    <row r="336" spans="1:26" s="129" customFormat="1" ht="15" customHeight="1">
      <c r="A336" s="571"/>
      <c r="B336" s="1336"/>
      <c r="C336" s="1337"/>
      <c r="D336" s="1338"/>
      <c r="E336" s="1381"/>
      <c r="F336" s="1365"/>
      <c r="G336" s="1365"/>
      <c r="H336" s="1365"/>
      <c r="I336" s="1365"/>
      <c r="J336" s="1365"/>
      <c r="K336" s="1365"/>
      <c r="L336" s="1365"/>
      <c r="M336" s="1365"/>
      <c r="N336" s="1365"/>
      <c r="O336" s="1365"/>
      <c r="P336" s="1365"/>
      <c r="Q336" s="1365"/>
      <c r="R336" s="1365"/>
      <c r="S336" s="1366"/>
    </row>
    <row r="337" spans="1:19" s="129" customFormat="1" ht="15" customHeight="1">
      <c r="A337" s="1333" t="s">
        <v>535</v>
      </c>
      <c r="B337" s="1334"/>
      <c r="C337" s="1334"/>
      <c r="D337" s="1335"/>
      <c r="E337" s="1380"/>
      <c r="F337" s="1361"/>
      <c r="G337" s="1361"/>
      <c r="H337" s="1361"/>
      <c r="I337" s="1361"/>
      <c r="J337" s="1361"/>
      <c r="K337" s="1361"/>
      <c r="L337" s="1361"/>
      <c r="M337" s="1361"/>
      <c r="N337" s="1361"/>
      <c r="O337" s="1361"/>
      <c r="P337" s="1361"/>
      <c r="Q337" s="1361"/>
      <c r="R337" s="1361"/>
      <c r="S337" s="1362"/>
    </row>
    <row r="338" spans="1:19" s="129" customFormat="1" ht="15" customHeight="1">
      <c r="A338" s="1358"/>
      <c r="B338" s="1359"/>
      <c r="C338" s="1359"/>
      <c r="D338" s="1360"/>
      <c r="E338" s="1385"/>
      <c r="F338" s="1363"/>
      <c r="G338" s="1363"/>
      <c r="H338" s="1363"/>
      <c r="I338" s="1363"/>
      <c r="J338" s="1363"/>
      <c r="K338" s="1363"/>
      <c r="L338" s="1363"/>
      <c r="M338" s="1363"/>
      <c r="N338" s="1363"/>
      <c r="O338" s="1363"/>
      <c r="P338" s="1363"/>
      <c r="Q338" s="1363"/>
      <c r="R338" s="1363"/>
      <c r="S338" s="1364"/>
    </row>
    <row r="339" spans="1:19" s="129" customFormat="1" ht="15" customHeight="1">
      <c r="A339" s="1358"/>
      <c r="B339" s="1359"/>
      <c r="C339" s="1359"/>
      <c r="D339" s="1360"/>
      <c r="E339" s="1381"/>
      <c r="F339" s="1365"/>
      <c r="G339" s="1365"/>
      <c r="H339" s="1365"/>
      <c r="I339" s="1365"/>
      <c r="J339" s="1365"/>
      <c r="K339" s="1365"/>
      <c r="L339" s="1365"/>
      <c r="M339" s="1365"/>
      <c r="N339" s="1365"/>
      <c r="O339" s="1365"/>
      <c r="P339" s="1365"/>
      <c r="Q339" s="1365"/>
      <c r="R339" s="1365"/>
      <c r="S339" s="1366"/>
    </row>
    <row r="340" spans="1:19" s="129" customFormat="1" ht="15" customHeight="1">
      <c r="A340" s="570"/>
      <c r="B340" s="1333" t="s">
        <v>536</v>
      </c>
      <c r="C340" s="1334"/>
      <c r="D340" s="1335"/>
      <c r="E340" s="1380"/>
      <c r="F340" s="1361"/>
      <c r="G340" s="1361"/>
      <c r="H340" s="1361"/>
      <c r="I340" s="1361"/>
      <c r="J340" s="1361"/>
      <c r="K340" s="1361"/>
      <c r="L340" s="1361"/>
      <c r="M340" s="1361"/>
      <c r="N340" s="1361"/>
      <c r="O340" s="1361"/>
      <c r="P340" s="1361"/>
      <c r="Q340" s="1361"/>
      <c r="R340" s="1361"/>
      <c r="S340" s="1362"/>
    </row>
    <row r="341" spans="1:19" s="129" customFormat="1" ht="15" customHeight="1">
      <c r="A341" s="570"/>
      <c r="B341" s="1358"/>
      <c r="C341" s="1359"/>
      <c r="D341" s="1360"/>
      <c r="E341" s="1385"/>
      <c r="F341" s="1363"/>
      <c r="G341" s="1363"/>
      <c r="H341" s="1363"/>
      <c r="I341" s="1363"/>
      <c r="J341" s="1363"/>
      <c r="K341" s="1363"/>
      <c r="L341" s="1363"/>
      <c r="M341" s="1363"/>
      <c r="N341" s="1363"/>
      <c r="O341" s="1363"/>
      <c r="P341" s="1363"/>
      <c r="Q341" s="1363"/>
      <c r="R341" s="1363"/>
      <c r="S341" s="1364"/>
    </row>
    <row r="342" spans="1:19" s="129" customFormat="1">
      <c r="A342" s="571"/>
      <c r="B342" s="1336"/>
      <c r="C342" s="1337"/>
      <c r="D342" s="1338"/>
      <c r="E342" s="1381"/>
      <c r="F342" s="1365"/>
      <c r="G342" s="1365"/>
      <c r="H342" s="1365"/>
      <c r="I342" s="1365"/>
      <c r="J342" s="1365"/>
      <c r="K342" s="1365"/>
      <c r="L342" s="1365"/>
      <c r="M342" s="1365"/>
      <c r="N342" s="1365"/>
      <c r="O342" s="1365"/>
      <c r="P342" s="1365"/>
      <c r="Q342" s="1365"/>
      <c r="R342" s="1365"/>
      <c r="S342" s="1366"/>
    </row>
    <row r="343" spans="1:19" s="129" customFormat="1">
      <c r="A343" s="1334" t="s">
        <v>999</v>
      </c>
      <c r="B343" s="1334"/>
      <c r="C343" s="1334"/>
      <c r="D343" s="1335"/>
      <c r="E343" s="1380"/>
      <c r="F343" s="1361"/>
      <c r="G343" s="1361"/>
      <c r="H343" s="1361"/>
      <c r="I343" s="1361"/>
      <c r="J343" s="1361"/>
      <c r="K343" s="1362"/>
      <c r="L343" s="1342" t="s">
        <v>15</v>
      </c>
      <c r="M343" s="1388"/>
      <c r="N343" s="1389"/>
      <c r="O343" s="1389"/>
      <c r="P343" s="1389"/>
      <c r="Q343" s="1389"/>
      <c r="R343" s="1389"/>
      <c r="S343" s="1389"/>
    </row>
    <row r="344" spans="1:19" s="129" customFormat="1">
      <c r="A344" s="1359"/>
      <c r="B344" s="1359"/>
      <c r="C344" s="1359"/>
      <c r="D344" s="1360"/>
      <c r="E344" s="1385"/>
      <c r="F344" s="1363"/>
      <c r="G344" s="1363"/>
      <c r="H344" s="1363"/>
      <c r="I344" s="1363"/>
      <c r="J344" s="1363"/>
      <c r="K344" s="1364"/>
      <c r="L344" s="1386"/>
      <c r="M344" s="1384"/>
      <c r="N344" s="1383"/>
      <c r="O344" s="1383"/>
      <c r="P344" s="1383"/>
      <c r="Q344" s="1383"/>
      <c r="R344" s="1383"/>
      <c r="S344" s="1383"/>
    </row>
    <row r="345" spans="1:19" s="129" customFormat="1">
      <c r="A345" s="1337"/>
      <c r="B345" s="1337"/>
      <c r="C345" s="1337"/>
      <c r="D345" s="1338"/>
      <c r="E345" s="1381"/>
      <c r="F345" s="1365"/>
      <c r="G345" s="1365"/>
      <c r="H345" s="1365"/>
      <c r="I345" s="1365"/>
      <c r="J345" s="1365"/>
      <c r="K345" s="1366"/>
      <c r="L345" s="1387"/>
      <c r="M345" s="572"/>
      <c r="N345" s="566"/>
      <c r="O345" s="566"/>
      <c r="P345" s="566"/>
      <c r="Q345" s="566"/>
      <c r="R345" s="566"/>
      <c r="S345" s="566"/>
    </row>
    <row r="346" spans="1:19" s="129" customFormat="1" ht="12" customHeight="1">
      <c r="A346" s="1333" t="s">
        <v>1000</v>
      </c>
      <c r="B346" s="1334"/>
      <c r="C346" s="1334"/>
      <c r="D346" s="1335"/>
      <c r="E346" s="1380"/>
      <c r="F346" s="1361"/>
      <c r="G346" s="1361"/>
      <c r="H346" s="1361"/>
      <c r="I346" s="1361"/>
      <c r="J346" s="1361"/>
      <c r="K346" s="1362"/>
      <c r="L346" s="1342" t="s">
        <v>1001</v>
      </c>
      <c r="M346" s="573"/>
    </row>
    <row r="347" spans="1:19" s="129" customFormat="1">
      <c r="A347" s="1336"/>
      <c r="B347" s="1337"/>
      <c r="C347" s="1337"/>
      <c r="D347" s="1338"/>
      <c r="E347" s="1381"/>
      <c r="F347" s="1365"/>
      <c r="G347" s="1365"/>
      <c r="H347" s="1365"/>
      <c r="I347" s="1365"/>
      <c r="J347" s="1365"/>
      <c r="K347" s="1366"/>
      <c r="L347" s="1387"/>
      <c r="M347" s="573"/>
    </row>
    <row r="348" spans="1:19" s="129" customFormat="1" ht="20.25" customHeight="1">
      <c r="A348" s="2649" t="s">
        <v>1002</v>
      </c>
      <c r="B348" s="2471"/>
      <c r="C348" s="2471"/>
      <c r="D348" s="2650"/>
      <c r="E348" s="1333" t="s">
        <v>1003</v>
      </c>
      <c r="F348" s="1334"/>
      <c r="G348" s="1334"/>
      <c r="H348" s="1334"/>
      <c r="I348" s="1334"/>
      <c r="J348" s="1334"/>
      <c r="K348" s="1334"/>
      <c r="L348" s="1334"/>
      <c r="M348" s="1334"/>
      <c r="N348" s="1334"/>
      <c r="O348" s="1334"/>
      <c r="P348" s="1334"/>
      <c r="Q348" s="1334"/>
      <c r="R348" s="1334"/>
      <c r="S348" s="1335"/>
    </row>
    <row r="349" spans="1:19" s="129" customFormat="1" ht="13.5" customHeight="1">
      <c r="A349" s="2651"/>
      <c r="B349" s="2652"/>
      <c r="C349" s="2652"/>
      <c r="D349" s="2653"/>
      <c r="E349" s="1336"/>
      <c r="F349" s="1337"/>
      <c r="G349" s="1337"/>
      <c r="H349" s="1337"/>
      <c r="I349" s="1337"/>
      <c r="J349" s="1337"/>
      <c r="K349" s="1337"/>
      <c r="L349" s="1337"/>
      <c r="M349" s="1337"/>
      <c r="N349" s="1337"/>
      <c r="O349" s="1337"/>
      <c r="P349" s="1337"/>
      <c r="Q349" s="1337"/>
      <c r="R349" s="1337"/>
      <c r="S349" s="1338"/>
    </row>
    <row r="350" spans="1:19" s="129" customFormat="1">
      <c r="A350" s="2651"/>
      <c r="B350" s="2652"/>
      <c r="C350" s="2652"/>
      <c r="D350" s="2653"/>
      <c r="E350" s="1380"/>
      <c r="F350" s="1361"/>
      <c r="G350" s="1361"/>
      <c r="H350" s="1361"/>
      <c r="I350" s="1361"/>
      <c r="J350" s="1361"/>
      <c r="K350" s="1361"/>
      <c r="L350" s="1361"/>
      <c r="M350" s="1361"/>
      <c r="N350" s="1361"/>
      <c r="O350" s="1361"/>
      <c r="P350" s="1361"/>
      <c r="Q350" s="1361"/>
      <c r="R350" s="1361"/>
      <c r="S350" s="1362"/>
    </row>
    <row r="351" spans="1:19" s="129" customFormat="1" ht="30" customHeight="1">
      <c r="A351" s="2651"/>
      <c r="B351" s="2652"/>
      <c r="C351" s="2652"/>
      <c r="D351" s="2653"/>
      <c r="E351" s="1385"/>
      <c r="F351" s="1363"/>
      <c r="G351" s="1363"/>
      <c r="H351" s="1363"/>
      <c r="I351" s="1363"/>
      <c r="J351" s="1363"/>
      <c r="K351" s="1363"/>
      <c r="L351" s="1363"/>
      <c r="M351" s="1363"/>
      <c r="N351" s="1363"/>
      <c r="O351" s="1363"/>
      <c r="P351" s="1363"/>
      <c r="Q351" s="1363"/>
      <c r="R351" s="1363"/>
      <c r="S351" s="1364"/>
    </row>
    <row r="352" spans="1:19" s="129" customFormat="1">
      <c r="A352" s="2651"/>
      <c r="B352" s="2652"/>
      <c r="C352" s="2652"/>
      <c r="D352" s="2653"/>
      <c r="E352" s="1385"/>
      <c r="F352" s="1363"/>
      <c r="G352" s="1363"/>
      <c r="H352" s="1363"/>
      <c r="I352" s="1363"/>
      <c r="J352" s="1363"/>
      <c r="K352" s="1363"/>
      <c r="L352" s="1363"/>
      <c r="M352" s="1363"/>
      <c r="N352" s="1363"/>
      <c r="O352" s="1363"/>
      <c r="P352" s="1363"/>
      <c r="Q352" s="1363"/>
      <c r="R352" s="1363"/>
      <c r="S352" s="1364"/>
    </row>
    <row r="353" spans="1:19" s="129" customFormat="1">
      <c r="A353" s="2654"/>
      <c r="B353" s="2655"/>
      <c r="C353" s="2655"/>
      <c r="D353" s="2656"/>
      <c r="E353" s="1381"/>
      <c r="F353" s="1365"/>
      <c r="G353" s="1365"/>
      <c r="H353" s="1365"/>
      <c r="I353" s="1365"/>
      <c r="J353" s="1365"/>
      <c r="K353" s="1365"/>
      <c r="L353" s="1365"/>
      <c r="M353" s="1365"/>
      <c r="N353" s="1365"/>
      <c r="O353" s="1365"/>
      <c r="P353" s="1365"/>
      <c r="Q353" s="1365"/>
      <c r="R353" s="1365"/>
      <c r="S353" s="1366"/>
    </row>
    <row r="354" spans="1:19" s="129" customFormat="1" ht="22.5" customHeight="1">
      <c r="A354" s="2649" t="s">
        <v>1004</v>
      </c>
      <c r="B354" s="2471"/>
      <c r="C354" s="2471"/>
      <c r="D354" s="2650"/>
      <c r="E354" s="1333" t="s">
        <v>1005</v>
      </c>
      <c r="F354" s="1334"/>
      <c r="G354" s="1334"/>
      <c r="H354" s="1334"/>
      <c r="I354" s="1334"/>
      <c r="J354" s="1334"/>
      <c r="K354" s="1334"/>
      <c r="L354" s="1334"/>
      <c r="M354" s="1334"/>
      <c r="N354" s="1334"/>
      <c r="O354" s="1334"/>
      <c r="P354" s="1334"/>
      <c r="Q354" s="1334"/>
      <c r="R354" s="1334"/>
      <c r="S354" s="1335"/>
    </row>
    <row r="355" spans="1:19" s="129" customFormat="1" ht="12" customHeight="1">
      <c r="A355" s="2651"/>
      <c r="B355" s="2652"/>
      <c r="C355" s="2652"/>
      <c r="D355" s="2653"/>
      <c r="E355" s="1336"/>
      <c r="F355" s="1337"/>
      <c r="G355" s="1337"/>
      <c r="H355" s="1337"/>
      <c r="I355" s="1337"/>
      <c r="J355" s="1337"/>
      <c r="K355" s="1337"/>
      <c r="L355" s="1337"/>
      <c r="M355" s="1337"/>
      <c r="N355" s="1337"/>
      <c r="O355" s="1337"/>
      <c r="P355" s="1337"/>
      <c r="Q355" s="1337"/>
      <c r="R355" s="1337"/>
      <c r="S355" s="1338"/>
    </row>
    <row r="356" spans="1:19" s="129" customFormat="1">
      <c r="A356" s="2651"/>
      <c r="B356" s="2652"/>
      <c r="C356" s="2652"/>
      <c r="D356" s="2653"/>
      <c r="E356" s="1380"/>
      <c r="F356" s="1361"/>
      <c r="G356" s="1361"/>
      <c r="H356" s="1361"/>
      <c r="I356" s="1361"/>
      <c r="J356" s="1361"/>
      <c r="K356" s="1361"/>
      <c r="L356" s="1361"/>
      <c r="M356" s="1361"/>
      <c r="N356" s="1361"/>
      <c r="O356" s="1361"/>
      <c r="P356" s="1361"/>
      <c r="Q356" s="1361"/>
      <c r="R356" s="1361"/>
      <c r="S356" s="1362"/>
    </row>
    <row r="357" spans="1:19" s="129" customFormat="1" ht="18.75" customHeight="1">
      <c r="A357" s="2651"/>
      <c r="B357" s="2652"/>
      <c r="C357" s="2652"/>
      <c r="D357" s="2653"/>
      <c r="E357" s="1385"/>
      <c r="F357" s="1363"/>
      <c r="G357" s="1363"/>
      <c r="H357" s="1363"/>
      <c r="I357" s="1363"/>
      <c r="J357" s="1363"/>
      <c r="K357" s="1363"/>
      <c r="L357" s="1363"/>
      <c r="M357" s="1363"/>
      <c r="N357" s="1363"/>
      <c r="O357" s="1363"/>
      <c r="P357" s="1363"/>
      <c r="Q357" s="1363"/>
      <c r="R357" s="1363"/>
      <c r="S357" s="1364"/>
    </row>
    <row r="358" spans="1:19" s="129" customFormat="1">
      <c r="A358" s="2651"/>
      <c r="B358" s="2652"/>
      <c r="C358" s="2652"/>
      <c r="D358" s="2653"/>
      <c r="E358" s="1385"/>
      <c r="F358" s="1363"/>
      <c r="G358" s="1363"/>
      <c r="H358" s="1363"/>
      <c r="I358" s="1363"/>
      <c r="J358" s="1363"/>
      <c r="K358" s="1363"/>
      <c r="L358" s="1363"/>
      <c r="M358" s="1363"/>
      <c r="N358" s="1363"/>
      <c r="O358" s="1363"/>
      <c r="P358" s="1363"/>
      <c r="Q358" s="1363"/>
      <c r="R358" s="1363"/>
      <c r="S358" s="1364"/>
    </row>
    <row r="359" spans="1:19" s="129" customFormat="1" ht="15.75" customHeight="1">
      <c r="A359" s="2654"/>
      <c r="B359" s="2655"/>
      <c r="C359" s="2655"/>
      <c r="D359" s="2656"/>
      <c r="E359" s="1381"/>
      <c r="F359" s="1365"/>
      <c r="G359" s="1365"/>
      <c r="H359" s="1365"/>
      <c r="I359" s="1365"/>
      <c r="J359" s="1365"/>
      <c r="K359" s="1365"/>
      <c r="L359" s="1365"/>
      <c r="M359" s="1365"/>
      <c r="N359" s="1365"/>
      <c r="O359" s="1365"/>
      <c r="P359" s="1365"/>
      <c r="Q359" s="1365"/>
      <c r="R359" s="1365"/>
      <c r="S359" s="1366"/>
    </row>
    <row r="360" spans="1:19" s="129" customFormat="1">
      <c r="L360" s="1"/>
      <c r="M360" s="1"/>
      <c r="N360" s="1"/>
      <c r="O360" s="1"/>
      <c r="P360" s="1"/>
      <c r="Q360" s="1"/>
    </row>
    <row r="361" spans="1:19" s="129" customFormat="1">
      <c r="A361" s="574" t="s">
        <v>593</v>
      </c>
      <c r="L361" s="1"/>
      <c r="M361" s="1"/>
      <c r="N361" s="1"/>
      <c r="O361" s="1"/>
      <c r="P361" s="1"/>
      <c r="Q361" s="1"/>
    </row>
    <row r="362" spans="1:19">
      <c r="A362" s="530" t="s">
        <v>1108</v>
      </c>
    </row>
  </sheetData>
  <sheetProtection algorithmName="SHA-512" hashValue="UemIERySJxhy3Mg0kAMUhkjN3tUqKZ3UVJeRkyXvRsBRtpCBDG6Rvg6kkikqmLPz31Cevn+Xa9fVublpb9ANpg==" saltValue="fRDiWAMgurDqJSE1wiHUFA==" spinCount="100000" sheet="1" objects="1" formatCells="0" formatRows="0" insertRows="0" selectLockedCells="1"/>
  <mergeCells count="708">
    <mergeCell ref="A56:D62"/>
    <mergeCell ref="E56:O56"/>
    <mergeCell ref="P56:R56"/>
    <mergeCell ref="E57:R57"/>
    <mergeCell ref="F58:R58"/>
    <mergeCell ref="F59:R59"/>
    <mergeCell ref="F60:R60"/>
    <mergeCell ref="F61:R61"/>
    <mergeCell ref="F62:R62"/>
    <mergeCell ref="A329:G330"/>
    <mergeCell ref="A331:D333"/>
    <mergeCell ref="E331:S333"/>
    <mergeCell ref="T331:Z334"/>
    <mergeCell ref="B334:D336"/>
    <mergeCell ref="A346:D347"/>
    <mergeCell ref="E346:K347"/>
    <mergeCell ref="L346:L347"/>
    <mergeCell ref="A348:D353"/>
    <mergeCell ref="E348:S349"/>
    <mergeCell ref="E350:S353"/>
    <mergeCell ref="A307:D308"/>
    <mergeCell ref="E307:S308"/>
    <mergeCell ref="A309:D310"/>
    <mergeCell ref="E309:S310"/>
    <mergeCell ref="A311:D312"/>
    <mergeCell ref="E311:S312"/>
    <mergeCell ref="A313:D314"/>
    <mergeCell ref="E313:S314"/>
    <mergeCell ref="A324:D327"/>
    <mergeCell ref="E324:F325"/>
    <mergeCell ref="G324:S325"/>
    <mergeCell ref="E326:F327"/>
    <mergeCell ref="G326:M327"/>
    <mergeCell ref="N326:S327"/>
    <mergeCell ref="A297:D298"/>
    <mergeCell ref="E297:S298"/>
    <mergeCell ref="A299:D300"/>
    <mergeCell ref="E299:S300"/>
    <mergeCell ref="A301:D302"/>
    <mergeCell ref="E301:S302"/>
    <mergeCell ref="A303:D304"/>
    <mergeCell ref="E303:S304"/>
    <mergeCell ref="A305:D306"/>
    <mergeCell ref="E305:S306"/>
    <mergeCell ref="A273:F274"/>
    <mergeCell ref="G273:I274"/>
    <mergeCell ref="J273:J274"/>
    <mergeCell ref="M273:Y281"/>
    <mergeCell ref="A275:F276"/>
    <mergeCell ref="G275:I276"/>
    <mergeCell ref="J275:J276"/>
    <mergeCell ref="A277:F278"/>
    <mergeCell ref="G277:I278"/>
    <mergeCell ref="J277:J278"/>
    <mergeCell ref="A279:F280"/>
    <mergeCell ref="G279:I280"/>
    <mergeCell ref="J279:J280"/>
    <mergeCell ref="A281:F282"/>
    <mergeCell ref="G281:I282"/>
    <mergeCell ref="J281:J282"/>
    <mergeCell ref="K282:P283"/>
    <mergeCell ref="A283:F284"/>
    <mergeCell ref="G283:I284"/>
    <mergeCell ref="J283:J284"/>
    <mergeCell ref="A264:E265"/>
    <mergeCell ref="A261:K261"/>
    <mergeCell ref="L261:N261"/>
    <mergeCell ref="A262:K262"/>
    <mergeCell ref="L262:N262"/>
    <mergeCell ref="A263:K263"/>
    <mergeCell ref="L263:N263"/>
    <mergeCell ref="A269:E269"/>
    <mergeCell ref="A270:E271"/>
    <mergeCell ref="B255:C255"/>
    <mergeCell ref="E255:R255"/>
    <mergeCell ref="A258:N258"/>
    <mergeCell ref="A259:K259"/>
    <mergeCell ref="L259:N259"/>
    <mergeCell ref="A260:K260"/>
    <mergeCell ref="L260:N260"/>
    <mergeCell ref="B252:D252"/>
    <mergeCell ref="E252:J252"/>
    <mergeCell ref="K252:R252"/>
    <mergeCell ref="A253:A254"/>
    <mergeCell ref="B253:D254"/>
    <mergeCell ref="E253:R254"/>
    <mergeCell ref="B250:D250"/>
    <mergeCell ref="E250:J250"/>
    <mergeCell ref="K250:R250"/>
    <mergeCell ref="B251:D251"/>
    <mergeCell ref="E251:J251"/>
    <mergeCell ref="K251:R251"/>
    <mergeCell ref="B248:D248"/>
    <mergeCell ref="E248:J248"/>
    <mergeCell ref="K248:R248"/>
    <mergeCell ref="B249:D249"/>
    <mergeCell ref="E249:J249"/>
    <mergeCell ref="K249:R249"/>
    <mergeCell ref="B246:D246"/>
    <mergeCell ref="E246:J246"/>
    <mergeCell ref="K246:R246"/>
    <mergeCell ref="B247:D247"/>
    <mergeCell ref="E247:J247"/>
    <mergeCell ref="K247:R247"/>
    <mergeCell ref="B244:D244"/>
    <mergeCell ref="E244:J244"/>
    <mergeCell ref="K244:R244"/>
    <mergeCell ref="B245:D245"/>
    <mergeCell ref="E245:J245"/>
    <mergeCell ref="K245:R245"/>
    <mergeCell ref="A241:A242"/>
    <mergeCell ref="B241:D242"/>
    <mergeCell ref="E241:J242"/>
    <mergeCell ref="K241:R242"/>
    <mergeCell ref="B243:D243"/>
    <mergeCell ref="E243:J243"/>
    <mergeCell ref="K243:R243"/>
    <mergeCell ref="B239:D239"/>
    <mergeCell ref="E239:J239"/>
    <mergeCell ref="K239:R239"/>
    <mergeCell ref="B240:D240"/>
    <mergeCell ref="E240:J240"/>
    <mergeCell ref="K240:R240"/>
    <mergeCell ref="A233:D233"/>
    <mergeCell ref="E233:R233"/>
    <mergeCell ref="B234:R234"/>
    <mergeCell ref="A237:A238"/>
    <mergeCell ref="B237:D238"/>
    <mergeCell ref="E237:J238"/>
    <mergeCell ref="K237:R238"/>
    <mergeCell ref="A230:D230"/>
    <mergeCell ref="E230:R230"/>
    <mergeCell ref="A231:D231"/>
    <mergeCell ref="E231:R231"/>
    <mergeCell ref="A232:D232"/>
    <mergeCell ref="E232:R232"/>
    <mergeCell ref="A228:D228"/>
    <mergeCell ref="E228:R228"/>
    <mergeCell ref="A229:D229"/>
    <mergeCell ref="E229:F229"/>
    <mergeCell ref="G229:H229"/>
    <mergeCell ref="J229:R229"/>
    <mergeCell ref="A221:D221"/>
    <mergeCell ref="E221:R221"/>
    <mergeCell ref="A222:D222"/>
    <mergeCell ref="E222:R222"/>
    <mergeCell ref="B223:R223"/>
    <mergeCell ref="B224:R224"/>
    <mergeCell ref="A218:D218"/>
    <mergeCell ref="E218:R218"/>
    <mergeCell ref="A219:D219"/>
    <mergeCell ref="E219:R219"/>
    <mergeCell ref="A220:D220"/>
    <mergeCell ref="E220:R220"/>
    <mergeCell ref="E211:G211"/>
    <mergeCell ref="H211:R211"/>
    <mergeCell ref="A212:D213"/>
    <mergeCell ref="E212:R212"/>
    <mergeCell ref="E213:R213"/>
    <mergeCell ref="A216:R217"/>
    <mergeCell ref="A208:D208"/>
    <mergeCell ref="E208:H208"/>
    <mergeCell ref="I208:J208"/>
    <mergeCell ref="K208:R208"/>
    <mergeCell ref="A209:B211"/>
    <mergeCell ref="C209:D209"/>
    <mergeCell ref="E209:R209"/>
    <mergeCell ref="C210:D211"/>
    <mergeCell ref="E210:G210"/>
    <mergeCell ref="H210:R210"/>
    <mergeCell ref="A204:D205"/>
    <mergeCell ref="E204:R204"/>
    <mergeCell ref="E205:R205"/>
    <mergeCell ref="A206:D207"/>
    <mergeCell ref="E206:R206"/>
    <mergeCell ref="E207:R207"/>
    <mergeCell ref="A198:D198"/>
    <mergeCell ref="E198:R198"/>
    <mergeCell ref="A199:B200"/>
    <mergeCell ref="C199:D199"/>
    <mergeCell ref="E199:R199"/>
    <mergeCell ref="C200:D200"/>
    <mergeCell ref="E200:R200"/>
    <mergeCell ref="Q193:R193"/>
    <mergeCell ref="E194:R194"/>
    <mergeCell ref="E195:R195"/>
    <mergeCell ref="A196:D196"/>
    <mergeCell ref="E196:R196"/>
    <mergeCell ref="A197:D197"/>
    <mergeCell ref="E197:R197"/>
    <mergeCell ref="A193:D195"/>
    <mergeCell ref="E193:F193"/>
    <mergeCell ref="G193:H193"/>
    <mergeCell ref="I193:J193"/>
    <mergeCell ref="K193:N193"/>
    <mergeCell ref="O193:P193"/>
    <mergeCell ref="A189:R189"/>
    <mergeCell ref="A190:D192"/>
    <mergeCell ref="E190:F190"/>
    <mergeCell ref="G190:H190"/>
    <mergeCell ref="I190:J190"/>
    <mergeCell ref="K190:N190"/>
    <mergeCell ref="O190:P190"/>
    <mergeCell ref="Q190:R190"/>
    <mergeCell ref="E191:R191"/>
    <mergeCell ref="E192:R192"/>
    <mergeCell ref="A186:D186"/>
    <mergeCell ref="E186:R186"/>
    <mergeCell ref="A187:D187"/>
    <mergeCell ref="E187:R187"/>
    <mergeCell ref="A188:D188"/>
    <mergeCell ref="E188:G188"/>
    <mergeCell ref="H188:I188"/>
    <mergeCell ref="J188:R188"/>
    <mergeCell ref="A181:D182"/>
    <mergeCell ref="E181:E182"/>
    <mergeCell ref="F181:R181"/>
    <mergeCell ref="F182:R182"/>
    <mergeCell ref="A185:D185"/>
    <mergeCell ref="E185:R185"/>
    <mergeCell ref="A172:Z175"/>
    <mergeCell ref="A178:D178"/>
    <mergeCell ref="E178:R178"/>
    <mergeCell ref="A179:D179"/>
    <mergeCell ref="E179:R179"/>
    <mergeCell ref="A180:O180"/>
    <mergeCell ref="Q168:R168"/>
    <mergeCell ref="S168:T168"/>
    <mergeCell ref="Q169:R169"/>
    <mergeCell ref="S169:T169"/>
    <mergeCell ref="A170:K171"/>
    <mergeCell ref="L170:M170"/>
    <mergeCell ref="N170:Z171"/>
    <mergeCell ref="L171:M171"/>
    <mergeCell ref="P164:P169"/>
    <mergeCell ref="Q164:R164"/>
    <mergeCell ref="S164:T164"/>
    <mergeCell ref="V164:Z169"/>
    <mergeCell ref="Q165:R165"/>
    <mergeCell ref="S165:T165"/>
    <mergeCell ref="Q166:R166"/>
    <mergeCell ref="S166:T166"/>
    <mergeCell ref="Q167:R167"/>
    <mergeCell ref="S167:T167"/>
    <mergeCell ref="A164:A169"/>
    <mergeCell ref="B164:F169"/>
    <mergeCell ref="G164:K169"/>
    <mergeCell ref="L164:M168"/>
    <mergeCell ref="N164:N169"/>
    <mergeCell ref="O164:O169"/>
    <mergeCell ref="P158:P163"/>
    <mergeCell ref="Q158:R158"/>
    <mergeCell ref="S158:T158"/>
    <mergeCell ref="A158:A163"/>
    <mergeCell ref="B158:F163"/>
    <mergeCell ref="G158:K163"/>
    <mergeCell ref="L158:M162"/>
    <mergeCell ref="N158:N163"/>
    <mergeCell ref="O158:O163"/>
    <mergeCell ref="V152:Z157"/>
    <mergeCell ref="Q153:R153"/>
    <mergeCell ref="S153:T153"/>
    <mergeCell ref="Q154:R154"/>
    <mergeCell ref="S154:T154"/>
    <mergeCell ref="Q155:R155"/>
    <mergeCell ref="S155:T155"/>
    <mergeCell ref="V158:Z163"/>
    <mergeCell ref="Q159:R159"/>
    <mergeCell ref="S159:T159"/>
    <mergeCell ref="Q160:R160"/>
    <mergeCell ref="S160:T160"/>
    <mergeCell ref="Q161:R161"/>
    <mergeCell ref="S161:T161"/>
    <mergeCell ref="Q156:R156"/>
    <mergeCell ref="S156:T156"/>
    <mergeCell ref="Q157:R157"/>
    <mergeCell ref="S157:T157"/>
    <mergeCell ref="Q162:R162"/>
    <mergeCell ref="S162:T162"/>
    <mergeCell ref="Q163:R163"/>
    <mergeCell ref="S163:T163"/>
    <mergeCell ref="A152:A157"/>
    <mergeCell ref="B152:F157"/>
    <mergeCell ref="G152:K157"/>
    <mergeCell ref="L152:M156"/>
    <mergeCell ref="N152:N157"/>
    <mergeCell ref="O152:O157"/>
    <mergeCell ref="P146:P151"/>
    <mergeCell ref="Q146:R146"/>
    <mergeCell ref="S146:T146"/>
    <mergeCell ref="A146:A151"/>
    <mergeCell ref="B146:F151"/>
    <mergeCell ref="G146:K151"/>
    <mergeCell ref="L146:M150"/>
    <mergeCell ref="N146:N151"/>
    <mergeCell ref="O146:O151"/>
    <mergeCell ref="P152:P157"/>
    <mergeCell ref="Q152:R152"/>
    <mergeCell ref="S152:T152"/>
    <mergeCell ref="V140:Z145"/>
    <mergeCell ref="Q141:R141"/>
    <mergeCell ref="S141:T141"/>
    <mergeCell ref="Q142:R142"/>
    <mergeCell ref="S142:T142"/>
    <mergeCell ref="Q143:R143"/>
    <mergeCell ref="S143:T143"/>
    <mergeCell ref="V146:Z151"/>
    <mergeCell ref="Q147:R147"/>
    <mergeCell ref="S147:T147"/>
    <mergeCell ref="Q148:R148"/>
    <mergeCell ref="S148:T148"/>
    <mergeCell ref="Q149:R149"/>
    <mergeCell ref="S149:T149"/>
    <mergeCell ref="Q144:R144"/>
    <mergeCell ref="S144:T144"/>
    <mergeCell ref="Q145:R145"/>
    <mergeCell ref="S145:T145"/>
    <mergeCell ref="Q150:R150"/>
    <mergeCell ref="S150:T150"/>
    <mergeCell ref="Q151:R151"/>
    <mergeCell ref="S151:T151"/>
    <mergeCell ref="A140:A145"/>
    <mergeCell ref="B140:F145"/>
    <mergeCell ref="G140:K145"/>
    <mergeCell ref="L140:M144"/>
    <mergeCell ref="N140:N145"/>
    <mergeCell ref="O140:O145"/>
    <mergeCell ref="P134:P139"/>
    <mergeCell ref="Q134:R134"/>
    <mergeCell ref="S134:T134"/>
    <mergeCell ref="A134:A139"/>
    <mergeCell ref="B134:F139"/>
    <mergeCell ref="G134:K139"/>
    <mergeCell ref="L134:M138"/>
    <mergeCell ref="N134:N139"/>
    <mergeCell ref="O134:O139"/>
    <mergeCell ref="P140:P145"/>
    <mergeCell ref="Q140:R140"/>
    <mergeCell ref="S140:T140"/>
    <mergeCell ref="V128:Z133"/>
    <mergeCell ref="Q129:R129"/>
    <mergeCell ref="S129:T129"/>
    <mergeCell ref="Q130:R130"/>
    <mergeCell ref="S130:T130"/>
    <mergeCell ref="Q131:R131"/>
    <mergeCell ref="S131:T131"/>
    <mergeCell ref="V134:Z139"/>
    <mergeCell ref="Q135:R135"/>
    <mergeCell ref="S135:T135"/>
    <mergeCell ref="Q136:R136"/>
    <mergeCell ref="S136:T136"/>
    <mergeCell ref="Q137:R137"/>
    <mergeCell ref="S137:T137"/>
    <mergeCell ref="Q132:R132"/>
    <mergeCell ref="S132:T132"/>
    <mergeCell ref="Q133:R133"/>
    <mergeCell ref="S133:T133"/>
    <mergeCell ref="Q138:R138"/>
    <mergeCell ref="S138:T138"/>
    <mergeCell ref="Q139:R139"/>
    <mergeCell ref="S139:T139"/>
    <mergeCell ref="A128:A133"/>
    <mergeCell ref="B128:F133"/>
    <mergeCell ref="G128:K133"/>
    <mergeCell ref="L128:M132"/>
    <mergeCell ref="N128:N133"/>
    <mergeCell ref="O128:O133"/>
    <mergeCell ref="P122:P127"/>
    <mergeCell ref="Q122:R122"/>
    <mergeCell ref="S122:T122"/>
    <mergeCell ref="A122:A127"/>
    <mergeCell ref="B122:F127"/>
    <mergeCell ref="G122:K127"/>
    <mergeCell ref="L122:M126"/>
    <mergeCell ref="N122:N127"/>
    <mergeCell ref="O122:O127"/>
    <mergeCell ref="P128:P133"/>
    <mergeCell ref="Q128:R128"/>
    <mergeCell ref="S128:T128"/>
    <mergeCell ref="V116:Z121"/>
    <mergeCell ref="Q117:R117"/>
    <mergeCell ref="S117:T117"/>
    <mergeCell ref="Q118:R118"/>
    <mergeCell ref="S118:T118"/>
    <mergeCell ref="Q119:R119"/>
    <mergeCell ref="S119:T119"/>
    <mergeCell ref="V122:Z127"/>
    <mergeCell ref="Q123:R123"/>
    <mergeCell ref="S123:T123"/>
    <mergeCell ref="Q124:R124"/>
    <mergeCell ref="S124:T124"/>
    <mergeCell ref="Q125:R125"/>
    <mergeCell ref="S125:T125"/>
    <mergeCell ref="Q120:R120"/>
    <mergeCell ref="S120:T120"/>
    <mergeCell ref="Q121:R121"/>
    <mergeCell ref="S121:T121"/>
    <mergeCell ref="Q126:R126"/>
    <mergeCell ref="S126:T126"/>
    <mergeCell ref="Q127:R127"/>
    <mergeCell ref="S127:T127"/>
    <mergeCell ref="A116:A121"/>
    <mergeCell ref="B116:F121"/>
    <mergeCell ref="G116:K121"/>
    <mergeCell ref="L116:M120"/>
    <mergeCell ref="N116:N121"/>
    <mergeCell ref="O116:O121"/>
    <mergeCell ref="P110:P115"/>
    <mergeCell ref="Q110:R110"/>
    <mergeCell ref="S110:T110"/>
    <mergeCell ref="A110:A115"/>
    <mergeCell ref="B110:F115"/>
    <mergeCell ref="G110:K115"/>
    <mergeCell ref="L110:M114"/>
    <mergeCell ref="N110:N115"/>
    <mergeCell ref="O110:O115"/>
    <mergeCell ref="P116:P121"/>
    <mergeCell ref="Q116:R116"/>
    <mergeCell ref="S116:T116"/>
    <mergeCell ref="V104:Z109"/>
    <mergeCell ref="Q105:R105"/>
    <mergeCell ref="S105:T105"/>
    <mergeCell ref="Q106:R106"/>
    <mergeCell ref="S106:T106"/>
    <mergeCell ref="Q107:R107"/>
    <mergeCell ref="S107:T107"/>
    <mergeCell ref="V110:Z115"/>
    <mergeCell ref="Q111:R111"/>
    <mergeCell ref="S111:T111"/>
    <mergeCell ref="Q112:R112"/>
    <mergeCell ref="S112:T112"/>
    <mergeCell ref="Q113:R113"/>
    <mergeCell ref="S113:T113"/>
    <mergeCell ref="Q108:R108"/>
    <mergeCell ref="S108:T108"/>
    <mergeCell ref="Q109:R109"/>
    <mergeCell ref="S109:T109"/>
    <mergeCell ref="Q114:R114"/>
    <mergeCell ref="S114:T114"/>
    <mergeCell ref="Q115:R115"/>
    <mergeCell ref="S115:T115"/>
    <mergeCell ref="A104:A109"/>
    <mergeCell ref="B104:F109"/>
    <mergeCell ref="G104:K109"/>
    <mergeCell ref="L104:M108"/>
    <mergeCell ref="N104:N109"/>
    <mergeCell ref="O104:O109"/>
    <mergeCell ref="P98:P103"/>
    <mergeCell ref="Q98:R98"/>
    <mergeCell ref="S98:T98"/>
    <mergeCell ref="A98:A103"/>
    <mergeCell ref="B98:F103"/>
    <mergeCell ref="G98:K103"/>
    <mergeCell ref="L98:M102"/>
    <mergeCell ref="N98:N103"/>
    <mergeCell ref="O98:O103"/>
    <mergeCell ref="P104:P109"/>
    <mergeCell ref="Q104:R104"/>
    <mergeCell ref="S104:T104"/>
    <mergeCell ref="V92:Z97"/>
    <mergeCell ref="Q93:R93"/>
    <mergeCell ref="S93:T93"/>
    <mergeCell ref="Q94:R94"/>
    <mergeCell ref="S94:T94"/>
    <mergeCell ref="Q95:R95"/>
    <mergeCell ref="S95:T95"/>
    <mergeCell ref="V98:Z103"/>
    <mergeCell ref="Q99:R99"/>
    <mergeCell ref="S99:T99"/>
    <mergeCell ref="Q100:R100"/>
    <mergeCell ref="S100:T100"/>
    <mergeCell ref="Q101:R101"/>
    <mergeCell ref="S101:T101"/>
    <mergeCell ref="Q96:R96"/>
    <mergeCell ref="S96:T96"/>
    <mergeCell ref="Q97:R97"/>
    <mergeCell ref="S97:T97"/>
    <mergeCell ref="Q102:R102"/>
    <mergeCell ref="S102:T102"/>
    <mergeCell ref="Q103:R103"/>
    <mergeCell ref="S103:T103"/>
    <mergeCell ref="A92:A97"/>
    <mergeCell ref="B92:F97"/>
    <mergeCell ref="G92:K97"/>
    <mergeCell ref="L92:M96"/>
    <mergeCell ref="N92:N97"/>
    <mergeCell ref="O92:O97"/>
    <mergeCell ref="P86:P91"/>
    <mergeCell ref="Q86:R86"/>
    <mergeCell ref="S86:T86"/>
    <mergeCell ref="A86:A91"/>
    <mergeCell ref="B86:F91"/>
    <mergeCell ref="G86:K91"/>
    <mergeCell ref="L86:M90"/>
    <mergeCell ref="N86:N91"/>
    <mergeCell ref="O86:O91"/>
    <mergeCell ref="P92:P97"/>
    <mergeCell ref="Q92:R92"/>
    <mergeCell ref="S92:T92"/>
    <mergeCell ref="V80:Z85"/>
    <mergeCell ref="Q81:R81"/>
    <mergeCell ref="S81:T81"/>
    <mergeCell ref="Q82:R82"/>
    <mergeCell ref="S82:T82"/>
    <mergeCell ref="Q83:R83"/>
    <mergeCell ref="S83:T83"/>
    <mergeCell ref="V86:Z91"/>
    <mergeCell ref="Q87:R87"/>
    <mergeCell ref="S87:T87"/>
    <mergeCell ref="Q88:R88"/>
    <mergeCell ref="S88:T88"/>
    <mergeCell ref="Q89:R89"/>
    <mergeCell ref="S89:T89"/>
    <mergeCell ref="Q84:R84"/>
    <mergeCell ref="S84:T84"/>
    <mergeCell ref="Q85:R85"/>
    <mergeCell ref="S85:T85"/>
    <mergeCell ref="Q90:R90"/>
    <mergeCell ref="S90:T90"/>
    <mergeCell ref="Q91:R91"/>
    <mergeCell ref="S91:T91"/>
    <mergeCell ref="A80:A85"/>
    <mergeCell ref="B80:F85"/>
    <mergeCell ref="G80:K85"/>
    <mergeCell ref="L80:M84"/>
    <mergeCell ref="N80:N85"/>
    <mergeCell ref="O80:O85"/>
    <mergeCell ref="O78:O79"/>
    <mergeCell ref="P78:P79"/>
    <mergeCell ref="Q78:U78"/>
    <mergeCell ref="P80:P85"/>
    <mergeCell ref="Q80:R80"/>
    <mergeCell ref="S80:T80"/>
    <mergeCell ref="V78:Z79"/>
    <mergeCell ref="Q79:R79"/>
    <mergeCell ref="S79:T79"/>
    <mergeCell ref="A74:D74"/>
    <mergeCell ref="E74:H74"/>
    <mergeCell ref="I74:J74"/>
    <mergeCell ref="K74:R74"/>
    <mergeCell ref="A77:Z77"/>
    <mergeCell ref="A78:A79"/>
    <mergeCell ref="B78:F79"/>
    <mergeCell ref="G78:K79"/>
    <mergeCell ref="L78:M79"/>
    <mergeCell ref="N78:N79"/>
    <mergeCell ref="A69:D73"/>
    <mergeCell ref="E69:R69"/>
    <mergeCell ref="E70:G70"/>
    <mergeCell ref="H70:R70"/>
    <mergeCell ref="E71:R71"/>
    <mergeCell ref="E72:G72"/>
    <mergeCell ref="H72:R72"/>
    <mergeCell ref="E73:R73"/>
    <mergeCell ref="A65:D66"/>
    <mergeCell ref="E65:R65"/>
    <mergeCell ref="F66:R66"/>
    <mergeCell ref="A67:D68"/>
    <mergeCell ref="E67:R67"/>
    <mergeCell ref="E68:R68"/>
    <mergeCell ref="A50:R50"/>
    <mergeCell ref="A51:D55"/>
    <mergeCell ref="E51:R52"/>
    <mergeCell ref="F53:R53"/>
    <mergeCell ref="E54:R54"/>
    <mergeCell ref="F55:R55"/>
    <mergeCell ref="A40:D40"/>
    <mergeCell ref="E40:R40"/>
    <mergeCell ref="A41:R42"/>
    <mergeCell ref="A43:R45"/>
    <mergeCell ref="A46:R46"/>
    <mergeCell ref="A48:C49"/>
    <mergeCell ref="D48:R49"/>
    <mergeCell ref="A33:D33"/>
    <mergeCell ref="E33:R33"/>
    <mergeCell ref="A34:D39"/>
    <mergeCell ref="E34:G34"/>
    <mergeCell ref="H34:J34"/>
    <mergeCell ref="K34:M34"/>
    <mergeCell ref="N34:P34"/>
    <mergeCell ref="Q34:R39"/>
    <mergeCell ref="E35:G35"/>
    <mergeCell ref="H35:J35"/>
    <mergeCell ref="E38:H38"/>
    <mergeCell ref="I38:L38"/>
    <mergeCell ref="M38:P38"/>
    <mergeCell ref="E39:H39"/>
    <mergeCell ref="I39:L39"/>
    <mergeCell ref="M39:P39"/>
    <mergeCell ref="K35:M35"/>
    <mergeCell ref="N35:P35"/>
    <mergeCell ref="E36:H36"/>
    <mergeCell ref="I36:L36"/>
    <mergeCell ref="M36:P36"/>
    <mergeCell ref="E37:H37"/>
    <mergeCell ref="I37:L37"/>
    <mergeCell ref="M37:P37"/>
    <mergeCell ref="A31:D32"/>
    <mergeCell ref="E31:I31"/>
    <mergeCell ref="J31:N31"/>
    <mergeCell ref="O31:R31"/>
    <mergeCell ref="E32:I32"/>
    <mergeCell ref="J32:N32"/>
    <mergeCell ref="O32:R32"/>
    <mergeCell ref="P28:R28"/>
    <mergeCell ref="A29:D30"/>
    <mergeCell ref="E29:I29"/>
    <mergeCell ref="J29:N29"/>
    <mergeCell ref="O29:R29"/>
    <mergeCell ref="E30:I30"/>
    <mergeCell ref="J30:N30"/>
    <mergeCell ref="O30:R30"/>
    <mergeCell ref="A26:D28"/>
    <mergeCell ref="F26:G26"/>
    <mergeCell ref="I26:L28"/>
    <mergeCell ref="N26:O26"/>
    <mergeCell ref="P26:R26"/>
    <mergeCell ref="F27:G27"/>
    <mergeCell ref="N27:O27"/>
    <mergeCell ref="P27:R27"/>
    <mergeCell ref="F28:G28"/>
    <mergeCell ref="N28:O28"/>
    <mergeCell ref="A24:D24"/>
    <mergeCell ref="E24:H24"/>
    <mergeCell ref="I24:L24"/>
    <mergeCell ref="M24:R24"/>
    <mergeCell ref="A25:D25"/>
    <mergeCell ref="E25:G25"/>
    <mergeCell ref="I25:L25"/>
    <mergeCell ref="M25:N25"/>
    <mergeCell ref="O25:R25"/>
    <mergeCell ref="A20:D23"/>
    <mergeCell ref="F20:H20"/>
    <mergeCell ref="I20:L23"/>
    <mergeCell ref="E21:E23"/>
    <mergeCell ref="F21:H21"/>
    <mergeCell ref="F22:H22"/>
    <mergeCell ref="F23:H23"/>
    <mergeCell ref="A18:D18"/>
    <mergeCell ref="I18:L18"/>
    <mergeCell ref="M18:N18"/>
    <mergeCell ref="P18:R18"/>
    <mergeCell ref="A19:D19"/>
    <mergeCell ref="E19:G19"/>
    <mergeCell ref="I19:L19"/>
    <mergeCell ref="M19:R19"/>
    <mergeCell ref="A11:C11"/>
    <mergeCell ref="D11:R11"/>
    <mergeCell ref="A12:L12"/>
    <mergeCell ref="A13:R13"/>
    <mergeCell ref="A17:D17"/>
    <mergeCell ref="E17:R17"/>
    <mergeCell ref="O1:R1"/>
    <mergeCell ref="O2:R2"/>
    <mergeCell ref="O3:R3"/>
    <mergeCell ref="A5:R5"/>
    <mergeCell ref="A7:B7"/>
    <mergeCell ref="C7:R7"/>
    <mergeCell ref="A10:B10"/>
    <mergeCell ref="C10:D10"/>
    <mergeCell ref="E10:F10"/>
    <mergeCell ref="G10:M10"/>
    <mergeCell ref="N10:P10"/>
    <mergeCell ref="Q10:R10"/>
    <mergeCell ref="A8:B8"/>
    <mergeCell ref="C8:M8"/>
    <mergeCell ref="N8:O8"/>
    <mergeCell ref="P8:R8"/>
    <mergeCell ref="A9:B9"/>
    <mergeCell ref="C9:I9"/>
    <mergeCell ref="J9:K9"/>
    <mergeCell ref="L9:R9"/>
    <mergeCell ref="A285:F286"/>
    <mergeCell ref="G285:I286"/>
    <mergeCell ref="J285:J286"/>
    <mergeCell ref="A315:XFD315"/>
    <mergeCell ref="A316:S316"/>
    <mergeCell ref="A317:S317"/>
    <mergeCell ref="A318:F319"/>
    <mergeCell ref="A320:D323"/>
    <mergeCell ref="E320:F320"/>
    <mergeCell ref="G320:M320"/>
    <mergeCell ref="N320:S321"/>
    <mergeCell ref="E321:F322"/>
    <mergeCell ref="G321:M322"/>
    <mergeCell ref="N322:S323"/>
    <mergeCell ref="E323:F323"/>
    <mergeCell ref="G323:M323"/>
    <mergeCell ref="A287:F288"/>
    <mergeCell ref="G287:I288"/>
    <mergeCell ref="J287:J288"/>
    <mergeCell ref="A289:F290"/>
    <mergeCell ref="G289:I290"/>
    <mergeCell ref="J289:J290"/>
    <mergeCell ref="A293:G294"/>
    <mergeCell ref="A295:D296"/>
    <mergeCell ref="A354:D359"/>
    <mergeCell ref="E354:S355"/>
    <mergeCell ref="E356:S359"/>
    <mergeCell ref="E334:S336"/>
    <mergeCell ref="A337:D339"/>
    <mergeCell ref="E337:S339"/>
    <mergeCell ref="B340:D342"/>
    <mergeCell ref="E340:S342"/>
    <mergeCell ref="A343:D345"/>
    <mergeCell ref="E343:K345"/>
    <mergeCell ref="L343:L345"/>
    <mergeCell ref="M343:S344"/>
  </mergeCells>
  <phoneticPr fontId="20"/>
  <conditionalFormatting sqref="C7:R7 C8:C9 N8:P8 O3">
    <cfRule type="cellIs" dxfId="263" priority="15" operator="equal">
      <formula>0</formula>
    </cfRule>
  </conditionalFormatting>
  <conditionalFormatting sqref="Z178">
    <cfRule type="expression" dxfId="262" priority="14">
      <formula>"P73=""なし"""</formula>
    </cfRule>
  </conditionalFormatting>
  <conditionalFormatting sqref="F182">
    <cfRule type="expression" dxfId="261" priority="13">
      <formula>"P73=""なし"""</formula>
    </cfRule>
  </conditionalFormatting>
  <conditionalFormatting sqref="E196:R196">
    <cfRule type="cellIs" dxfId="260" priority="12" operator="equal">
      <formula>"自動で入力されます"</formula>
    </cfRule>
  </conditionalFormatting>
  <conditionalFormatting sqref="H70:R70">
    <cfRule type="cellIs" dxfId="259" priority="11" operator="equal">
      <formula>"自動で入力されます"</formula>
    </cfRule>
  </conditionalFormatting>
  <conditionalFormatting sqref="H72:R72">
    <cfRule type="cellIs" dxfId="258" priority="10" operator="equal">
      <formula>"自動で入力されます"</formula>
    </cfRule>
  </conditionalFormatting>
  <conditionalFormatting sqref="N170:Z171">
    <cfRule type="cellIs" dxfId="257" priority="9" operator="equal">
      <formula>"「ロール対応表」シートと一致していないスキル項目があります"</formula>
    </cfRule>
  </conditionalFormatting>
  <conditionalFormatting sqref="G287:I288">
    <cfRule type="cellIs" dxfId="256" priority="8" operator="equal">
      <formula>"自動で入力されます"</formula>
    </cfRule>
  </conditionalFormatting>
  <conditionalFormatting sqref="G289:I290">
    <cfRule type="cellIs" dxfId="255" priority="7" operator="equal">
      <formula>"自動で入力されます"</formula>
    </cfRule>
  </conditionalFormatting>
  <conditionalFormatting sqref="F62:R62">
    <cfRule type="expression" dxfId="254" priority="3">
      <formula>$E61="○"</formula>
    </cfRule>
  </conditionalFormatting>
  <conditionalFormatting sqref="P56:R56">
    <cfRule type="expression" priority="2">
      <formula>$P$56="含んでいない"</formula>
    </cfRule>
  </conditionalFormatting>
  <conditionalFormatting sqref="E58:R58 E60:R61 E59:F59">
    <cfRule type="expression" dxfId="253" priority="1">
      <formula>$P$56="含んでいない"</formula>
    </cfRule>
  </conditionalFormatting>
  <dataValidations count="42">
    <dataValidation type="list" allowBlank="1" showInputMessage="1" showErrorMessage="1" sqref="E74:H74" xr:uid="{9817822D-04E7-4380-A2D3-B659CC2C523C}">
      <formula1>"パンフレット,パンフレット＋ホームページ（右にURLを記載）,ホームページ（右にURLを記載）"</formula1>
    </dataValidation>
    <dataValidation type="list" allowBlank="1" showInputMessage="1" showErrorMessage="1" sqref="E208:H208" xr:uid="{BD7F27B3-B5E7-40B9-87BF-CAD10449D739}">
      <formula1>"パンフレット,ホームページ(右にURLを記載),パンフレット＋ホームページ(右にURLを記載)"</formula1>
    </dataValidation>
    <dataValidation allowBlank="1" showErrorMessage="1" prompt="受講前に経験しておくことが推奨される実務経験を記載。" sqref="E186:R186" xr:uid="{3B27BA53-D3B4-473B-AD4D-CE4BFAD3318B}"/>
    <dataValidation type="list" allowBlank="1" showInputMessage="1" showErrorMessage="1" sqref="E188:G188" xr:uid="{5E781C6C-D7AE-4494-B08A-56FAA212A9EF}">
      <formula1>"パンフレット,ホームページ(右にURLを記載),パンフレット+ホームページ(右にURLを記載)"</formula1>
    </dataValidation>
    <dataValidation type="list" allowBlank="1" showInputMessage="1" showErrorMessage="1" sqref="E30:R30 E66 E58:E61" xr:uid="{BAEC44E2-917F-4EC8-93D3-4EEFDF680003}">
      <formula1>"○"</formula1>
    </dataValidation>
    <dataValidation type="list" allowBlank="1" showInputMessage="1" showErrorMessage="1" sqref="L263:N263" xr:uid="{1E5F96B3-B952-4144-B699-73E15BC8E4C6}">
      <formula1>"該当する,該当しない"</formula1>
    </dataValidation>
    <dataValidation type="list" allowBlank="1" showInputMessage="1" showErrorMessage="1" sqref="F21:H21" xr:uid="{48A7ACFC-C133-4507-B011-0E350B216F0E}">
      <formula1>"昼間（平日）,夜間（平日）,土日,昼間（平日）＋土日,夜間（平日）＋土日"</formula1>
    </dataValidation>
    <dataValidation type="list" allowBlank="1" showInputMessage="1" showErrorMessage="1" sqref="F23:H23" xr:uid="{D06EB0C8-9D6E-4E97-A758-03CE560A9429}">
      <formula1>"通信,一部eラーニング,eラーニング"</formula1>
    </dataValidation>
    <dataValidation type="list" allowBlank="1" showInputMessage="1" showErrorMessage="1" sqref="Q190 Q193" xr:uid="{4D325FBB-4FE8-4051-9117-CDE2C89B9ED8}">
      <formula1>"認める,認めない,その他"</formula1>
    </dataValidation>
    <dataValidation type="list" allowBlank="1" showInputMessage="1" showErrorMessage="1" sqref="K190 K193" xr:uid="{62E85377-406F-42CB-9525-5CA8C5D07AD9}">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G190:H190 G193:H193" xr:uid="{280CBB87-5EBA-4A0F-A2AC-24BD2956D29C}">
      <formula1>"100％,90%以上,70%以上,66%(2/3)以上,60%以上,50%以上,50%未満でも可,その他"</formula1>
    </dataValidation>
    <dataValidation type="list" allowBlank="1" showInputMessage="1" showErrorMessage="1" sqref="E21:E23 AB10:AB14" xr:uid="{20302E4E-BAFB-41F2-AD61-7C3FBB05C36C}">
      <formula1>"通学,通信"</formula1>
    </dataValidation>
    <dataValidation type="list" allowBlank="1" showInputMessage="1" showErrorMessage="1" sqref="E199" xr:uid="{B767BF96-6EA6-46E4-8AF7-F0F709F57B9E}">
      <formula1>"あり（必須）,あり（任意）,なし"</formula1>
    </dataValidation>
    <dataValidation type="list" allowBlank="1" showInputMessage="1" showErrorMessage="1" sqref="M24:R24 E181:E182 O80:P80 O86:P86 O92:P92 O98:P98 O104:P104 O110:P110 O116:P116 O122:P122 O128:P128 O134:P134 O140:P140 O146:P146 O152:P152 O158:P158 O164:P164 C10:D10" xr:uid="{369DC8B2-E937-44FA-A287-938B78D63BBD}">
      <formula1>"有,無"</formula1>
    </dataValidation>
    <dataValidation allowBlank="1" showInputMessage="1" showErrorMessage="1" prompt="教育訓練の時間が短いもの（２０時間以下）は対象外" sqref="I18:L18" xr:uid="{5EF9C768-8988-4A14-8ADE-3E14D72A640A}"/>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5:G25" xr:uid="{A459C826-A20F-47FF-A8D8-78D2BF439F37}">
      <formula1>1</formula1>
      <formula2>99999</formula2>
    </dataValidation>
    <dataValidation allowBlank="1" showInputMessage="1" showErrorMessage="1" prompt="既存講座の申請の場合→「２．教育訓練の対象分野」へ" sqref="E29" xr:uid="{2F71050C-8246-4E81-B11C-A4D3CB89DDBA}"/>
    <dataValidation allowBlank="1" showInputMessage="1" showErrorMessage="1" prompt="２つ以上の既存講座をパッケージを選択の場合→「（15）パッケージの内容」へ。また、パッケージ内容や変更部分が分かるように、「４．教育訓練の内容（カリキュラム）」の「単元／章」を分けて記載してください。" sqref="J29:N29" xr:uid="{EB19ABDC-58B1-43C8-93A6-2F5BB2E53FDE}"/>
    <dataValidation allowBlank="1" showInputMessage="1" showErrorMessage="1" prompt="前回の認定適用日から申請書提出前日までの実績を記載してください。" sqref="F26:G28 N26:O28" xr:uid="{5708311A-7106-4EF8-BC93-12E5479AFA01}"/>
    <dataValidation allowBlank="1" showInputMessage="1" showErrorMessage="1" prompt="申請にあたって講座内容を追加・変更した場合は、「４．教育訓練の内容（カリキュラム）」の番号を記載し、追加箇所及び追加内容等を具体的に記載してください。" sqref="E33:R33" xr:uid="{B2C0A4E9-1300-41A0-A813-505307B418F5}"/>
    <dataValidation allowBlank="1" showInputMessage="1" showErrorMessage="1" prompt="再認定申請講座の場合は、改善内容や時期が分かるように具体的に記載してください。" sqref="E40:R40" xr:uid="{5195B9A3-E885-4367-88BC-90179EB7D9F5}"/>
    <dataValidation allowBlank="1" showInputMessage="1" showErrorMessage="1" prompt="身に付けられるスキルの具体的な内容を記載。" sqref="E68:R68" xr:uid="{66FC8B20-CBED-40B0-AEC2-69FBF2D7E1BD}"/>
    <dataValidation allowBlank="1" showInputMessage="1" showErrorMessage="1" prompt="受講前に経験しておくことが推奨される実務経験を記載。" sqref="E178" xr:uid="{B2CF7262-E9C4-4841-836D-F603DEB76A8E}"/>
    <dataValidation allowBlank="1" showInputMessage="1" showErrorMessage="1" prompt="受講前に身に付けておくことが推奨される知識・技術を記載。" sqref="E179" xr:uid="{275F5CA8-0660-4FDC-BE13-6BE6F8306114}"/>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80 B86 B92 B98 B104 B110 B116 B122 B128 B134 B140 B146 B152 B158 B164" xr:uid="{2FFBFF56-F1CA-447A-90E7-E0373FF1C81D}"/>
    <dataValidation allowBlank="1" showInputMessage="1" showErrorMessage="1" prompt="講義（演習）の内容と到達目標が分かるように具体的に記載。" sqref="G80 G86 G92 G98 G104 G110 G116 G122 G128 G134 G140 G146 G152 G158 G164" xr:uid="{725362B3-B216-4B18-B9B3-764673E33890}"/>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4 N158 N146 N152 N140" xr:uid="{884CAD6C-5D60-4857-8A49-82680C5AF04B}">
      <formula1>"全部,一部,実施なし"</formula1>
    </dataValidation>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5:R205" xr:uid="{A5CE0638-4296-4E79-90DC-D30611A2E8C0}"/>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7:R207" xr:uid="{ADDAE207-C28C-40E6-9994-50F413659BF5}"/>
    <dataValidation allowBlank="1" showInputMessage="1" showErrorMessage="1" prompt="演習を通学で行う（eラーニングで実施しない）場合は、記載不要。_x000a_双方向又は多方向に授業を行うための措置が取られていることが必要。" sqref="E212" xr:uid="{849923C4-8F07-44DD-9338-FB3D8DDEB301}"/>
    <dataValidation allowBlank="1" showInputMessage="1" showErrorMessage="1" prompt="ホームページ等で公表することが必要。" sqref="E221:R221" xr:uid="{FB1F622B-0C93-4AD3-8EE7-7488FDCB0F75}"/>
    <dataValidation allowBlank="1" showInputMessage="1" showErrorMessage="1" prompt="新規のカリキュラムを加えるなど内容を変更した講座を申請を選択の場合→「（16）申請にあたり、新たに追加・変更した内容」へ。" sqref="O29:R29" xr:uid="{FF7754C9-B893-45F1-84F6-DE7A779739D2}"/>
    <dataValidation imeMode="off" allowBlank="1" showInputMessage="1" showErrorMessage="1" sqref="E19:G19 E18" xr:uid="{876DCAE5-5872-4D5A-80D4-01D82207BF2A}"/>
    <dataValidation imeMode="off" allowBlank="1" showInputMessage="1" showErrorMessage="1" prompt="教育訓練の時間が短いもの（２０時間以下）は対象外" sqref="M18:N18" xr:uid="{AC898064-801C-4780-B84E-19EAA192B876}"/>
    <dataValidation type="list" allowBlank="1" showInputMessage="1" showErrorMessage="1" sqref="L259:L262" xr:uid="{62F0453B-B3E8-43E7-895E-027F2F9A9632}">
      <formula1>"はい,いいえ"</formula1>
    </dataValidation>
    <dataValidation type="list" allowBlank="1" showInputMessage="1" showErrorMessage="1" sqref="E297:S298" xr:uid="{8D7714F2-9B1F-40BE-B622-6CCDC3B1C072}">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E331:S333" xr:uid="{098349B1-A66B-4E9E-AC16-1706092E9C17}">
      <formula1>"講座実績の検証を行っている,検証を行っていない"</formula1>
    </dataValidation>
    <dataValidation type="list" allowBlank="1" showInputMessage="1" showErrorMessage="1" sqref="E337:S339" xr:uid="{9FC53449-8878-4491-BFEF-FC0752D6801D}">
      <formula1>"定期的に見直している,見直していない"</formula1>
    </dataValidation>
    <dataValidation type="list" allowBlank="1" showInputMessage="1" showErrorMessage="1" sqref="Q10:R10" xr:uid="{A7C387E0-361D-4AFD-83F8-E4FDECBE0C98}">
      <formula1>"完全に一致,一部が異なる"</formula1>
    </dataValidation>
    <dataValidation type="list" allowBlank="1" showErrorMessage="1" sqref="N80:N139" xr:uid="{BF6242B4-F61E-4552-AE15-ED88F3B45FEC}">
      <formula1>"全部,一部,実施なし"</formula1>
    </dataValidation>
    <dataValidation type="list" allowBlank="1" showInputMessage="1" showErrorMessage="1" sqref="P56:R56" xr:uid="{36814327-2049-4D5F-A356-F05FBDD14B07}">
      <formula1>"含んでいる,含んでいない"</formula1>
    </dataValidation>
    <dataValidation allowBlank="1" showInputMessage="1" showErrorMessage="1" prompt="パッケージ前の各講座のカリキュラム（単元／章）が分かるように、「４．教育訓練の内容（カリキュラム）」の「単元／章」の「番号」を記載してください。" sqref="E32:R32" xr:uid="{4CE7A6D6-A55E-4C0A-B47B-FECFE754BDA6}"/>
  </dataValidations>
  <hyperlinks>
    <hyperlink ref="M12" r:id="rId1" xr:uid="{81748AAE-ACCB-4FAA-B519-C379E54EC89D}"/>
  </hyperlinks>
  <printOptions horizontalCentered="1"/>
  <pageMargins left="0.7" right="0.7" top="0.75" bottom="0.75" header="0.3" footer="0.3"/>
  <pageSetup paperSize="9" scale="44" fitToHeight="0" orientation="portrait" cellComments="asDisplayed" r:id="rId2"/>
  <rowBreaks count="7" manualBreakCount="7">
    <brk id="47" max="25" man="1"/>
    <brk id="75" max="25" man="1"/>
    <brk id="176" max="25" man="1"/>
    <brk id="201" max="25" man="1"/>
    <brk id="224" max="25" man="1"/>
    <brk id="263" max="25" man="1"/>
    <brk id="391" max="25" man="1"/>
  </rowBreaks>
  <ignoredErrors>
    <ignoredError sqref="Q80:T169" unlockedFormula="1"/>
  </ignoredErrors>
  <drawing r:id="rId3"/>
  <extLst>
    <ext xmlns:x14="http://schemas.microsoft.com/office/spreadsheetml/2009/9/main" uri="{CCE6A557-97BC-4b89-ADB6-D9C93CAAB3DF}">
      <x14:dataValidations xmlns:xm="http://schemas.microsoft.com/office/excel/2006/main" count="3">
        <x14:dataValidation type="list" allowBlank="1" showInputMessage="1" showErrorMessage="1" errorTitle="選択可能なスキル項目" error="「ロール対応表」シートでの手順①で入力したスキル項目から選んでください。" xr:uid="{4F59A60C-CC00-4FCA-BE51-BB8121EF3320}">
          <x14:formula1>
            <xm:f>ロール対応表ｰ2003!$V$14:$V$56</xm:f>
          </x14:formula1>
          <xm:sqref>U80:U169</xm:sqref>
        </x14:dataValidation>
        <x14:dataValidation type="list" allowBlank="1" showInputMessage="1" showErrorMessage="1" xr:uid="{8D751474-73AD-4749-AFA4-A73E8086E10A}">
          <x14:formula1>
            <xm:f>ロール対応表ｰ2003!$D$58:$S$58</xm:f>
          </x14:formula1>
          <xm:sqref>F53:R53</xm:sqref>
        </x14:dataValidation>
        <x14:dataValidation type="list" allowBlank="1" showInputMessage="1" showErrorMessage="1" xr:uid="{EF269B5D-883F-4C48-A47B-7E8767BAF826}">
          <x14:formula1>
            <xm:f>ロール対応表ｰ2003!$D$59:$S$59</xm:f>
          </x14:formula1>
          <xm:sqref>F55:R55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A1356-8D3C-4E03-8138-25915CA11393}">
  <sheetPr>
    <pageSetUpPr fitToPage="1"/>
  </sheetPr>
  <dimension ref="A1:W62"/>
  <sheetViews>
    <sheetView showGridLines="0" view="pageBreakPreview" zoomScaleNormal="100" zoomScaleSheetLayoutView="100" workbookViewId="0">
      <selection activeCell="A3" sqref="A3:S3"/>
    </sheetView>
  </sheetViews>
  <sheetFormatPr defaultColWidth="9" defaultRowHeight="13.5"/>
  <cols>
    <col min="1" max="2" width="9" style="13"/>
    <col min="3" max="3" width="28.125" style="13" bestFit="1" customWidth="1"/>
    <col min="4" max="19" width="9" style="13"/>
    <col min="20" max="20" width="25" style="29" customWidth="1"/>
    <col min="21" max="23" width="9" style="388" hidden="1" customWidth="1"/>
    <col min="24" max="24" width="0" style="13" hidden="1" customWidth="1"/>
    <col min="25" max="25" width="9" style="13" bestFit="1" customWidth="1"/>
    <col min="26" max="16384" width="9" style="13"/>
  </cols>
  <sheetData>
    <row r="1" spans="1:22" ht="28.5">
      <c r="A1" s="1860" t="s">
        <v>836</v>
      </c>
      <c r="B1" s="1860"/>
      <c r="C1" s="1860"/>
      <c r="D1" s="1860"/>
      <c r="E1" s="1860"/>
      <c r="F1" s="1860"/>
      <c r="G1" s="1860"/>
      <c r="H1" s="1860"/>
      <c r="I1" s="1860"/>
      <c r="J1" s="1860"/>
      <c r="K1" s="1860"/>
      <c r="L1" s="1860"/>
      <c r="M1" s="1860"/>
      <c r="N1" s="1860"/>
      <c r="O1" s="1860"/>
      <c r="P1" s="1860"/>
      <c r="Q1" s="1860"/>
      <c r="R1" s="1860"/>
      <c r="S1" s="1860"/>
    </row>
    <row r="2" spans="1:22" ht="12" customHeight="1">
      <c r="A2" s="12"/>
      <c r="B2" s="12"/>
      <c r="C2" s="12"/>
      <c r="D2" s="12"/>
      <c r="E2" s="12"/>
      <c r="F2" s="12"/>
      <c r="G2" s="12"/>
      <c r="H2" s="12"/>
      <c r="I2" s="12"/>
      <c r="J2" s="12"/>
      <c r="K2" s="12"/>
      <c r="L2" s="12"/>
      <c r="M2" s="12"/>
      <c r="N2" s="12"/>
      <c r="O2" s="12"/>
      <c r="P2" s="12"/>
      <c r="Q2" s="12"/>
      <c r="R2" s="12"/>
      <c r="S2" s="12"/>
    </row>
    <row r="3" spans="1:22" ht="19.5">
      <c r="A3" s="1874" t="s">
        <v>1046</v>
      </c>
      <c r="B3" s="1874"/>
      <c r="C3" s="1874"/>
      <c r="D3" s="1874"/>
      <c r="E3" s="1874"/>
      <c r="F3" s="1874"/>
      <c r="G3" s="1874"/>
      <c r="H3" s="1874"/>
      <c r="I3" s="1874"/>
      <c r="J3" s="1874"/>
      <c r="K3" s="1874"/>
      <c r="L3" s="1874"/>
      <c r="M3" s="1874"/>
      <c r="N3" s="1874"/>
      <c r="O3" s="1874"/>
      <c r="P3" s="1874"/>
      <c r="Q3" s="1874"/>
      <c r="R3" s="1874"/>
      <c r="S3" s="1874"/>
      <c r="T3" s="386"/>
    </row>
    <row r="4" spans="1:22" ht="41.25" customHeight="1">
      <c r="A4" s="1872" t="s">
        <v>881</v>
      </c>
      <c r="B4" s="1872"/>
      <c r="C4" s="1872"/>
      <c r="D4" s="1872"/>
      <c r="E4" s="1872"/>
      <c r="F4" s="1872"/>
      <c r="G4" s="1872"/>
      <c r="H4" s="1872"/>
      <c r="I4" s="1872"/>
      <c r="J4" s="1872"/>
      <c r="K4" s="1872"/>
      <c r="L4" s="1872"/>
      <c r="M4" s="1872"/>
      <c r="N4" s="1872"/>
      <c r="O4" s="1872"/>
      <c r="P4" s="1872"/>
      <c r="Q4" s="1872"/>
      <c r="R4" s="1872"/>
      <c r="S4" s="1872"/>
    </row>
    <row r="5" spans="1:22" ht="18.75" customHeight="1">
      <c r="A5" s="1873" t="s">
        <v>837</v>
      </c>
      <c r="B5" s="1873"/>
      <c r="C5" s="1873"/>
      <c r="D5" s="1873"/>
      <c r="E5" s="1873"/>
      <c r="F5" s="1873"/>
      <c r="G5" s="1873"/>
      <c r="H5" s="1873"/>
      <c r="I5" s="1873"/>
      <c r="J5" s="1873"/>
      <c r="K5" s="1873"/>
      <c r="L5" s="1873"/>
      <c r="M5" s="1873"/>
      <c r="N5" s="1873"/>
      <c r="O5" s="1873"/>
      <c r="P5" s="1873"/>
      <c r="Q5" s="1873"/>
      <c r="R5" s="1873"/>
      <c r="S5" s="1873"/>
    </row>
    <row r="6" spans="1:22" ht="40.5" customHeight="1">
      <c r="A6" s="1871" t="s">
        <v>1061</v>
      </c>
      <c r="B6" s="1871"/>
      <c r="C6" s="1871"/>
      <c r="D6" s="1871"/>
      <c r="E6" s="1871"/>
      <c r="F6" s="1871"/>
      <c r="G6" s="1871"/>
      <c r="H6" s="1871"/>
      <c r="I6" s="1871"/>
      <c r="J6" s="1871"/>
      <c r="K6" s="1871"/>
      <c r="L6" s="1871"/>
      <c r="M6" s="1871"/>
      <c r="N6" s="1871"/>
      <c r="O6" s="1871"/>
      <c r="P6" s="1871"/>
      <c r="Q6" s="1871"/>
      <c r="R6" s="1871"/>
      <c r="S6" s="1871"/>
    </row>
    <row r="7" spans="1:22" ht="65.25" customHeight="1">
      <c r="A7" s="1871" t="s">
        <v>1062</v>
      </c>
      <c r="B7" s="1871"/>
      <c r="C7" s="1871"/>
      <c r="D7" s="1871"/>
      <c r="E7" s="1871"/>
      <c r="F7" s="1871"/>
      <c r="G7" s="1871"/>
      <c r="H7" s="1871"/>
      <c r="I7" s="1871"/>
      <c r="J7" s="1871"/>
      <c r="K7" s="1871"/>
      <c r="L7" s="1871"/>
      <c r="M7" s="1871"/>
      <c r="N7" s="1871"/>
      <c r="O7" s="1871"/>
      <c r="P7" s="1871"/>
      <c r="Q7" s="1871"/>
      <c r="R7" s="1871"/>
      <c r="S7" s="1871"/>
    </row>
    <row r="8" spans="1:22" ht="17.25" customHeight="1">
      <c r="A8" s="1875" t="s">
        <v>880</v>
      </c>
      <c r="B8" s="1875"/>
      <c r="C8" s="1875"/>
      <c r="D8" s="1875"/>
      <c r="E8" s="1875"/>
      <c r="F8" s="1875"/>
      <c r="G8" s="1875"/>
      <c r="H8" s="1875"/>
      <c r="I8" s="1875"/>
      <c r="J8" s="1875"/>
      <c r="K8" s="1875"/>
      <c r="L8" s="1875"/>
      <c r="M8" s="1875"/>
      <c r="N8" s="1875"/>
      <c r="O8" s="1875"/>
      <c r="P8" s="1875"/>
      <c r="Q8" s="1875"/>
      <c r="R8" s="1875"/>
      <c r="S8" s="1875"/>
    </row>
    <row r="9" spans="1:22" ht="54" customHeight="1">
      <c r="A9" s="1871" t="s">
        <v>1063</v>
      </c>
      <c r="B9" s="1871"/>
      <c r="C9" s="1871"/>
      <c r="D9" s="1871"/>
      <c r="E9" s="1871"/>
      <c r="F9" s="1871"/>
      <c r="G9" s="1871"/>
      <c r="H9" s="1871"/>
      <c r="I9" s="1871"/>
      <c r="J9" s="1871"/>
      <c r="K9" s="1871"/>
      <c r="L9" s="1871"/>
      <c r="M9" s="1871"/>
      <c r="N9" s="1871"/>
      <c r="O9" s="1871"/>
      <c r="P9" s="1871"/>
      <c r="Q9" s="1871"/>
      <c r="R9" s="1871"/>
      <c r="S9" s="1871"/>
    </row>
    <row r="10" spans="1:22" ht="18.75" thickBot="1">
      <c r="A10" s="629" t="s">
        <v>1006</v>
      </c>
      <c r="B10" s="637"/>
      <c r="C10" s="637"/>
      <c r="D10" s="637"/>
      <c r="E10" s="637"/>
      <c r="F10" s="637"/>
      <c r="G10" s="637"/>
      <c r="H10" s="637"/>
      <c r="I10" s="637"/>
      <c r="J10" s="637"/>
      <c r="K10" s="637"/>
      <c r="L10" s="637"/>
      <c r="M10" s="637"/>
      <c r="N10" s="637"/>
      <c r="O10" s="637"/>
      <c r="P10" s="637"/>
      <c r="Q10" s="637"/>
      <c r="R10" s="637"/>
      <c r="S10" s="637"/>
    </row>
    <row r="11" spans="1:22" ht="19.5" customHeight="1" thickBot="1">
      <c r="A11" s="1861" t="s">
        <v>838</v>
      </c>
      <c r="B11" s="1862"/>
      <c r="C11" s="1862"/>
      <c r="D11" s="1863"/>
      <c r="E11" s="1867" t="s">
        <v>839</v>
      </c>
      <c r="F11" s="1868"/>
      <c r="G11" s="1869"/>
      <c r="H11" s="1867" t="s">
        <v>840</v>
      </c>
      <c r="I11" s="1868"/>
      <c r="J11" s="1869"/>
      <c r="K11" s="1867" t="s">
        <v>841</v>
      </c>
      <c r="L11" s="1868"/>
      <c r="M11" s="1869"/>
      <c r="N11" s="1867" t="s">
        <v>800</v>
      </c>
      <c r="O11" s="1868"/>
      <c r="P11" s="1868"/>
      <c r="Q11" s="1869"/>
      <c r="R11" s="1870" t="s">
        <v>801</v>
      </c>
      <c r="S11" s="1869"/>
    </row>
    <row r="12" spans="1:22" ht="131.25" customHeight="1">
      <c r="A12" s="1864"/>
      <c r="B12" s="1865"/>
      <c r="C12" s="1865"/>
      <c r="D12" s="1866"/>
      <c r="E12" s="630" t="s">
        <v>925</v>
      </c>
      <c r="F12" s="631" t="s">
        <v>924</v>
      </c>
      <c r="G12" s="632" t="s">
        <v>923</v>
      </c>
      <c r="H12" s="630" t="s">
        <v>842</v>
      </c>
      <c r="I12" s="631" t="s">
        <v>843</v>
      </c>
      <c r="J12" s="632" t="s">
        <v>844</v>
      </c>
      <c r="K12" s="630" t="s">
        <v>845</v>
      </c>
      <c r="L12" s="631" t="s">
        <v>846</v>
      </c>
      <c r="M12" s="633" t="s">
        <v>847</v>
      </c>
      <c r="N12" s="630" t="s">
        <v>848</v>
      </c>
      <c r="O12" s="631" t="s">
        <v>849</v>
      </c>
      <c r="P12" s="631" t="s">
        <v>850</v>
      </c>
      <c r="Q12" s="632" t="s">
        <v>851</v>
      </c>
      <c r="R12" s="630" t="s">
        <v>852</v>
      </c>
      <c r="S12" s="632" t="s">
        <v>853</v>
      </c>
    </row>
    <row r="13" spans="1:22">
      <c r="A13" s="14" t="s">
        <v>854</v>
      </c>
      <c r="B13" s="15" t="s">
        <v>855</v>
      </c>
      <c r="C13" s="15" t="s">
        <v>825</v>
      </c>
      <c r="D13" s="16" t="s">
        <v>856</v>
      </c>
      <c r="E13" s="17" t="s">
        <v>857</v>
      </c>
      <c r="F13" s="17"/>
      <c r="G13" s="17"/>
      <c r="H13" s="17"/>
      <c r="I13" s="17"/>
      <c r="J13" s="17"/>
      <c r="K13" s="17"/>
      <c r="L13" s="17"/>
      <c r="M13" s="17"/>
      <c r="N13" s="17"/>
      <c r="O13" s="17"/>
      <c r="P13" s="17"/>
      <c r="Q13" s="17"/>
      <c r="R13" s="17"/>
      <c r="S13" s="18"/>
    </row>
    <row r="14" spans="1:22" ht="14.25">
      <c r="A14" s="1859" t="s">
        <v>698</v>
      </c>
      <c r="B14" s="1856" t="s">
        <v>769</v>
      </c>
      <c r="C14" s="531" t="s">
        <v>772</v>
      </c>
      <c r="D14" s="383"/>
      <c r="E14" s="20" t="s">
        <v>858</v>
      </c>
      <c r="F14" s="20" t="s">
        <v>858</v>
      </c>
      <c r="G14" s="21" t="s">
        <v>859</v>
      </c>
      <c r="H14" s="21" t="s">
        <v>860</v>
      </c>
      <c r="I14" s="21" t="s">
        <v>859</v>
      </c>
      <c r="J14" s="21" t="s">
        <v>859</v>
      </c>
      <c r="K14" s="21" t="s">
        <v>860</v>
      </c>
      <c r="L14" s="21" t="s">
        <v>859</v>
      </c>
      <c r="M14" s="21" t="s">
        <v>859</v>
      </c>
      <c r="N14" s="21" t="s">
        <v>859</v>
      </c>
      <c r="O14" s="21" t="s">
        <v>859</v>
      </c>
      <c r="P14" s="21" t="s">
        <v>859</v>
      </c>
      <c r="Q14" s="21" t="s">
        <v>859</v>
      </c>
      <c r="R14" s="21" t="s">
        <v>860</v>
      </c>
      <c r="S14" s="22" t="s">
        <v>861</v>
      </c>
      <c r="T14" s="387" t="str">
        <f>IF(D14=U14,"",$D$61)</f>
        <v/>
      </c>
      <c r="U14" s="388" t="str">
        <f>IF(COUNTIF(個票ｰ2003!$U$80:$U$169,$C14),"○","")</f>
        <v/>
      </c>
      <c r="V14" s="388" t="str">
        <f>IF(D14="○",C14,"")</f>
        <v/>
      </c>
    </row>
    <row r="15" spans="1:22" ht="14.25">
      <c r="A15" s="1859"/>
      <c r="B15" s="1856"/>
      <c r="C15" s="23" t="s">
        <v>739</v>
      </c>
      <c r="D15" s="383"/>
      <c r="E15" s="20" t="s">
        <v>858</v>
      </c>
      <c r="F15" s="20" t="s">
        <v>858</v>
      </c>
      <c r="G15" s="21" t="s">
        <v>859</v>
      </c>
      <c r="H15" s="21" t="s">
        <v>860</v>
      </c>
      <c r="I15" s="21" t="s">
        <v>861</v>
      </c>
      <c r="J15" s="21" t="s">
        <v>859</v>
      </c>
      <c r="K15" s="21" t="s">
        <v>861</v>
      </c>
      <c r="L15" s="21" t="s">
        <v>861</v>
      </c>
      <c r="M15" s="21" t="s">
        <v>861</v>
      </c>
      <c r="N15" s="21" t="s">
        <v>860</v>
      </c>
      <c r="O15" s="21" t="s">
        <v>861</v>
      </c>
      <c r="P15" s="21" t="s">
        <v>861</v>
      </c>
      <c r="Q15" s="21" t="s">
        <v>861</v>
      </c>
      <c r="R15" s="21" t="s">
        <v>861</v>
      </c>
      <c r="S15" s="22" t="s">
        <v>861</v>
      </c>
      <c r="T15" s="387" t="str">
        <f t="shared" ref="T15:T56" si="0">IF(D15=U15,"",$D$61)</f>
        <v/>
      </c>
      <c r="U15" s="388" t="str">
        <f>IF(COUNTIF(個票ｰ2003!$U$80:$U$169,$C15),"○","")</f>
        <v/>
      </c>
      <c r="V15" s="388" t="str">
        <f t="shared" ref="V15:V56" si="1">IF(D15="○",C15,"")</f>
        <v/>
      </c>
    </row>
    <row r="16" spans="1:22" ht="14.25">
      <c r="A16" s="1859"/>
      <c r="B16" s="1856"/>
      <c r="C16" s="23" t="s">
        <v>788</v>
      </c>
      <c r="D16" s="383"/>
      <c r="E16" s="20" t="s">
        <v>858</v>
      </c>
      <c r="F16" s="20" t="s">
        <v>858</v>
      </c>
      <c r="G16" s="20" t="s">
        <v>858</v>
      </c>
      <c r="H16" s="21" t="s">
        <v>860</v>
      </c>
      <c r="I16" s="21" t="s">
        <v>859</v>
      </c>
      <c r="J16" s="21" t="s">
        <v>859</v>
      </c>
      <c r="K16" s="21" t="s">
        <v>861</v>
      </c>
      <c r="L16" s="21" t="s">
        <v>861</v>
      </c>
      <c r="M16" s="21" t="s">
        <v>861</v>
      </c>
      <c r="N16" s="21" t="s">
        <v>859</v>
      </c>
      <c r="O16" s="21" t="s">
        <v>859</v>
      </c>
      <c r="P16" s="21" t="s">
        <v>859</v>
      </c>
      <c r="Q16" s="21" t="s">
        <v>859</v>
      </c>
      <c r="R16" s="21" t="s">
        <v>860</v>
      </c>
      <c r="S16" s="22" t="s">
        <v>861</v>
      </c>
      <c r="T16" s="387" t="str">
        <f t="shared" si="0"/>
        <v/>
      </c>
      <c r="U16" s="388" t="str">
        <f>IF(COUNTIF(個票ｰ2003!$U$80:$U$169,$C16),"○","")</f>
        <v/>
      </c>
      <c r="V16" s="388" t="str">
        <f t="shared" si="1"/>
        <v/>
      </c>
    </row>
    <row r="17" spans="1:22" ht="14.25">
      <c r="A17" s="1859"/>
      <c r="B17" s="1856"/>
      <c r="C17" s="23" t="s">
        <v>756</v>
      </c>
      <c r="D17" s="383"/>
      <c r="E17" s="20" t="s">
        <v>858</v>
      </c>
      <c r="F17" s="20" t="s">
        <v>858</v>
      </c>
      <c r="G17" s="21" t="s">
        <v>861</v>
      </c>
      <c r="H17" s="21" t="s">
        <v>861</v>
      </c>
      <c r="I17" s="21" t="s">
        <v>859</v>
      </c>
      <c r="J17" s="21" t="s">
        <v>859</v>
      </c>
      <c r="K17" s="21" t="s">
        <v>861</v>
      </c>
      <c r="L17" s="21" t="s">
        <v>861</v>
      </c>
      <c r="M17" s="21" t="s">
        <v>860</v>
      </c>
      <c r="N17" s="21" t="s">
        <v>861</v>
      </c>
      <c r="O17" s="21" t="s">
        <v>861</v>
      </c>
      <c r="P17" s="21" t="s">
        <v>861</v>
      </c>
      <c r="Q17" s="21" t="s">
        <v>860</v>
      </c>
      <c r="R17" s="21" t="s">
        <v>861</v>
      </c>
      <c r="S17" s="22" t="s">
        <v>861</v>
      </c>
      <c r="T17" s="387" t="str">
        <f t="shared" si="0"/>
        <v/>
      </c>
      <c r="U17" s="388" t="str">
        <f>IF(COUNTIF(個票ｰ2003!$U$80:$U$169,$C17),"○","")</f>
        <v/>
      </c>
      <c r="V17" s="388" t="str">
        <f t="shared" si="1"/>
        <v/>
      </c>
    </row>
    <row r="18" spans="1:22" ht="14.25">
      <c r="A18" s="1859"/>
      <c r="B18" s="1856"/>
      <c r="C18" s="23" t="s">
        <v>795</v>
      </c>
      <c r="D18" s="383"/>
      <c r="E18" s="20" t="s">
        <v>858</v>
      </c>
      <c r="F18" s="20" t="s">
        <v>858</v>
      </c>
      <c r="G18" s="21" t="s">
        <v>861</v>
      </c>
      <c r="H18" s="21" t="s">
        <v>861</v>
      </c>
      <c r="I18" s="21" t="s">
        <v>859</v>
      </c>
      <c r="J18" s="21" t="s">
        <v>859</v>
      </c>
      <c r="K18" s="21" t="s">
        <v>861</v>
      </c>
      <c r="L18" s="21" t="s">
        <v>859</v>
      </c>
      <c r="M18" s="21" t="s">
        <v>860</v>
      </c>
      <c r="N18" s="21" t="s">
        <v>859</v>
      </c>
      <c r="O18" s="21" t="s">
        <v>861</v>
      </c>
      <c r="P18" s="21" t="s">
        <v>859</v>
      </c>
      <c r="Q18" s="21" t="s">
        <v>859</v>
      </c>
      <c r="R18" s="21" t="s">
        <v>861</v>
      </c>
      <c r="S18" s="22" t="s">
        <v>861</v>
      </c>
      <c r="T18" s="387" t="str">
        <f t="shared" si="0"/>
        <v/>
      </c>
      <c r="U18" s="388" t="str">
        <f>IF(COUNTIF(個票ｰ2003!$U$80:$U$169,$C18),"○","")</f>
        <v/>
      </c>
      <c r="V18" s="388" t="str">
        <f t="shared" si="1"/>
        <v/>
      </c>
    </row>
    <row r="19" spans="1:22" ht="14.25">
      <c r="A19" s="1859"/>
      <c r="B19" s="1856"/>
      <c r="C19" s="23" t="s">
        <v>765</v>
      </c>
      <c r="D19" s="383"/>
      <c r="E19" s="21" t="s">
        <v>860</v>
      </c>
      <c r="F19" s="21" t="s">
        <v>860</v>
      </c>
      <c r="G19" s="21" t="s">
        <v>860</v>
      </c>
      <c r="H19" s="21" t="s">
        <v>861</v>
      </c>
      <c r="I19" s="21" t="s">
        <v>861</v>
      </c>
      <c r="J19" s="21" t="s">
        <v>861</v>
      </c>
      <c r="K19" s="21" t="s">
        <v>860</v>
      </c>
      <c r="L19" s="21" t="s">
        <v>861</v>
      </c>
      <c r="M19" s="21" t="s">
        <v>861</v>
      </c>
      <c r="N19" s="21" t="s">
        <v>860</v>
      </c>
      <c r="O19" s="21" t="s">
        <v>860</v>
      </c>
      <c r="P19" s="21" t="s">
        <v>860</v>
      </c>
      <c r="Q19" s="21" t="s">
        <v>861</v>
      </c>
      <c r="R19" s="21" t="s">
        <v>860</v>
      </c>
      <c r="S19" s="22" t="s">
        <v>861</v>
      </c>
      <c r="T19" s="387" t="str">
        <f t="shared" si="0"/>
        <v/>
      </c>
      <c r="U19" s="388" t="str">
        <f>IF(COUNTIF(個票ｰ2003!$U$80:$U$169,$C19),"○","")</f>
        <v/>
      </c>
      <c r="V19" s="388" t="str">
        <f t="shared" si="1"/>
        <v/>
      </c>
    </row>
    <row r="20" spans="1:22" ht="14.25">
      <c r="A20" s="1859"/>
      <c r="B20" s="1856" t="s">
        <v>862</v>
      </c>
      <c r="C20" s="23" t="s">
        <v>773</v>
      </c>
      <c r="D20" s="383"/>
      <c r="E20" s="20" t="s">
        <v>858</v>
      </c>
      <c r="F20" s="20" t="s">
        <v>858</v>
      </c>
      <c r="G20" s="21" t="s">
        <v>861</v>
      </c>
      <c r="H20" s="21" t="s">
        <v>860</v>
      </c>
      <c r="I20" s="21" t="s">
        <v>859</v>
      </c>
      <c r="J20" s="21" t="s">
        <v>859</v>
      </c>
      <c r="K20" s="21" t="s">
        <v>860</v>
      </c>
      <c r="L20" s="21" t="s">
        <v>859</v>
      </c>
      <c r="M20" s="21" t="s">
        <v>859</v>
      </c>
      <c r="N20" s="21" t="s">
        <v>859</v>
      </c>
      <c r="O20" s="21" t="s">
        <v>859</v>
      </c>
      <c r="P20" s="21" t="s">
        <v>859</v>
      </c>
      <c r="Q20" s="21" t="s">
        <v>859</v>
      </c>
      <c r="R20" s="21" t="s">
        <v>861</v>
      </c>
      <c r="S20" s="22" t="s">
        <v>859</v>
      </c>
      <c r="T20" s="387" t="str">
        <f t="shared" si="0"/>
        <v/>
      </c>
      <c r="U20" s="388" t="str">
        <f>IF(COUNTIF(個票ｰ2003!$U$80:$U$169,$C20),"○","")</f>
        <v/>
      </c>
      <c r="V20" s="388" t="str">
        <f t="shared" si="1"/>
        <v/>
      </c>
    </row>
    <row r="21" spans="1:22" ht="14.25">
      <c r="A21" s="1859"/>
      <c r="B21" s="1856"/>
      <c r="C21" s="23" t="s">
        <v>863</v>
      </c>
      <c r="D21" s="383"/>
      <c r="E21" s="20" t="s">
        <v>858</v>
      </c>
      <c r="F21" s="20" t="s">
        <v>858</v>
      </c>
      <c r="G21" s="21" t="s">
        <v>859</v>
      </c>
      <c r="H21" s="21" t="s">
        <v>860</v>
      </c>
      <c r="I21" s="21" t="s">
        <v>859</v>
      </c>
      <c r="J21" s="21" t="s">
        <v>859</v>
      </c>
      <c r="K21" s="21" t="s">
        <v>860</v>
      </c>
      <c r="L21" s="21" t="s">
        <v>861</v>
      </c>
      <c r="M21" s="21" t="s">
        <v>859</v>
      </c>
      <c r="N21" s="21" t="s">
        <v>859</v>
      </c>
      <c r="O21" s="21" t="s">
        <v>859</v>
      </c>
      <c r="P21" s="21" t="s">
        <v>859</v>
      </c>
      <c r="Q21" s="21" t="s">
        <v>859</v>
      </c>
      <c r="R21" s="21" t="s">
        <v>861</v>
      </c>
      <c r="S21" s="22" t="s">
        <v>859</v>
      </c>
      <c r="T21" s="387" t="str">
        <f t="shared" si="0"/>
        <v/>
      </c>
      <c r="U21" s="388" t="str">
        <f>IF(COUNTIF(個票ｰ2003!$U$80:$U$169,$C21),"○","")</f>
        <v/>
      </c>
      <c r="V21" s="388" t="str">
        <f t="shared" si="1"/>
        <v/>
      </c>
    </row>
    <row r="22" spans="1:22" ht="14.25">
      <c r="A22" s="1859"/>
      <c r="B22" s="1856"/>
      <c r="C22" s="23" t="s">
        <v>750</v>
      </c>
      <c r="D22" s="383"/>
      <c r="E22" s="20" t="s">
        <v>858</v>
      </c>
      <c r="F22" s="20" t="s">
        <v>858</v>
      </c>
      <c r="G22" s="21" t="s">
        <v>861</v>
      </c>
      <c r="H22" s="21" t="s">
        <v>860</v>
      </c>
      <c r="I22" s="21" t="s">
        <v>859</v>
      </c>
      <c r="J22" s="21" t="s">
        <v>859</v>
      </c>
      <c r="K22" s="21" t="s">
        <v>860</v>
      </c>
      <c r="L22" s="21" t="s">
        <v>861</v>
      </c>
      <c r="M22" s="21" t="s">
        <v>861</v>
      </c>
      <c r="N22" s="21" t="s">
        <v>861</v>
      </c>
      <c r="O22" s="21" t="s">
        <v>861</v>
      </c>
      <c r="P22" s="21" t="s">
        <v>859</v>
      </c>
      <c r="Q22" s="21" t="s">
        <v>859</v>
      </c>
      <c r="R22" s="21" t="s">
        <v>861</v>
      </c>
      <c r="S22" s="22" t="s">
        <v>859</v>
      </c>
      <c r="T22" s="387" t="str">
        <f t="shared" si="0"/>
        <v/>
      </c>
      <c r="U22" s="388" t="str">
        <f>IF(COUNTIF(個票ｰ2003!$U$80:$U$169,$C22),"○","")</f>
        <v/>
      </c>
      <c r="V22" s="388" t="str">
        <f t="shared" si="1"/>
        <v/>
      </c>
    </row>
    <row r="23" spans="1:22" ht="14.25">
      <c r="A23" s="1859"/>
      <c r="B23" s="1856"/>
      <c r="C23" s="23" t="s">
        <v>792</v>
      </c>
      <c r="D23" s="383"/>
      <c r="E23" s="20" t="s">
        <v>858</v>
      </c>
      <c r="F23" s="20" t="s">
        <v>858</v>
      </c>
      <c r="G23" s="21" t="s">
        <v>861</v>
      </c>
      <c r="H23" s="21" t="s">
        <v>860</v>
      </c>
      <c r="I23" s="21" t="s">
        <v>859</v>
      </c>
      <c r="J23" s="21" t="s">
        <v>859</v>
      </c>
      <c r="K23" s="21" t="s">
        <v>860</v>
      </c>
      <c r="L23" s="21" t="s">
        <v>861</v>
      </c>
      <c r="M23" s="21" t="s">
        <v>859</v>
      </c>
      <c r="N23" s="21" t="s">
        <v>859</v>
      </c>
      <c r="O23" s="21" t="s">
        <v>859</v>
      </c>
      <c r="P23" s="21" t="s">
        <v>859</v>
      </c>
      <c r="Q23" s="21" t="s">
        <v>859</v>
      </c>
      <c r="R23" s="21" t="s">
        <v>861</v>
      </c>
      <c r="S23" s="22" t="s">
        <v>859</v>
      </c>
      <c r="T23" s="387" t="str">
        <f t="shared" si="0"/>
        <v/>
      </c>
      <c r="U23" s="388" t="str">
        <f>IF(COUNTIF(個票ｰ2003!$U$80:$U$169,$C23),"○","")</f>
        <v/>
      </c>
      <c r="V23" s="388" t="str">
        <f t="shared" si="1"/>
        <v/>
      </c>
    </row>
    <row r="24" spans="1:22" ht="14.25">
      <c r="A24" s="1859"/>
      <c r="B24" s="1856"/>
      <c r="C24" s="23" t="s">
        <v>762</v>
      </c>
      <c r="D24" s="383"/>
      <c r="E24" s="21" t="s">
        <v>860</v>
      </c>
      <c r="F24" s="21" t="s">
        <v>860</v>
      </c>
      <c r="G24" s="21" t="s">
        <v>859</v>
      </c>
      <c r="H24" s="21" t="s">
        <v>860</v>
      </c>
      <c r="I24" s="21" t="s">
        <v>860</v>
      </c>
      <c r="J24" s="21" t="s">
        <v>860</v>
      </c>
      <c r="K24" s="21" t="s">
        <v>861</v>
      </c>
      <c r="L24" s="21" t="s">
        <v>859</v>
      </c>
      <c r="M24" s="21" t="s">
        <v>859</v>
      </c>
      <c r="N24" s="21" t="s">
        <v>859</v>
      </c>
      <c r="O24" s="21" t="s">
        <v>859</v>
      </c>
      <c r="P24" s="21" t="s">
        <v>859</v>
      </c>
      <c r="Q24" s="21" t="s">
        <v>859</v>
      </c>
      <c r="R24" s="21" t="s">
        <v>861</v>
      </c>
      <c r="S24" s="22" t="s">
        <v>859</v>
      </c>
      <c r="T24" s="387" t="str">
        <f t="shared" si="0"/>
        <v/>
      </c>
      <c r="U24" s="388" t="str">
        <f>IF(COUNTIF(個票ｰ2003!$U$80:$U$169,$C24),"○","")</f>
        <v/>
      </c>
      <c r="V24" s="388" t="str">
        <f t="shared" si="1"/>
        <v/>
      </c>
    </row>
    <row r="25" spans="1:22" ht="14.25">
      <c r="A25" s="1859"/>
      <c r="B25" s="1856"/>
      <c r="C25" s="23" t="s">
        <v>766</v>
      </c>
      <c r="D25" s="383"/>
      <c r="E25" s="21" t="s">
        <v>860</v>
      </c>
      <c r="F25" s="21" t="s">
        <v>860</v>
      </c>
      <c r="G25" s="21" t="s">
        <v>859</v>
      </c>
      <c r="H25" s="21" t="s">
        <v>861</v>
      </c>
      <c r="I25" s="21" t="s">
        <v>861</v>
      </c>
      <c r="J25" s="21" t="s">
        <v>860</v>
      </c>
      <c r="K25" s="21" t="s">
        <v>861</v>
      </c>
      <c r="L25" s="21" t="s">
        <v>859</v>
      </c>
      <c r="M25" s="21" t="s">
        <v>859</v>
      </c>
      <c r="N25" s="21" t="s">
        <v>859</v>
      </c>
      <c r="O25" s="21" t="s">
        <v>859</v>
      </c>
      <c r="P25" s="21" t="s">
        <v>859</v>
      </c>
      <c r="Q25" s="21" t="s">
        <v>859</v>
      </c>
      <c r="R25" s="21" t="s">
        <v>861</v>
      </c>
      <c r="S25" s="22" t="s">
        <v>859</v>
      </c>
      <c r="T25" s="387" t="str">
        <f t="shared" si="0"/>
        <v/>
      </c>
      <c r="U25" s="388" t="str">
        <f>IF(COUNTIF(個票ｰ2003!$U$80:$U$169,$C25),"○","")</f>
        <v/>
      </c>
      <c r="V25" s="388" t="str">
        <f t="shared" si="1"/>
        <v/>
      </c>
    </row>
    <row r="26" spans="1:22" ht="14.25">
      <c r="A26" s="1859"/>
      <c r="B26" s="1856" t="s">
        <v>716</v>
      </c>
      <c r="C26" s="23" t="s">
        <v>774</v>
      </c>
      <c r="D26" s="383"/>
      <c r="E26" s="21" t="s">
        <v>860</v>
      </c>
      <c r="F26" s="21" t="s">
        <v>860</v>
      </c>
      <c r="G26" s="21" t="s">
        <v>861</v>
      </c>
      <c r="H26" s="20" t="s">
        <v>858</v>
      </c>
      <c r="I26" s="20" t="s">
        <v>858</v>
      </c>
      <c r="J26" s="21" t="s">
        <v>861</v>
      </c>
      <c r="K26" s="21" t="s">
        <v>860</v>
      </c>
      <c r="L26" s="21" t="s">
        <v>861</v>
      </c>
      <c r="M26" s="21" t="s">
        <v>861</v>
      </c>
      <c r="N26" s="21" t="s">
        <v>861</v>
      </c>
      <c r="O26" s="21" t="s">
        <v>861</v>
      </c>
      <c r="P26" s="21" t="s">
        <v>859</v>
      </c>
      <c r="Q26" s="21" t="s">
        <v>861</v>
      </c>
      <c r="R26" s="21" t="s">
        <v>861</v>
      </c>
      <c r="S26" s="22" t="s">
        <v>859</v>
      </c>
      <c r="T26" s="387" t="str">
        <f t="shared" si="0"/>
        <v/>
      </c>
      <c r="U26" s="388" t="str">
        <f>IF(COUNTIF(個票ｰ2003!$U$80:$U$169,$C26),"○","")</f>
        <v/>
      </c>
      <c r="V26" s="388" t="str">
        <f t="shared" si="1"/>
        <v/>
      </c>
    </row>
    <row r="27" spans="1:22" ht="14.25">
      <c r="A27" s="1859"/>
      <c r="B27" s="1856"/>
      <c r="C27" s="23" t="s">
        <v>782</v>
      </c>
      <c r="D27" s="383"/>
      <c r="E27" s="21" t="s">
        <v>860</v>
      </c>
      <c r="F27" s="21" t="s">
        <v>860</v>
      </c>
      <c r="G27" s="21" t="s">
        <v>861</v>
      </c>
      <c r="H27" s="20" t="s">
        <v>858</v>
      </c>
      <c r="I27" s="20" t="s">
        <v>858</v>
      </c>
      <c r="J27" s="21" t="s">
        <v>861</v>
      </c>
      <c r="K27" s="21" t="s">
        <v>860</v>
      </c>
      <c r="L27" s="21" t="s">
        <v>861</v>
      </c>
      <c r="M27" s="21" t="s">
        <v>861</v>
      </c>
      <c r="N27" s="21" t="s">
        <v>861</v>
      </c>
      <c r="O27" s="21" t="s">
        <v>861</v>
      </c>
      <c r="P27" s="21" t="s">
        <v>859</v>
      </c>
      <c r="Q27" s="21" t="s">
        <v>861</v>
      </c>
      <c r="R27" s="21" t="s">
        <v>861</v>
      </c>
      <c r="S27" s="22" t="s">
        <v>859</v>
      </c>
      <c r="T27" s="387" t="str">
        <f t="shared" si="0"/>
        <v/>
      </c>
      <c r="U27" s="388" t="str">
        <f>IF(COUNTIF(個票ｰ2003!$U$80:$U$169,$C27),"○","")</f>
        <v/>
      </c>
      <c r="V27" s="388" t="str">
        <f t="shared" si="1"/>
        <v/>
      </c>
    </row>
    <row r="28" spans="1:22" ht="14.25">
      <c r="A28" s="1859"/>
      <c r="B28" s="1856"/>
      <c r="C28" s="23" t="s">
        <v>789</v>
      </c>
      <c r="D28" s="383"/>
      <c r="E28" s="21" t="s">
        <v>859</v>
      </c>
      <c r="F28" s="21" t="s">
        <v>859</v>
      </c>
      <c r="G28" s="21" t="s">
        <v>859</v>
      </c>
      <c r="H28" s="21" t="s">
        <v>860</v>
      </c>
      <c r="I28" s="20" t="s">
        <v>858</v>
      </c>
      <c r="J28" s="21" t="s">
        <v>861</v>
      </c>
      <c r="K28" s="21" t="s">
        <v>861</v>
      </c>
      <c r="L28" s="21" t="s">
        <v>859</v>
      </c>
      <c r="M28" s="21" t="s">
        <v>861</v>
      </c>
      <c r="N28" s="21" t="s">
        <v>860</v>
      </c>
      <c r="O28" s="21" t="s">
        <v>859</v>
      </c>
      <c r="P28" s="21" t="s">
        <v>859</v>
      </c>
      <c r="Q28" s="21" t="s">
        <v>859</v>
      </c>
      <c r="R28" s="21" t="s">
        <v>861</v>
      </c>
      <c r="S28" s="22" t="s">
        <v>859</v>
      </c>
      <c r="T28" s="387" t="str">
        <f t="shared" si="0"/>
        <v/>
      </c>
      <c r="U28" s="388" t="str">
        <f>IF(COUNTIF(個票ｰ2003!$U$80:$U$169,$C28),"○","")</f>
        <v/>
      </c>
      <c r="V28" s="388" t="str">
        <f t="shared" si="1"/>
        <v/>
      </c>
    </row>
    <row r="29" spans="1:22" ht="14.25">
      <c r="A29" s="1859"/>
      <c r="B29" s="1856"/>
      <c r="C29" s="23" t="s">
        <v>793</v>
      </c>
      <c r="D29" s="383"/>
      <c r="E29" s="21" t="s">
        <v>861</v>
      </c>
      <c r="F29" s="21" t="s">
        <v>861</v>
      </c>
      <c r="G29" s="21" t="s">
        <v>861</v>
      </c>
      <c r="H29" s="20" t="s">
        <v>858</v>
      </c>
      <c r="I29" s="20" t="s">
        <v>858</v>
      </c>
      <c r="J29" s="21" t="s">
        <v>861</v>
      </c>
      <c r="K29" s="21" t="s">
        <v>860</v>
      </c>
      <c r="L29" s="21" t="s">
        <v>860</v>
      </c>
      <c r="M29" s="21" t="s">
        <v>861</v>
      </c>
      <c r="N29" s="21" t="s">
        <v>860</v>
      </c>
      <c r="O29" s="21" t="s">
        <v>859</v>
      </c>
      <c r="P29" s="21" t="s">
        <v>861</v>
      </c>
      <c r="Q29" s="21" t="s">
        <v>859</v>
      </c>
      <c r="R29" s="21" t="s">
        <v>861</v>
      </c>
      <c r="S29" s="22" t="s">
        <v>859</v>
      </c>
      <c r="T29" s="387" t="str">
        <f t="shared" si="0"/>
        <v/>
      </c>
      <c r="U29" s="388" t="str">
        <f>IF(COUNTIF(個票ｰ2003!$U$80:$U$169,$C29),"○","")</f>
        <v/>
      </c>
      <c r="V29" s="388" t="str">
        <f t="shared" si="1"/>
        <v/>
      </c>
    </row>
    <row r="30" spans="1:22" ht="14.25">
      <c r="A30" s="1859"/>
      <c r="B30" s="1856"/>
      <c r="C30" s="23" t="s">
        <v>796</v>
      </c>
      <c r="D30" s="383"/>
      <c r="E30" s="21" t="s">
        <v>859</v>
      </c>
      <c r="F30" s="21" t="s">
        <v>859</v>
      </c>
      <c r="G30" s="21" t="s">
        <v>859</v>
      </c>
      <c r="H30" s="21" t="s">
        <v>861</v>
      </c>
      <c r="I30" s="21" t="s">
        <v>861</v>
      </c>
      <c r="J30" s="20" t="s">
        <v>858</v>
      </c>
      <c r="K30" s="21" t="s">
        <v>859</v>
      </c>
      <c r="L30" s="21" t="s">
        <v>859</v>
      </c>
      <c r="M30" s="21" t="s">
        <v>859</v>
      </c>
      <c r="N30" s="21" t="s">
        <v>861</v>
      </c>
      <c r="O30" s="21" t="s">
        <v>859</v>
      </c>
      <c r="P30" s="21" t="s">
        <v>859</v>
      </c>
      <c r="Q30" s="21" t="s">
        <v>859</v>
      </c>
      <c r="R30" s="21" t="s">
        <v>861</v>
      </c>
      <c r="S30" s="22" t="s">
        <v>859</v>
      </c>
      <c r="T30" s="387" t="str">
        <f t="shared" si="0"/>
        <v/>
      </c>
      <c r="U30" s="388" t="str">
        <f>IF(COUNTIF(個票ｰ2003!$U$80:$U$169,$C30),"○","")</f>
        <v/>
      </c>
      <c r="V30" s="388" t="str">
        <f t="shared" si="1"/>
        <v/>
      </c>
    </row>
    <row r="31" spans="1:22" ht="14.25">
      <c r="A31" s="1855" t="s">
        <v>864</v>
      </c>
      <c r="B31" s="1856" t="s">
        <v>865</v>
      </c>
      <c r="C31" s="23" t="s">
        <v>775</v>
      </c>
      <c r="D31" s="383"/>
      <c r="E31" s="21" t="s">
        <v>860</v>
      </c>
      <c r="F31" s="21" t="s">
        <v>860</v>
      </c>
      <c r="G31" s="21" t="s">
        <v>860</v>
      </c>
      <c r="H31" s="21" t="s">
        <v>861</v>
      </c>
      <c r="I31" s="21" t="s">
        <v>859</v>
      </c>
      <c r="J31" s="21" t="s">
        <v>859</v>
      </c>
      <c r="K31" s="20" t="s">
        <v>858</v>
      </c>
      <c r="L31" s="21" t="s">
        <v>860</v>
      </c>
      <c r="M31" s="21" t="s">
        <v>860</v>
      </c>
      <c r="N31" s="21" t="s">
        <v>860</v>
      </c>
      <c r="O31" s="21" t="s">
        <v>860</v>
      </c>
      <c r="P31" s="21" t="s">
        <v>860</v>
      </c>
      <c r="Q31" s="21" t="s">
        <v>860</v>
      </c>
      <c r="R31" s="21" t="s">
        <v>860</v>
      </c>
      <c r="S31" s="22" t="s">
        <v>861</v>
      </c>
      <c r="T31" s="387" t="str">
        <f t="shared" si="0"/>
        <v/>
      </c>
      <c r="U31" s="388" t="str">
        <f>IF(COUNTIF(個票ｰ2003!$U$80:$U$169,$C31),"○","")</f>
        <v/>
      </c>
      <c r="V31" s="388" t="str">
        <f t="shared" si="1"/>
        <v/>
      </c>
    </row>
    <row r="32" spans="1:22" ht="14.25">
      <c r="A32" s="1855"/>
      <c r="B32" s="1856"/>
      <c r="C32" s="23" t="s">
        <v>783</v>
      </c>
      <c r="D32" s="383"/>
      <c r="E32" s="21" t="s">
        <v>860</v>
      </c>
      <c r="F32" s="21" t="s">
        <v>860</v>
      </c>
      <c r="G32" s="21" t="s">
        <v>861</v>
      </c>
      <c r="H32" s="21" t="s">
        <v>861</v>
      </c>
      <c r="I32" s="21" t="s">
        <v>859</v>
      </c>
      <c r="J32" s="21" t="s">
        <v>859</v>
      </c>
      <c r="K32" s="20" t="s">
        <v>858</v>
      </c>
      <c r="L32" s="21" t="s">
        <v>861</v>
      </c>
      <c r="M32" s="21" t="s">
        <v>861</v>
      </c>
      <c r="N32" s="21" t="s">
        <v>861</v>
      </c>
      <c r="O32" s="21" t="s">
        <v>861</v>
      </c>
      <c r="P32" s="21" t="s">
        <v>861</v>
      </c>
      <c r="Q32" s="21" t="s">
        <v>861</v>
      </c>
      <c r="R32" s="21" t="s">
        <v>860</v>
      </c>
      <c r="S32" s="22" t="s">
        <v>861</v>
      </c>
      <c r="T32" s="387" t="str">
        <f t="shared" si="0"/>
        <v/>
      </c>
      <c r="U32" s="388" t="str">
        <f>IF(COUNTIF(個票ｰ2003!$U$80:$U$169,$C32),"○","")</f>
        <v/>
      </c>
      <c r="V32" s="388" t="str">
        <f t="shared" si="1"/>
        <v/>
      </c>
    </row>
    <row r="33" spans="1:22" ht="14.25">
      <c r="A33" s="1855"/>
      <c r="B33" s="1856"/>
      <c r="C33" s="23" t="s">
        <v>866</v>
      </c>
      <c r="D33" s="383"/>
      <c r="E33" s="21" t="s">
        <v>861</v>
      </c>
      <c r="F33" s="21" t="s">
        <v>861</v>
      </c>
      <c r="G33" s="21" t="s">
        <v>861</v>
      </c>
      <c r="H33" s="21" t="s">
        <v>861</v>
      </c>
      <c r="I33" s="21" t="s">
        <v>859</v>
      </c>
      <c r="J33" s="21" t="s">
        <v>859</v>
      </c>
      <c r="K33" s="20" t="s">
        <v>858</v>
      </c>
      <c r="L33" s="21" t="s">
        <v>860</v>
      </c>
      <c r="M33" s="21" t="s">
        <v>861</v>
      </c>
      <c r="N33" s="21" t="s">
        <v>861</v>
      </c>
      <c r="O33" s="21" t="s">
        <v>861</v>
      </c>
      <c r="P33" s="21" t="s">
        <v>861</v>
      </c>
      <c r="Q33" s="21" t="s">
        <v>861</v>
      </c>
      <c r="R33" s="21" t="s">
        <v>860</v>
      </c>
      <c r="S33" s="22" t="s">
        <v>861</v>
      </c>
      <c r="T33" s="387" t="str">
        <f t="shared" si="0"/>
        <v/>
      </c>
      <c r="U33" s="388" t="str">
        <f>IF(COUNTIF(個票ｰ2003!$U$80:$U$169,$C33),"○","")</f>
        <v/>
      </c>
      <c r="V33" s="388" t="str">
        <f t="shared" si="1"/>
        <v/>
      </c>
    </row>
    <row r="34" spans="1:22" ht="14.25">
      <c r="A34" s="1855"/>
      <c r="B34" s="1856" t="s">
        <v>867</v>
      </c>
      <c r="C34" s="23" t="s">
        <v>868</v>
      </c>
      <c r="D34" s="383"/>
      <c r="E34" s="21" t="s">
        <v>859</v>
      </c>
      <c r="F34" s="21" t="s">
        <v>859</v>
      </c>
      <c r="G34" s="21" t="s">
        <v>859</v>
      </c>
      <c r="H34" s="21" t="s">
        <v>859</v>
      </c>
      <c r="I34" s="21" t="s">
        <v>859</v>
      </c>
      <c r="J34" s="21" t="s">
        <v>859</v>
      </c>
      <c r="K34" s="21" t="s">
        <v>861</v>
      </c>
      <c r="L34" s="20" t="s">
        <v>858</v>
      </c>
      <c r="M34" s="21" t="s">
        <v>861</v>
      </c>
      <c r="N34" s="21" t="s">
        <v>861</v>
      </c>
      <c r="O34" s="21" t="s">
        <v>861</v>
      </c>
      <c r="P34" s="21" t="s">
        <v>861</v>
      </c>
      <c r="Q34" s="21" t="s">
        <v>861</v>
      </c>
      <c r="R34" s="21" t="s">
        <v>861</v>
      </c>
      <c r="S34" s="22" t="s">
        <v>861</v>
      </c>
      <c r="T34" s="387" t="str">
        <f t="shared" si="0"/>
        <v/>
      </c>
      <c r="U34" s="388" t="str">
        <f>IF(COUNTIF(個票ｰ2003!$U$80:$U$169,$C34),"○","")</f>
        <v/>
      </c>
      <c r="V34" s="388" t="str">
        <f t="shared" si="1"/>
        <v/>
      </c>
    </row>
    <row r="35" spans="1:22" ht="14.25">
      <c r="A35" s="1855"/>
      <c r="B35" s="1856"/>
      <c r="C35" s="23" t="s">
        <v>743</v>
      </c>
      <c r="D35" s="383"/>
      <c r="E35" s="21" t="s">
        <v>859</v>
      </c>
      <c r="F35" s="21" t="s">
        <v>859</v>
      </c>
      <c r="G35" s="21" t="s">
        <v>859</v>
      </c>
      <c r="H35" s="21" t="s">
        <v>859</v>
      </c>
      <c r="I35" s="21" t="s">
        <v>859</v>
      </c>
      <c r="J35" s="21" t="s">
        <v>859</v>
      </c>
      <c r="K35" s="21" t="s">
        <v>861</v>
      </c>
      <c r="L35" s="20" t="s">
        <v>858</v>
      </c>
      <c r="M35" s="21" t="s">
        <v>861</v>
      </c>
      <c r="N35" s="21" t="s">
        <v>861</v>
      </c>
      <c r="O35" s="21" t="s">
        <v>861</v>
      </c>
      <c r="P35" s="21" t="s">
        <v>861</v>
      </c>
      <c r="Q35" s="21" t="s">
        <v>861</v>
      </c>
      <c r="R35" s="21" t="s">
        <v>861</v>
      </c>
      <c r="S35" s="22" t="s">
        <v>861</v>
      </c>
      <c r="T35" s="387" t="str">
        <f t="shared" si="0"/>
        <v/>
      </c>
      <c r="U35" s="388" t="str">
        <f>IF(COUNTIF(個票ｰ2003!$U$80:$U$169,$C35),"○","")</f>
        <v/>
      </c>
      <c r="V35" s="388" t="str">
        <f t="shared" si="1"/>
        <v/>
      </c>
    </row>
    <row r="36" spans="1:22" ht="14.25">
      <c r="A36" s="1855"/>
      <c r="B36" s="1856" t="s">
        <v>869</v>
      </c>
      <c r="C36" s="23" t="s">
        <v>731</v>
      </c>
      <c r="D36" s="383"/>
      <c r="E36" s="21" t="s">
        <v>859</v>
      </c>
      <c r="F36" s="21" t="s">
        <v>859</v>
      </c>
      <c r="G36" s="21" t="s">
        <v>859</v>
      </c>
      <c r="H36" s="21" t="s">
        <v>859</v>
      </c>
      <c r="I36" s="21" t="s">
        <v>859</v>
      </c>
      <c r="J36" s="21" t="s">
        <v>859</v>
      </c>
      <c r="K36" s="21" t="s">
        <v>861</v>
      </c>
      <c r="L36" s="21" t="s">
        <v>861</v>
      </c>
      <c r="M36" s="20" t="s">
        <v>858</v>
      </c>
      <c r="N36" s="21" t="s">
        <v>861</v>
      </c>
      <c r="O36" s="21" t="s">
        <v>860</v>
      </c>
      <c r="P36" s="21" t="s">
        <v>860</v>
      </c>
      <c r="Q36" s="21" t="s">
        <v>861</v>
      </c>
      <c r="R36" s="21" t="s">
        <v>861</v>
      </c>
      <c r="S36" s="22" t="s">
        <v>861</v>
      </c>
      <c r="T36" s="387" t="str">
        <f t="shared" si="0"/>
        <v/>
      </c>
      <c r="U36" s="388" t="str">
        <f>IF(COUNTIF(個票ｰ2003!$U$80:$U$169,$C36),"○","")</f>
        <v/>
      </c>
      <c r="V36" s="388" t="str">
        <f t="shared" si="1"/>
        <v/>
      </c>
    </row>
    <row r="37" spans="1:22" ht="14.25">
      <c r="A37" s="1855"/>
      <c r="B37" s="1856"/>
      <c r="C37" s="23" t="s">
        <v>744</v>
      </c>
      <c r="D37" s="383"/>
      <c r="E37" s="21" t="s">
        <v>859</v>
      </c>
      <c r="F37" s="21" t="s">
        <v>859</v>
      </c>
      <c r="G37" s="21" t="s">
        <v>859</v>
      </c>
      <c r="H37" s="21" t="s">
        <v>859</v>
      </c>
      <c r="I37" s="21" t="s">
        <v>859</v>
      </c>
      <c r="J37" s="21" t="s">
        <v>859</v>
      </c>
      <c r="K37" s="21" t="s">
        <v>861</v>
      </c>
      <c r="L37" s="21" t="s">
        <v>861</v>
      </c>
      <c r="M37" s="20" t="s">
        <v>858</v>
      </c>
      <c r="N37" s="21" t="s">
        <v>861</v>
      </c>
      <c r="O37" s="21" t="s">
        <v>860</v>
      </c>
      <c r="P37" s="21" t="s">
        <v>860</v>
      </c>
      <c r="Q37" s="21" t="s">
        <v>861</v>
      </c>
      <c r="R37" s="21" t="s">
        <v>861</v>
      </c>
      <c r="S37" s="22" t="s">
        <v>861</v>
      </c>
      <c r="T37" s="387" t="str">
        <f t="shared" si="0"/>
        <v/>
      </c>
      <c r="U37" s="388" t="str">
        <f>IF(COUNTIF(個票ｰ2003!$U$80:$U$169,$C37),"○","")</f>
        <v/>
      </c>
      <c r="V37" s="388" t="str">
        <f t="shared" si="1"/>
        <v/>
      </c>
    </row>
    <row r="38" spans="1:22" ht="14.25">
      <c r="A38" s="1855" t="s">
        <v>700</v>
      </c>
      <c r="B38" s="1856" t="s">
        <v>724</v>
      </c>
      <c r="C38" s="23" t="s">
        <v>732</v>
      </c>
      <c r="D38" s="383"/>
      <c r="E38" s="21" t="s">
        <v>859</v>
      </c>
      <c r="F38" s="21" t="s">
        <v>859</v>
      </c>
      <c r="G38" s="21" t="s">
        <v>859</v>
      </c>
      <c r="H38" s="21" t="s">
        <v>859</v>
      </c>
      <c r="I38" s="21" t="s">
        <v>861</v>
      </c>
      <c r="J38" s="21" t="s">
        <v>859</v>
      </c>
      <c r="K38" s="21" t="s">
        <v>859</v>
      </c>
      <c r="L38" s="21" t="s">
        <v>860</v>
      </c>
      <c r="M38" s="21" t="s">
        <v>860</v>
      </c>
      <c r="N38" s="20" t="s">
        <v>858</v>
      </c>
      <c r="O38" s="20" t="s">
        <v>858</v>
      </c>
      <c r="P38" s="20" t="s">
        <v>858</v>
      </c>
      <c r="Q38" s="21" t="s">
        <v>860</v>
      </c>
      <c r="R38" s="21" t="s">
        <v>861</v>
      </c>
      <c r="S38" s="22" t="s">
        <v>860</v>
      </c>
      <c r="T38" s="387" t="str">
        <f t="shared" si="0"/>
        <v/>
      </c>
      <c r="U38" s="388" t="str">
        <f>IF(COUNTIF(個票ｰ2003!$U$80:$U$169,$C38),"○","")</f>
        <v/>
      </c>
      <c r="V38" s="388" t="str">
        <f t="shared" si="1"/>
        <v/>
      </c>
    </row>
    <row r="39" spans="1:22" ht="14.25">
      <c r="A39" s="1855"/>
      <c r="B39" s="1856"/>
      <c r="C39" s="23" t="s">
        <v>745</v>
      </c>
      <c r="D39" s="383"/>
      <c r="E39" s="21" t="s">
        <v>859</v>
      </c>
      <c r="F39" s="21" t="s">
        <v>859</v>
      </c>
      <c r="G39" s="21" t="s">
        <v>859</v>
      </c>
      <c r="H39" s="21" t="s">
        <v>859</v>
      </c>
      <c r="I39" s="21" t="s">
        <v>860</v>
      </c>
      <c r="J39" s="21" t="s">
        <v>859</v>
      </c>
      <c r="K39" s="21" t="s">
        <v>860</v>
      </c>
      <c r="L39" s="21" t="s">
        <v>860</v>
      </c>
      <c r="M39" s="21" t="s">
        <v>860</v>
      </c>
      <c r="N39" s="20" t="s">
        <v>858</v>
      </c>
      <c r="O39" s="20" t="s">
        <v>858</v>
      </c>
      <c r="P39" s="21" t="s">
        <v>860</v>
      </c>
      <c r="Q39" s="21" t="s">
        <v>860</v>
      </c>
      <c r="R39" s="21" t="s">
        <v>859</v>
      </c>
      <c r="S39" s="22" t="s">
        <v>860</v>
      </c>
      <c r="T39" s="387" t="str">
        <f t="shared" si="0"/>
        <v/>
      </c>
      <c r="U39" s="388" t="str">
        <f>IF(COUNTIF(個票ｰ2003!$U$80:$U$169,$C39),"○","")</f>
        <v/>
      </c>
      <c r="V39" s="388" t="str">
        <f t="shared" si="1"/>
        <v/>
      </c>
    </row>
    <row r="40" spans="1:22" ht="14.25">
      <c r="A40" s="1855"/>
      <c r="B40" s="1856"/>
      <c r="C40" s="23" t="s">
        <v>753</v>
      </c>
      <c r="D40" s="383"/>
      <c r="E40" s="21" t="s">
        <v>859</v>
      </c>
      <c r="F40" s="21" t="s">
        <v>859</v>
      </c>
      <c r="G40" s="21" t="s">
        <v>859</v>
      </c>
      <c r="H40" s="21" t="s">
        <v>859</v>
      </c>
      <c r="I40" s="21" t="s">
        <v>861</v>
      </c>
      <c r="J40" s="21" t="s">
        <v>859</v>
      </c>
      <c r="K40" s="21" t="s">
        <v>861</v>
      </c>
      <c r="L40" s="21" t="s">
        <v>861</v>
      </c>
      <c r="M40" s="21" t="s">
        <v>860</v>
      </c>
      <c r="N40" s="20" t="s">
        <v>858</v>
      </c>
      <c r="O40" s="20" t="s">
        <v>858</v>
      </c>
      <c r="P40" s="21" t="s">
        <v>860</v>
      </c>
      <c r="Q40" s="21" t="s">
        <v>860</v>
      </c>
      <c r="R40" s="21" t="s">
        <v>861</v>
      </c>
      <c r="S40" s="22" t="s">
        <v>860</v>
      </c>
      <c r="T40" s="387" t="str">
        <f t="shared" si="0"/>
        <v/>
      </c>
      <c r="U40" s="388" t="str">
        <f>IF(COUNTIF(個票ｰ2003!$U$80:$U$169,$C40),"○","")</f>
        <v/>
      </c>
      <c r="V40" s="388" t="str">
        <f t="shared" si="1"/>
        <v/>
      </c>
    </row>
    <row r="41" spans="1:22" ht="14.25">
      <c r="A41" s="1855"/>
      <c r="B41" s="1856"/>
      <c r="C41" s="23" t="s">
        <v>759</v>
      </c>
      <c r="D41" s="383"/>
      <c r="E41" s="21" t="s">
        <v>861</v>
      </c>
      <c r="F41" s="21" t="s">
        <v>861</v>
      </c>
      <c r="G41" s="21" t="s">
        <v>861</v>
      </c>
      <c r="H41" s="21" t="s">
        <v>859</v>
      </c>
      <c r="I41" s="21" t="s">
        <v>861</v>
      </c>
      <c r="J41" s="21" t="s">
        <v>859</v>
      </c>
      <c r="K41" s="21" t="s">
        <v>861</v>
      </c>
      <c r="L41" s="21" t="s">
        <v>861</v>
      </c>
      <c r="M41" s="21" t="s">
        <v>860</v>
      </c>
      <c r="N41" s="20" t="s">
        <v>858</v>
      </c>
      <c r="O41" s="20" t="s">
        <v>858</v>
      </c>
      <c r="P41" s="21" t="s">
        <v>860</v>
      </c>
      <c r="Q41" s="21" t="s">
        <v>860</v>
      </c>
      <c r="R41" s="21" t="s">
        <v>859</v>
      </c>
      <c r="S41" s="22" t="s">
        <v>860</v>
      </c>
      <c r="T41" s="387" t="str">
        <f t="shared" si="0"/>
        <v/>
      </c>
      <c r="U41" s="388" t="str">
        <f>IF(COUNTIF(個票ｰ2003!$U$80:$U$169,$C41),"○","")</f>
        <v/>
      </c>
      <c r="V41" s="388" t="str">
        <f t="shared" si="1"/>
        <v/>
      </c>
    </row>
    <row r="42" spans="1:22" ht="14.25">
      <c r="A42" s="1855"/>
      <c r="B42" s="1856"/>
      <c r="C42" s="23" t="s">
        <v>764</v>
      </c>
      <c r="D42" s="383"/>
      <c r="E42" s="21" t="s">
        <v>859</v>
      </c>
      <c r="F42" s="21" t="s">
        <v>859</v>
      </c>
      <c r="G42" s="21" t="s">
        <v>859</v>
      </c>
      <c r="H42" s="21" t="s">
        <v>859</v>
      </c>
      <c r="I42" s="21" t="s">
        <v>861</v>
      </c>
      <c r="J42" s="21" t="s">
        <v>859</v>
      </c>
      <c r="K42" s="21" t="s">
        <v>859</v>
      </c>
      <c r="L42" s="21" t="s">
        <v>859</v>
      </c>
      <c r="M42" s="21" t="s">
        <v>861</v>
      </c>
      <c r="N42" s="20" t="s">
        <v>858</v>
      </c>
      <c r="O42" s="20" t="s">
        <v>858</v>
      </c>
      <c r="P42" s="21" t="s">
        <v>860</v>
      </c>
      <c r="Q42" s="21" t="s">
        <v>860</v>
      </c>
      <c r="R42" s="21" t="s">
        <v>859</v>
      </c>
      <c r="S42" s="22" t="s">
        <v>860</v>
      </c>
      <c r="T42" s="387" t="str">
        <f t="shared" si="0"/>
        <v/>
      </c>
      <c r="U42" s="388" t="str">
        <f>IF(COUNTIF(個票ｰ2003!$U$80:$U$169,$C42),"○","")</f>
        <v/>
      </c>
      <c r="V42" s="388" t="str">
        <f t="shared" si="1"/>
        <v/>
      </c>
    </row>
    <row r="43" spans="1:22" ht="14.25">
      <c r="A43" s="1855"/>
      <c r="B43" s="1856"/>
      <c r="C43" s="23" t="s">
        <v>767</v>
      </c>
      <c r="D43" s="383"/>
      <c r="E43" s="21" t="s">
        <v>859</v>
      </c>
      <c r="F43" s="21" t="s">
        <v>859</v>
      </c>
      <c r="G43" s="21" t="s">
        <v>859</v>
      </c>
      <c r="H43" s="21" t="s">
        <v>859</v>
      </c>
      <c r="I43" s="21" t="s">
        <v>861</v>
      </c>
      <c r="J43" s="21" t="s">
        <v>859</v>
      </c>
      <c r="K43" s="21" t="s">
        <v>859</v>
      </c>
      <c r="L43" s="21" t="s">
        <v>859</v>
      </c>
      <c r="M43" s="21" t="s">
        <v>861</v>
      </c>
      <c r="N43" s="20" t="s">
        <v>858</v>
      </c>
      <c r="O43" s="21" t="s">
        <v>860</v>
      </c>
      <c r="P43" s="21" t="s">
        <v>860</v>
      </c>
      <c r="Q43" s="21" t="s">
        <v>860</v>
      </c>
      <c r="R43" s="21" t="s">
        <v>859</v>
      </c>
      <c r="S43" s="22" t="s">
        <v>860</v>
      </c>
      <c r="T43" s="387" t="str">
        <f t="shared" si="0"/>
        <v/>
      </c>
      <c r="U43" s="388" t="str">
        <f>IF(COUNTIF(個票ｰ2003!$U$80:$U$169,$C43),"○","")</f>
        <v/>
      </c>
      <c r="V43" s="388" t="str">
        <f t="shared" si="1"/>
        <v/>
      </c>
    </row>
    <row r="44" spans="1:22" ht="14.25">
      <c r="A44" s="1855"/>
      <c r="B44" s="1856"/>
      <c r="C44" s="23" t="s">
        <v>768</v>
      </c>
      <c r="D44" s="383"/>
      <c r="E44" s="21" t="s">
        <v>859</v>
      </c>
      <c r="F44" s="21" t="s">
        <v>859</v>
      </c>
      <c r="G44" s="21" t="s">
        <v>859</v>
      </c>
      <c r="H44" s="21" t="s">
        <v>859</v>
      </c>
      <c r="I44" s="21" t="s">
        <v>861</v>
      </c>
      <c r="J44" s="21" t="s">
        <v>859</v>
      </c>
      <c r="K44" s="21" t="s">
        <v>859</v>
      </c>
      <c r="L44" s="21" t="s">
        <v>859</v>
      </c>
      <c r="M44" s="21" t="s">
        <v>860</v>
      </c>
      <c r="N44" s="21" t="s">
        <v>860</v>
      </c>
      <c r="O44" s="20" t="s">
        <v>858</v>
      </c>
      <c r="P44" s="21" t="s">
        <v>860</v>
      </c>
      <c r="Q44" s="21" t="s">
        <v>860</v>
      </c>
      <c r="R44" s="21" t="s">
        <v>859</v>
      </c>
      <c r="S44" s="22" t="s">
        <v>860</v>
      </c>
      <c r="T44" s="387" t="str">
        <f t="shared" si="0"/>
        <v/>
      </c>
      <c r="U44" s="388" t="str">
        <f>IF(COUNTIF(個票ｰ2003!$U$80:$U$169,$C44),"○","")</f>
        <v/>
      </c>
      <c r="V44" s="388" t="str">
        <f t="shared" si="1"/>
        <v/>
      </c>
    </row>
    <row r="45" spans="1:22" ht="14.25">
      <c r="A45" s="1855"/>
      <c r="B45" s="1856"/>
      <c r="C45" s="23" t="s">
        <v>870</v>
      </c>
      <c r="D45" s="383"/>
      <c r="E45" s="21" t="s">
        <v>859</v>
      </c>
      <c r="F45" s="21" t="s">
        <v>859</v>
      </c>
      <c r="G45" s="21" t="s">
        <v>859</v>
      </c>
      <c r="H45" s="21" t="s">
        <v>859</v>
      </c>
      <c r="I45" s="21" t="s">
        <v>861</v>
      </c>
      <c r="J45" s="21" t="s">
        <v>859</v>
      </c>
      <c r="K45" s="21" t="s">
        <v>859</v>
      </c>
      <c r="L45" s="21" t="s">
        <v>859</v>
      </c>
      <c r="M45" s="21" t="s">
        <v>860</v>
      </c>
      <c r="N45" s="21" t="s">
        <v>860</v>
      </c>
      <c r="O45" s="20" t="s">
        <v>858</v>
      </c>
      <c r="P45" s="20" t="s">
        <v>858</v>
      </c>
      <c r="Q45" s="21" t="s">
        <v>860</v>
      </c>
      <c r="R45" s="21" t="s">
        <v>860</v>
      </c>
      <c r="S45" s="24" t="s">
        <v>858</v>
      </c>
      <c r="T45" s="387" t="str">
        <f t="shared" si="0"/>
        <v/>
      </c>
      <c r="U45" s="388" t="str">
        <f>IF(COUNTIF(個票ｰ2003!$U$80:$U$169,$C45),"○","")</f>
        <v/>
      </c>
      <c r="V45" s="388" t="str">
        <f t="shared" si="1"/>
        <v/>
      </c>
    </row>
    <row r="46" spans="1:22" ht="14.25">
      <c r="A46" s="1855"/>
      <c r="B46" s="1856"/>
      <c r="C46" s="23" t="s">
        <v>780</v>
      </c>
      <c r="D46" s="383"/>
      <c r="E46" s="21" t="s">
        <v>859</v>
      </c>
      <c r="F46" s="21" t="s">
        <v>859</v>
      </c>
      <c r="G46" s="21" t="s">
        <v>859</v>
      </c>
      <c r="H46" s="21" t="s">
        <v>859</v>
      </c>
      <c r="I46" s="21" t="s">
        <v>861</v>
      </c>
      <c r="J46" s="21" t="s">
        <v>859</v>
      </c>
      <c r="K46" s="21" t="s">
        <v>861</v>
      </c>
      <c r="L46" s="21" t="s">
        <v>861</v>
      </c>
      <c r="M46" s="21" t="s">
        <v>861</v>
      </c>
      <c r="N46" s="21" t="s">
        <v>860</v>
      </c>
      <c r="O46" s="21" t="s">
        <v>860</v>
      </c>
      <c r="P46" s="20" t="s">
        <v>858</v>
      </c>
      <c r="Q46" s="21" t="s">
        <v>860</v>
      </c>
      <c r="R46" s="21" t="s">
        <v>861</v>
      </c>
      <c r="S46" s="24" t="s">
        <v>858</v>
      </c>
      <c r="T46" s="387" t="str">
        <f t="shared" si="0"/>
        <v/>
      </c>
      <c r="U46" s="388" t="str">
        <f>IF(COUNTIF(個票ｰ2003!$U$80:$U$169,$C46),"○","")</f>
        <v/>
      </c>
      <c r="V46" s="388" t="str">
        <f t="shared" si="1"/>
        <v/>
      </c>
    </row>
    <row r="47" spans="1:22" ht="14.25">
      <c r="A47" s="1855"/>
      <c r="B47" s="1856"/>
      <c r="C47" s="23" t="s">
        <v>787</v>
      </c>
      <c r="D47" s="383"/>
      <c r="E47" s="21" t="s">
        <v>859</v>
      </c>
      <c r="F47" s="21" t="s">
        <v>859</v>
      </c>
      <c r="G47" s="21" t="s">
        <v>861</v>
      </c>
      <c r="H47" s="21" t="s">
        <v>859</v>
      </c>
      <c r="I47" s="21" t="s">
        <v>861</v>
      </c>
      <c r="J47" s="21" t="s">
        <v>859</v>
      </c>
      <c r="K47" s="21" t="s">
        <v>861</v>
      </c>
      <c r="L47" s="21" t="s">
        <v>861</v>
      </c>
      <c r="M47" s="21" t="s">
        <v>860</v>
      </c>
      <c r="N47" s="21" t="s">
        <v>861</v>
      </c>
      <c r="O47" s="21" t="s">
        <v>860</v>
      </c>
      <c r="P47" s="21" t="s">
        <v>861</v>
      </c>
      <c r="Q47" s="21" t="s">
        <v>861</v>
      </c>
      <c r="R47" s="21" t="s">
        <v>861</v>
      </c>
      <c r="S47" s="22" t="s">
        <v>860</v>
      </c>
      <c r="T47" s="387" t="str">
        <f t="shared" si="0"/>
        <v/>
      </c>
      <c r="U47" s="388" t="str">
        <f>IF(COUNTIF(個票ｰ2003!$U$80:$U$169,$C47),"○","")</f>
        <v/>
      </c>
      <c r="V47" s="388" t="str">
        <f t="shared" si="1"/>
        <v/>
      </c>
    </row>
    <row r="48" spans="1:22" ht="14.25">
      <c r="A48" s="1855"/>
      <c r="B48" s="1856" t="s">
        <v>871</v>
      </c>
      <c r="C48" s="23" t="s">
        <v>733</v>
      </c>
      <c r="D48" s="383"/>
      <c r="E48" s="21" t="s">
        <v>861</v>
      </c>
      <c r="F48" s="21" t="s">
        <v>861</v>
      </c>
      <c r="G48" s="21" t="s">
        <v>861</v>
      </c>
      <c r="H48" s="21" t="s">
        <v>861</v>
      </c>
      <c r="I48" s="21" t="s">
        <v>861</v>
      </c>
      <c r="J48" s="21" t="s">
        <v>859</v>
      </c>
      <c r="K48" s="21" t="s">
        <v>861</v>
      </c>
      <c r="L48" s="21" t="s">
        <v>861</v>
      </c>
      <c r="M48" s="21" t="s">
        <v>861</v>
      </c>
      <c r="N48" s="21" t="s">
        <v>861</v>
      </c>
      <c r="O48" s="21" t="s">
        <v>861</v>
      </c>
      <c r="P48" s="21" t="s">
        <v>861</v>
      </c>
      <c r="Q48" s="20" t="s">
        <v>858</v>
      </c>
      <c r="R48" s="21" t="s">
        <v>861</v>
      </c>
      <c r="S48" s="22" t="s">
        <v>860</v>
      </c>
      <c r="T48" s="387" t="str">
        <f t="shared" si="0"/>
        <v/>
      </c>
      <c r="U48" s="388" t="str">
        <f>IF(COUNTIF(個票ｰ2003!$U$80:$U$169,$C48),"○","")</f>
        <v/>
      </c>
      <c r="V48" s="388" t="str">
        <f t="shared" si="1"/>
        <v/>
      </c>
    </row>
    <row r="49" spans="1:23" ht="14.25">
      <c r="A49" s="1855"/>
      <c r="B49" s="1856"/>
      <c r="C49" s="23" t="s">
        <v>872</v>
      </c>
      <c r="D49" s="383"/>
      <c r="E49" s="21" t="s">
        <v>859</v>
      </c>
      <c r="F49" s="21" t="s">
        <v>859</v>
      </c>
      <c r="G49" s="21" t="s">
        <v>859</v>
      </c>
      <c r="H49" s="21" t="s">
        <v>859</v>
      </c>
      <c r="I49" s="21" t="s">
        <v>859</v>
      </c>
      <c r="J49" s="21" t="s">
        <v>859</v>
      </c>
      <c r="K49" s="21" t="s">
        <v>861</v>
      </c>
      <c r="L49" s="21" t="s">
        <v>861</v>
      </c>
      <c r="M49" s="21" t="s">
        <v>860</v>
      </c>
      <c r="N49" s="21" t="s">
        <v>861</v>
      </c>
      <c r="O49" s="21" t="s">
        <v>861</v>
      </c>
      <c r="P49" s="21" t="s">
        <v>861</v>
      </c>
      <c r="Q49" s="21" t="s">
        <v>861</v>
      </c>
      <c r="R49" s="21" t="s">
        <v>861</v>
      </c>
      <c r="S49" s="22" t="s">
        <v>860</v>
      </c>
      <c r="T49" s="387" t="str">
        <f t="shared" si="0"/>
        <v/>
      </c>
      <c r="U49" s="388" t="str">
        <f>IF(COUNTIF(個票ｰ2003!$U$80:$U$169,$C49),"○","")</f>
        <v/>
      </c>
      <c r="V49" s="388" t="str">
        <f t="shared" si="1"/>
        <v/>
      </c>
    </row>
    <row r="50" spans="1:23" ht="14.25">
      <c r="A50" s="1855"/>
      <c r="B50" s="1856"/>
      <c r="C50" s="23" t="s">
        <v>873</v>
      </c>
      <c r="D50" s="383"/>
      <c r="E50" s="21" t="s">
        <v>861</v>
      </c>
      <c r="F50" s="21" t="s">
        <v>861</v>
      </c>
      <c r="G50" s="21" t="s">
        <v>861</v>
      </c>
      <c r="H50" s="21" t="s">
        <v>861</v>
      </c>
      <c r="I50" s="21" t="s">
        <v>861</v>
      </c>
      <c r="J50" s="21" t="s">
        <v>859</v>
      </c>
      <c r="K50" s="21" t="s">
        <v>861</v>
      </c>
      <c r="L50" s="21" t="s">
        <v>861</v>
      </c>
      <c r="M50" s="21" t="s">
        <v>861</v>
      </c>
      <c r="N50" s="21" t="s">
        <v>861</v>
      </c>
      <c r="O50" s="21" t="s">
        <v>861</v>
      </c>
      <c r="P50" s="21" t="s">
        <v>861</v>
      </c>
      <c r="Q50" s="21" t="s">
        <v>861</v>
      </c>
      <c r="R50" s="21" t="s">
        <v>861</v>
      </c>
      <c r="S50" s="22" t="s">
        <v>861</v>
      </c>
      <c r="T50" s="387" t="str">
        <f t="shared" si="0"/>
        <v/>
      </c>
      <c r="U50" s="388" t="str">
        <f>IF(COUNTIF(個票ｰ2003!$U$80:$U$169,$C50),"○","")</f>
        <v/>
      </c>
      <c r="V50" s="388" t="str">
        <f t="shared" si="1"/>
        <v/>
      </c>
    </row>
    <row r="51" spans="1:23" ht="14.25">
      <c r="A51" s="1855" t="s">
        <v>366</v>
      </c>
      <c r="B51" s="1856" t="s">
        <v>874</v>
      </c>
      <c r="C51" s="23" t="s">
        <v>875</v>
      </c>
      <c r="D51" s="383"/>
      <c r="E51" s="21" t="s">
        <v>859</v>
      </c>
      <c r="F51" s="21" t="s">
        <v>859</v>
      </c>
      <c r="G51" s="21" t="s">
        <v>859</v>
      </c>
      <c r="H51" s="21" t="s">
        <v>859</v>
      </c>
      <c r="I51" s="21" t="s">
        <v>859</v>
      </c>
      <c r="J51" s="21" t="s">
        <v>859</v>
      </c>
      <c r="K51" s="21" t="s">
        <v>859</v>
      </c>
      <c r="L51" s="21" t="s">
        <v>859</v>
      </c>
      <c r="M51" s="21" t="s">
        <v>859</v>
      </c>
      <c r="N51" s="21" t="s">
        <v>861</v>
      </c>
      <c r="O51" s="21" t="s">
        <v>861</v>
      </c>
      <c r="P51" s="21" t="s">
        <v>859</v>
      </c>
      <c r="Q51" s="21" t="s">
        <v>859</v>
      </c>
      <c r="R51" s="20" t="s">
        <v>858</v>
      </c>
      <c r="S51" s="22" t="s">
        <v>736</v>
      </c>
      <c r="T51" s="387" t="str">
        <f t="shared" si="0"/>
        <v/>
      </c>
      <c r="U51" s="388" t="str">
        <f>IF(COUNTIF(個票ｰ2003!$U$80:$U$169,$C51),"○","")</f>
        <v/>
      </c>
      <c r="V51" s="388" t="str">
        <f t="shared" si="1"/>
        <v/>
      </c>
    </row>
    <row r="52" spans="1:23" ht="14.25">
      <c r="A52" s="1855"/>
      <c r="B52" s="1856"/>
      <c r="C52" s="23" t="s">
        <v>714</v>
      </c>
      <c r="D52" s="383"/>
      <c r="E52" s="21" t="s">
        <v>861</v>
      </c>
      <c r="F52" s="21" t="s">
        <v>861</v>
      </c>
      <c r="G52" s="21" t="s">
        <v>861</v>
      </c>
      <c r="H52" s="21" t="s">
        <v>861</v>
      </c>
      <c r="I52" s="21" t="s">
        <v>859</v>
      </c>
      <c r="J52" s="21" t="s">
        <v>859</v>
      </c>
      <c r="K52" s="21" t="s">
        <v>861</v>
      </c>
      <c r="L52" s="21" t="s">
        <v>861</v>
      </c>
      <c r="M52" s="21" t="s">
        <v>861</v>
      </c>
      <c r="N52" s="21" t="s">
        <v>861</v>
      </c>
      <c r="O52" s="21" t="s">
        <v>861</v>
      </c>
      <c r="P52" s="21" t="s">
        <v>861</v>
      </c>
      <c r="Q52" s="21" t="s">
        <v>861</v>
      </c>
      <c r="R52" s="20" t="s">
        <v>858</v>
      </c>
      <c r="S52" s="22" t="s">
        <v>860</v>
      </c>
      <c r="T52" s="387" t="str">
        <f t="shared" si="0"/>
        <v/>
      </c>
      <c r="U52" s="388" t="str">
        <f>IF(COUNTIF(個票ｰ2003!$U$80:$U$169,$C52),"○","")</f>
        <v/>
      </c>
      <c r="V52" s="388" t="str">
        <f t="shared" si="1"/>
        <v/>
      </c>
    </row>
    <row r="53" spans="1:23" ht="14.25">
      <c r="A53" s="1855"/>
      <c r="B53" s="1856"/>
      <c r="C53" s="23" t="s">
        <v>876</v>
      </c>
      <c r="D53" s="383"/>
      <c r="E53" s="21" t="s">
        <v>861</v>
      </c>
      <c r="F53" s="21" t="s">
        <v>861</v>
      </c>
      <c r="G53" s="21" t="s">
        <v>861</v>
      </c>
      <c r="H53" s="21" t="s">
        <v>861</v>
      </c>
      <c r="I53" s="21" t="s">
        <v>859</v>
      </c>
      <c r="J53" s="21" t="s">
        <v>859</v>
      </c>
      <c r="K53" s="21" t="s">
        <v>861</v>
      </c>
      <c r="L53" s="21" t="s">
        <v>861</v>
      </c>
      <c r="M53" s="21" t="s">
        <v>860</v>
      </c>
      <c r="N53" s="21" t="s">
        <v>861</v>
      </c>
      <c r="O53" s="21" t="s">
        <v>861</v>
      </c>
      <c r="P53" s="21" t="s">
        <v>861</v>
      </c>
      <c r="Q53" s="21" t="s">
        <v>861</v>
      </c>
      <c r="R53" s="20" t="s">
        <v>858</v>
      </c>
      <c r="S53" s="22" t="s">
        <v>860</v>
      </c>
      <c r="T53" s="387" t="str">
        <f t="shared" si="0"/>
        <v/>
      </c>
      <c r="U53" s="388" t="str">
        <f>IF(COUNTIF(個票ｰ2003!$U$80:$U$169,$C53),"○","")</f>
        <v/>
      </c>
      <c r="V53" s="388" t="str">
        <f t="shared" si="1"/>
        <v/>
      </c>
    </row>
    <row r="54" spans="1:23" ht="14.25">
      <c r="A54" s="1855"/>
      <c r="B54" s="1856"/>
      <c r="C54" s="23" t="s">
        <v>760</v>
      </c>
      <c r="D54" s="383"/>
      <c r="E54" s="21" t="s">
        <v>860</v>
      </c>
      <c r="F54" s="21" t="s">
        <v>860</v>
      </c>
      <c r="G54" s="21" t="s">
        <v>860</v>
      </c>
      <c r="H54" s="21" t="s">
        <v>861</v>
      </c>
      <c r="I54" s="21" t="s">
        <v>861</v>
      </c>
      <c r="J54" s="21" t="s">
        <v>859</v>
      </c>
      <c r="K54" s="21" t="s">
        <v>860</v>
      </c>
      <c r="L54" s="21" t="s">
        <v>860</v>
      </c>
      <c r="M54" s="21" t="s">
        <v>860</v>
      </c>
      <c r="N54" s="21" t="s">
        <v>859</v>
      </c>
      <c r="O54" s="21" t="s">
        <v>859</v>
      </c>
      <c r="P54" s="21" t="s">
        <v>859</v>
      </c>
      <c r="Q54" s="21" t="s">
        <v>859</v>
      </c>
      <c r="R54" s="20" t="s">
        <v>858</v>
      </c>
      <c r="S54" s="22" t="s">
        <v>860</v>
      </c>
      <c r="T54" s="387" t="str">
        <f t="shared" si="0"/>
        <v/>
      </c>
      <c r="U54" s="388" t="str">
        <f>IF(COUNTIF(個票ｰ2003!$U$80:$U$169,$C54),"○","")</f>
        <v/>
      </c>
      <c r="V54" s="388" t="str">
        <f t="shared" si="1"/>
        <v/>
      </c>
    </row>
    <row r="55" spans="1:23" ht="14.25">
      <c r="A55" s="1855"/>
      <c r="B55" s="1856" t="s">
        <v>737</v>
      </c>
      <c r="C55" s="23" t="s">
        <v>877</v>
      </c>
      <c r="D55" s="383"/>
      <c r="E55" s="21" t="s">
        <v>859</v>
      </c>
      <c r="F55" s="21" t="s">
        <v>859</v>
      </c>
      <c r="G55" s="21" t="s">
        <v>859</v>
      </c>
      <c r="H55" s="21" t="s">
        <v>859</v>
      </c>
      <c r="I55" s="21" t="s">
        <v>859</v>
      </c>
      <c r="J55" s="21" t="s">
        <v>859</v>
      </c>
      <c r="K55" s="21" t="s">
        <v>859</v>
      </c>
      <c r="L55" s="21" t="s">
        <v>859</v>
      </c>
      <c r="M55" s="21" t="s">
        <v>860</v>
      </c>
      <c r="N55" s="21" t="s">
        <v>860</v>
      </c>
      <c r="O55" s="21" t="s">
        <v>860</v>
      </c>
      <c r="P55" s="21" t="s">
        <v>860</v>
      </c>
      <c r="Q55" s="21" t="s">
        <v>860</v>
      </c>
      <c r="R55" s="21" t="s">
        <v>860</v>
      </c>
      <c r="S55" s="24" t="s">
        <v>858</v>
      </c>
      <c r="T55" s="387" t="str">
        <f t="shared" si="0"/>
        <v/>
      </c>
      <c r="U55" s="388" t="str">
        <f>IF(COUNTIF(個票ｰ2003!$U$80:$U$169,$C55),"○","")</f>
        <v/>
      </c>
      <c r="V55" s="388" t="str">
        <f t="shared" si="1"/>
        <v/>
      </c>
    </row>
    <row r="56" spans="1:23" ht="15" thickBot="1">
      <c r="A56" s="1857"/>
      <c r="B56" s="1858"/>
      <c r="C56" s="25" t="s">
        <v>878</v>
      </c>
      <c r="D56" s="384"/>
      <c r="E56" s="26" t="s">
        <v>859</v>
      </c>
      <c r="F56" s="26" t="s">
        <v>859</v>
      </c>
      <c r="G56" s="26" t="s">
        <v>859</v>
      </c>
      <c r="H56" s="26" t="s">
        <v>859</v>
      </c>
      <c r="I56" s="26" t="s">
        <v>859</v>
      </c>
      <c r="J56" s="26" t="s">
        <v>859</v>
      </c>
      <c r="K56" s="26" t="s">
        <v>859</v>
      </c>
      <c r="L56" s="26" t="s">
        <v>859</v>
      </c>
      <c r="M56" s="26" t="s">
        <v>861</v>
      </c>
      <c r="N56" s="26" t="s">
        <v>861</v>
      </c>
      <c r="O56" s="26" t="s">
        <v>861</v>
      </c>
      <c r="P56" s="27" t="s">
        <v>858</v>
      </c>
      <c r="Q56" s="26" t="s">
        <v>861</v>
      </c>
      <c r="R56" s="26" t="s">
        <v>860</v>
      </c>
      <c r="S56" s="28" t="s">
        <v>858</v>
      </c>
      <c r="T56" s="387" t="str">
        <f t="shared" si="0"/>
        <v/>
      </c>
      <c r="U56" s="388" t="str">
        <f>IF(COUNTIF(個票ｰ2003!$U$80:$U$169,$C56),"○","")</f>
        <v/>
      </c>
      <c r="V56" s="388" t="str">
        <f t="shared" si="1"/>
        <v/>
      </c>
    </row>
    <row r="57" spans="1:23" s="388" customFormat="1" ht="14.25" hidden="1">
      <c r="E57" s="389">
        <f>IF(OR(D14="○",D15="○",D16="○",D17="○",D18="○",D20="○",D21="○",D22="○",D23="○"),1,0)</f>
        <v>0</v>
      </c>
      <c r="F57" s="389">
        <f>IF(OR(D14="○",D15="○",D16="○",D17="○",D18="○",D20="○",D21="○",D22="○",D23="○",),1,0)</f>
        <v>0</v>
      </c>
      <c r="G57" s="389">
        <f>IF(D16="○",1,0)</f>
        <v>0</v>
      </c>
      <c r="H57" s="389">
        <f>IF(OR(D26="○",D27="○",D29="○",),1,0)</f>
        <v>0</v>
      </c>
      <c r="I57" s="389">
        <f>IF(OR(D26="○",D27="○",D28="○",D29="○"),1,0)</f>
        <v>0</v>
      </c>
      <c r="J57" s="389">
        <f>IF(D30="○",1,0)</f>
        <v>0</v>
      </c>
      <c r="K57" s="389">
        <f>IF(OR(D31="○",D32="○",D33="○"),1,0)</f>
        <v>0</v>
      </c>
      <c r="L57" s="389">
        <f>IF(OR(D34="○",D35="○"),1,0)</f>
        <v>0</v>
      </c>
      <c r="M57" s="389">
        <f>IF(OR(D36="○",D37="○"),1,0)</f>
        <v>0</v>
      </c>
      <c r="N57" s="389">
        <f>IF(OR(D38="○",D39="○",D40="○",D41="○",D42="○",D43="○"),1,0)</f>
        <v>0</v>
      </c>
      <c r="O57" s="389">
        <f>IF(OR(D38="○",D39="○",D40="○",D41="○",D42="○",D44="○",D45="○"),1,0)</f>
        <v>0</v>
      </c>
      <c r="P57" s="389">
        <f>IF(OR(D38="○",D45="○",D46="○",D56="○"),1,0)</f>
        <v>0</v>
      </c>
      <c r="Q57" s="389">
        <f>IF(D48="○",1,0)</f>
        <v>0</v>
      </c>
      <c r="R57" s="389">
        <f>IF(OR(D51="○",D52="○",D53="○",D54="○"),1,0)</f>
        <v>0</v>
      </c>
      <c r="S57" s="389">
        <f>IF(OR(D45="○",D46="○",D55="○",D56="○"),1,0)</f>
        <v>0</v>
      </c>
      <c r="T57" s="388">
        <f>COUNTIF($T$14:$T$56,$D$61)</f>
        <v>0</v>
      </c>
    </row>
    <row r="58" spans="1:23" s="390" customFormat="1" ht="11.25" hidden="1">
      <c r="D58" s="390" t="s">
        <v>914</v>
      </c>
      <c r="E58" s="390" t="str">
        <f>IF(E$57=1,E$60,"")</f>
        <v/>
      </c>
      <c r="F58" s="390" t="str">
        <f t="shared" ref="F58:S59" si="2">IF(F$57=1,F$60,"")</f>
        <v/>
      </c>
      <c r="G58" s="390" t="str">
        <f t="shared" si="2"/>
        <v/>
      </c>
      <c r="H58" s="390" t="str">
        <f t="shared" si="2"/>
        <v/>
      </c>
      <c r="I58" s="390" t="str">
        <f t="shared" si="2"/>
        <v/>
      </c>
      <c r="J58" s="390" t="str">
        <f t="shared" si="2"/>
        <v/>
      </c>
      <c r="K58" s="390" t="str">
        <f t="shared" si="2"/>
        <v/>
      </c>
      <c r="L58" s="390" t="str">
        <f t="shared" si="2"/>
        <v/>
      </c>
      <c r="M58" s="390" t="str">
        <f t="shared" si="2"/>
        <v/>
      </c>
      <c r="N58" s="390" t="str">
        <f t="shared" si="2"/>
        <v/>
      </c>
      <c r="O58" s="390" t="str">
        <f t="shared" si="2"/>
        <v/>
      </c>
      <c r="P58" s="390" t="str">
        <f t="shared" si="2"/>
        <v/>
      </c>
      <c r="Q58" s="390" t="str">
        <f t="shared" si="2"/>
        <v/>
      </c>
      <c r="R58" s="390" t="str">
        <f t="shared" si="2"/>
        <v/>
      </c>
      <c r="S58" s="390" t="str">
        <f t="shared" si="2"/>
        <v/>
      </c>
    </row>
    <row r="59" spans="1:23" s="390" customFormat="1" ht="11.25" hidden="1">
      <c r="D59" s="390" t="s">
        <v>915</v>
      </c>
      <c r="E59" s="390" t="str">
        <f>IF(E$57=1,E$60,"")</f>
        <v/>
      </c>
      <c r="F59" s="390" t="str">
        <f t="shared" si="2"/>
        <v/>
      </c>
      <c r="G59" s="390" t="str">
        <f t="shared" si="2"/>
        <v/>
      </c>
      <c r="H59" s="390" t="str">
        <f t="shared" si="2"/>
        <v/>
      </c>
      <c r="I59" s="390" t="str">
        <f t="shared" si="2"/>
        <v/>
      </c>
      <c r="J59" s="390" t="str">
        <f t="shared" si="2"/>
        <v/>
      </c>
      <c r="K59" s="390" t="str">
        <f t="shared" si="2"/>
        <v/>
      </c>
      <c r="L59" s="390" t="str">
        <f t="shared" si="2"/>
        <v/>
      </c>
      <c r="M59" s="390" t="str">
        <f t="shared" si="2"/>
        <v/>
      </c>
      <c r="N59" s="390" t="str">
        <f t="shared" si="2"/>
        <v/>
      </c>
      <c r="O59" s="390" t="str">
        <f t="shared" si="2"/>
        <v/>
      </c>
      <c r="P59" s="390" t="str">
        <f t="shared" si="2"/>
        <v/>
      </c>
      <c r="Q59" s="390" t="str">
        <f t="shared" si="2"/>
        <v/>
      </c>
      <c r="R59" s="390" t="str">
        <f t="shared" si="2"/>
        <v/>
      </c>
      <c r="S59" s="390" t="str">
        <f t="shared" si="2"/>
        <v/>
      </c>
    </row>
    <row r="60" spans="1:23" s="390" customFormat="1" ht="19.5" hidden="1" customHeight="1">
      <c r="E60" s="391" t="s">
        <v>907</v>
      </c>
      <c r="F60" s="391" t="s">
        <v>908</v>
      </c>
      <c r="G60" s="391" t="s">
        <v>909</v>
      </c>
      <c r="H60" s="391" t="s">
        <v>804</v>
      </c>
      <c r="I60" s="391" t="s">
        <v>810</v>
      </c>
      <c r="J60" s="391" t="s">
        <v>910</v>
      </c>
      <c r="K60" s="391" t="s">
        <v>805</v>
      </c>
      <c r="L60" s="391" t="s">
        <v>911</v>
      </c>
      <c r="M60" s="392" t="s">
        <v>817</v>
      </c>
      <c r="N60" s="391" t="s">
        <v>806</v>
      </c>
      <c r="O60" s="391" t="s">
        <v>812</v>
      </c>
      <c r="P60" s="391" t="s">
        <v>818</v>
      </c>
      <c r="Q60" s="391" t="s">
        <v>912</v>
      </c>
      <c r="R60" s="391" t="s">
        <v>807</v>
      </c>
      <c r="S60" s="391" t="s">
        <v>913</v>
      </c>
    </row>
    <row r="61" spans="1:23" s="388" customFormat="1" hidden="1">
      <c r="D61" s="388" t="s">
        <v>916</v>
      </c>
    </row>
    <row r="62" spans="1:23" s="29" customFormat="1" hidden="1">
      <c r="U62" s="388"/>
      <c r="V62" s="388"/>
      <c r="W62" s="388"/>
    </row>
  </sheetData>
  <sheetProtection algorithmName="SHA-512" hashValue="zoxNx2WQLb4FDmQoFusVe5oJPlh1hCilaUytxSjB8pihbdZQoQm5phv6yeoOTe5iCCfygCt8E9lE5qnbojqc7A==" saltValue="VzMdTJDnpE3WMM+IE0mwGw==" spinCount="100000" sheet="1" objects="1" scenarios="1"/>
  <mergeCells count="28">
    <mergeCell ref="A38:A50"/>
    <mergeCell ref="B38:B47"/>
    <mergeCell ref="B48:B50"/>
    <mergeCell ref="A51:A56"/>
    <mergeCell ref="B51:B54"/>
    <mergeCell ref="B55:B56"/>
    <mergeCell ref="A14:A30"/>
    <mergeCell ref="B14:B19"/>
    <mergeCell ref="B20:B25"/>
    <mergeCell ref="B26:B30"/>
    <mergeCell ref="A31:A37"/>
    <mergeCell ref="B31:B33"/>
    <mergeCell ref="B34:B35"/>
    <mergeCell ref="B36:B37"/>
    <mergeCell ref="A8:S8"/>
    <mergeCell ref="A9:S9"/>
    <mergeCell ref="A11:D12"/>
    <mergeCell ref="E11:G11"/>
    <mergeCell ref="H11:J11"/>
    <mergeCell ref="K11:M11"/>
    <mergeCell ref="N11:Q11"/>
    <mergeCell ref="R11:S11"/>
    <mergeCell ref="A7:S7"/>
    <mergeCell ref="A1:S1"/>
    <mergeCell ref="A3:S3"/>
    <mergeCell ref="A4:S4"/>
    <mergeCell ref="A5:S5"/>
    <mergeCell ref="A6:S6"/>
  </mergeCells>
  <phoneticPr fontId="20"/>
  <conditionalFormatting sqref="E12">
    <cfRule type="expression" dxfId="252" priority="15">
      <formula>$E$57=1</formula>
    </cfRule>
  </conditionalFormatting>
  <conditionalFormatting sqref="F12">
    <cfRule type="expression" dxfId="251" priority="14">
      <formula>$F$57=1</formula>
    </cfRule>
  </conditionalFormatting>
  <conditionalFormatting sqref="G12">
    <cfRule type="expression" dxfId="250" priority="13">
      <formula>$G$57=1</formula>
    </cfRule>
  </conditionalFormatting>
  <conditionalFormatting sqref="H12">
    <cfRule type="expression" dxfId="249" priority="12">
      <formula>$H$57=1</formula>
    </cfRule>
  </conditionalFormatting>
  <conditionalFormatting sqref="I12">
    <cfRule type="expression" dxfId="248" priority="11">
      <formula>$I$57=1</formula>
    </cfRule>
  </conditionalFormatting>
  <conditionalFormatting sqref="J12">
    <cfRule type="expression" dxfId="247" priority="10">
      <formula>$J$57=1</formula>
    </cfRule>
  </conditionalFormatting>
  <conditionalFormatting sqref="K12">
    <cfRule type="expression" dxfId="246" priority="9">
      <formula>$K$57=1</formula>
    </cfRule>
  </conditionalFormatting>
  <conditionalFormatting sqref="L12">
    <cfRule type="expression" dxfId="245" priority="8">
      <formula>$L$57=1</formula>
    </cfRule>
  </conditionalFormatting>
  <conditionalFormatting sqref="M12">
    <cfRule type="expression" dxfId="244" priority="7">
      <formula>$M$57=1</formula>
    </cfRule>
  </conditionalFormatting>
  <conditionalFormatting sqref="N12">
    <cfRule type="expression" dxfId="243" priority="6">
      <formula>$N$57=1</formula>
    </cfRule>
  </conditionalFormatting>
  <conditionalFormatting sqref="O12">
    <cfRule type="expression" dxfId="242" priority="5">
      <formula>$O$57=1</formula>
    </cfRule>
  </conditionalFormatting>
  <conditionalFormatting sqref="P12">
    <cfRule type="expression" dxfId="241" priority="4">
      <formula>$P$57=1</formula>
    </cfRule>
  </conditionalFormatting>
  <conditionalFormatting sqref="Q12">
    <cfRule type="expression" dxfId="240" priority="3">
      <formula>$Q$57=1</formula>
    </cfRule>
  </conditionalFormatting>
  <conditionalFormatting sqref="R12">
    <cfRule type="expression" dxfId="239" priority="2">
      <formula>$R$57=1</formula>
    </cfRule>
  </conditionalFormatting>
  <conditionalFormatting sqref="S12">
    <cfRule type="expression" dxfId="238" priority="1">
      <formula>$S$57=1</formula>
    </cfRule>
  </conditionalFormatting>
  <dataValidations count="1">
    <dataValidation type="list" allowBlank="1" showInputMessage="1" showErrorMessage="1" sqref="D14:D56" xr:uid="{1C19BFC3-886E-4E79-A800-D01AC3B3864A}">
      <formula1>"　,○"</formula1>
    </dataValidation>
  </dataValidations>
  <hyperlinks>
    <hyperlink ref="A5:F5" r:id="rId1" location="page=70　　" display="＜各スキル項目における具体的な学習項目例等について＞" xr:uid="{BD036232-9194-4232-9DB6-BE936EF31882}"/>
    <hyperlink ref="A8:S8" r:id="rId2" location="page=73" display="＜各人材類型における「ロール」の定義について＞" xr:uid="{3B44E322-664A-4CC2-A535-5DFC3118D885}"/>
    <hyperlink ref="A5:S5" r:id="rId3" location="page=84" display="＜各スキル項目における具体的な学習項目例等について＞" xr:uid="{EC1C99F2-017B-4A6E-8D40-8D201E656E74}"/>
    <hyperlink ref="E12" r:id="rId4" location="page=100" display="https://www.ipa.go.jp/jinzai/skill-standard/dss/ps6vr700000083ki-att/000106872.pdf - page=100" xr:uid="{EFCC1022-E6D8-4B00-BE82-B6AC22506D3C}"/>
    <hyperlink ref="F12" r:id="rId5" location="page=101" display="https://www.ipa.go.jp/jinzai/skill-standard/dss/ps6vr700000083ki-att/000106872.pdf - page=101" xr:uid="{DFA45703-766D-4F00-993D-93C4C92BF3B7}"/>
    <hyperlink ref="G12" r:id="rId6" location="page=102" display="https://www.ipa.go.jp/jinzai/skill-standard/dss/ps6vr700000083ki-att/000106872.pdf - page=102" xr:uid="{12B0D837-9E7D-49E7-BF27-D0F20173B630}"/>
    <hyperlink ref="H12" r:id="rId7" location="page=115" display="https://www.ipa.go.jp/jinzai/skill-standard/dss/ps6vr700000083ki-att/000106872.pdf - page=115" xr:uid="{8610E9A8-1ACD-4AD0-A3E2-50E2630F22C9}"/>
    <hyperlink ref="I12" r:id="rId8" location="page=116" display="https://www.ipa.go.jp/jinzai/skill-standard/dss/ps6vr700000083ki-att/000106872.pdf - page=116" xr:uid="{14E1C666-8445-45A3-A826-F1890FDB78B8}"/>
    <hyperlink ref="J12" r:id="rId9" location="page=117" display="https://www.ipa.go.jp/jinzai/skill-standard/dss/ps6vr700000083ki-att/000106872.pdf - page=117" xr:uid="{C53792A1-D96D-41A6-BA11-7E3EDC887333}"/>
    <hyperlink ref="K12" r:id="rId10" location="page=126" display="https://www.ipa.go.jp/jinzai/skill-standard/dss/ps6vr700000083ki-att/000106872.pdf - page=126" xr:uid="{3566EC08-4BD8-4C73-AD8B-997036207336}"/>
    <hyperlink ref="L12" r:id="rId11" location="page=127" display="https://www.ipa.go.jp/jinzai/skill-standard/dss/ps6vr700000083ki-att/000106872.pdf - page=127" xr:uid="{77D42BE2-83F1-49F6-BC31-50C9A01A91B8}"/>
    <hyperlink ref="M12" r:id="rId12" location="page=128" xr:uid="{58965049-9DC3-4295-9ABD-D9CEF96FEA85}"/>
    <hyperlink ref="N12" r:id="rId13" location="page=135" display="https://www.ipa.go.jp/jinzai/skill-standard/dss/ps6vr700000083ki-att/000106872.pdf - page=135" xr:uid="{7A83CFF2-D93B-406C-86FD-53AF25EC69EF}"/>
    <hyperlink ref="O12" r:id="rId14" location="page=136" display="https://www.ipa.go.jp/jinzai/skill-standard/dss/ps6vr700000083ki-att/000106872.pdf - page=136" xr:uid="{F2BA6E1A-DDEE-44AC-B201-35E5D78281A7}"/>
    <hyperlink ref="P12" r:id="rId15" location="page=137" display="https://www.ipa.go.jp/jinzai/skill-standard/dss/ps6vr700000083ki-att/000106872.pdf - page=137" xr:uid="{A93CB0B2-1BFF-48DB-8F8A-9ECFFD4AACC4}"/>
    <hyperlink ref="Q12" r:id="rId16" location="page=138" display="https://www.ipa.go.jp/jinzai/skill-standard/dss/ps6vr700000083ki-att/000106872.pdf - page=138" xr:uid="{412CE18B-CACF-4D54-90CB-B9A250A6A2D3}"/>
    <hyperlink ref="R12" r:id="rId17" location="page=145" display="https://www.ipa.go.jp/jinzai/skill-standard/dss/ps6vr700000083ki-att/000106872.pdf - page=145" xr:uid="{8A4D53A5-5FD6-40CB-B532-B995799E951A}"/>
    <hyperlink ref="S12" r:id="rId18" location="page=146" display="https://www.ipa.go.jp/jinzai/skill-standard/dss/ps6vr700000083ki-att/000106872.pdf - page=146" xr:uid="{9971E061-F5F2-4FC5-8B4E-B52E0F5DDE37}"/>
  </hyperlinks>
  <pageMargins left="0.7" right="0.7" top="0.75" bottom="0.75" header="0.3" footer="0.3"/>
  <pageSetup paperSize="9" scale="41" orientation="portrait" r:id="rId19"/>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F5007-B76C-455F-B765-AB2202E92088}">
  <sheetPr>
    <tabColor theme="0" tint="-0.14999847407452621"/>
  </sheetPr>
  <dimension ref="A1:X91"/>
  <sheetViews>
    <sheetView showGridLines="0" view="pageBreakPreview" topLeftCell="A5" zoomScaleNormal="100" zoomScaleSheetLayoutView="100" workbookViewId="0">
      <selection activeCell="G14" sqref="G14:H14"/>
    </sheetView>
  </sheetViews>
  <sheetFormatPr defaultColWidth="9" defaultRowHeight="12"/>
  <cols>
    <col min="1" max="4" width="6.125" style="129" customWidth="1"/>
    <col min="5" max="6" width="8" style="129" customWidth="1"/>
    <col min="7" max="19" width="6.125" style="129" customWidth="1"/>
    <col min="20" max="23" width="6.125" style="1" customWidth="1"/>
    <col min="24" max="24" width="6.125" style="129" customWidth="1"/>
    <col min="25" max="16384" width="9" style="129"/>
  </cols>
  <sheetData>
    <row r="1" spans="1:24" ht="15" customHeight="1">
      <c r="A1" s="424"/>
      <c r="B1" s="424"/>
      <c r="C1" s="425"/>
      <c r="D1" s="424"/>
      <c r="E1" s="424"/>
      <c r="F1" s="424"/>
      <c r="T1" s="2533" t="s">
        <v>669</v>
      </c>
      <c r="U1" s="2533"/>
      <c r="V1" s="2533"/>
      <c r="W1" s="2533"/>
      <c r="X1" s="2533"/>
    </row>
    <row r="2" spans="1:24" ht="15" customHeight="1">
      <c r="A2" s="424"/>
      <c r="B2" s="424"/>
      <c r="C2" s="425"/>
      <c r="D2" s="424"/>
      <c r="E2" s="424"/>
      <c r="F2" s="424"/>
      <c r="T2" s="2533" t="s">
        <v>693</v>
      </c>
      <c r="U2" s="2533"/>
      <c r="V2" s="2533"/>
      <c r="W2" s="2533"/>
      <c r="X2" s="2533"/>
    </row>
    <row r="3" spans="1:24" ht="15" customHeight="1">
      <c r="C3" s="420"/>
      <c r="T3" s="2534">
        <f>'申請書・総括票（共通）'!L3</f>
        <v>0</v>
      </c>
      <c r="U3" s="2534"/>
      <c r="V3" s="2534"/>
      <c r="W3" s="2534"/>
      <c r="X3" s="2534"/>
    </row>
    <row r="4" spans="1:24" ht="18.75" customHeight="1">
      <c r="A4" s="2535" t="s">
        <v>688</v>
      </c>
      <c r="B4" s="2536"/>
      <c r="C4" s="2536"/>
      <c r="D4" s="2536"/>
      <c r="E4" s="2536"/>
      <c r="F4" s="2536"/>
      <c r="G4" s="2536"/>
      <c r="H4" s="2536"/>
      <c r="I4" s="2536"/>
      <c r="J4" s="2536"/>
      <c r="K4" s="2536"/>
      <c r="L4" s="2536"/>
      <c r="M4" s="2536"/>
      <c r="N4" s="2536"/>
      <c r="O4" s="2536"/>
      <c r="P4" s="2536"/>
      <c r="Q4" s="2536"/>
      <c r="R4" s="2536"/>
      <c r="S4" s="2536"/>
      <c r="T4" s="2536"/>
      <c r="U4" s="2536"/>
      <c r="V4" s="2536"/>
      <c r="W4" s="2536"/>
      <c r="X4" s="2536"/>
    </row>
    <row r="5" spans="1:24" ht="11.25" customHeight="1">
      <c r="A5" s="421"/>
      <c r="B5" s="421"/>
      <c r="C5" s="421"/>
      <c r="D5" s="421"/>
      <c r="E5" s="421"/>
      <c r="F5" s="421"/>
      <c r="G5" s="421"/>
      <c r="H5" s="421"/>
      <c r="I5" s="421"/>
      <c r="J5" s="421"/>
      <c r="K5" s="421"/>
      <c r="L5" s="421"/>
      <c r="M5" s="421"/>
      <c r="N5" s="421"/>
      <c r="O5" s="421"/>
      <c r="P5" s="421"/>
      <c r="Q5" s="421"/>
      <c r="R5" s="421"/>
      <c r="S5" s="421"/>
      <c r="T5" s="426"/>
      <c r="U5" s="421"/>
      <c r="V5" s="421"/>
      <c r="W5" s="421"/>
      <c r="X5" s="421"/>
    </row>
    <row r="6" spans="1:24" ht="30" customHeight="1">
      <c r="A6" s="2537" t="s">
        <v>140</v>
      </c>
      <c r="B6" s="2538"/>
      <c r="C6" s="2538"/>
      <c r="D6" s="2539"/>
      <c r="E6" s="2540">
        <f>'申請書・総括票（共通）'!C19</f>
        <v>0</v>
      </c>
      <c r="F6" s="2541"/>
      <c r="G6" s="2541"/>
      <c r="H6" s="2541"/>
      <c r="I6" s="2541"/>
      <c r="J6" s="2541"/>
      <c r="K6" s="2541"/>
      <c r="L6" s="2541"/>
      <c r="M6" s="2541"/>
      <c r="N6" s="2541"/>
      <c r="O6" s="2541"/>
      <c r="P6" s="2541"/>
      <c r="Q6" s="2541"/>
      <c r="R6" s="2541"/>
      <c r="S6" s="2541"/>
      <c r="T6" s="2541"/>
      <c r="U6" s="2541"/>
      <c r="V6" s="2541"/>
      <c r="W6" s="2541"/>
      <c r="X6" s="2542"/>
    </row>
    <row r="7" spans="1:24" ht="18.75" customHeight="1">
      <c r="A7" s="2503" t="s">
        <v>87</v>
      </c>
      <c r="B7" s="2504"/>
      <c r="C7" s="2504"/>
      <c r="D7" s="2505"/>
      <c r="E7" s="2512">
        <f>'申請書・総括票（共通）'!D234</f>
        <v>0</v>
      </c>
      <c r="F7" s="2513"/>
      <c r="G7" s="2513"/>
      <c r="H7" s="2513"/>
      <c r="I7" s="2513"/>
      <c r="J7" s="2513"/>
      <c r="K7" s="2513"/>
      <c r="L7" s="2513"/>
      <c r="M7" s="2513"/>
      <c r="N7" s="2513"/>
      <c r="O7" s="2513"/>
      <c r="P7" s="2513"/>
      <c r="Q7" s="2514"/>
      <c r="R7" s="2521" t="s">
        <v>141</v>
      </c>
      <c r="S7" s="2522"/>
      <c r="T7" s="2523"/>
      <c r="U7" s="2524">
        <f>'申請書・総括票（共通）'!A234</f>
        <v>2003</v>
      </c>
      <c r="V7" s="2525"/>
      <c r="W7" s="2525"/>
      <c r="X7" s="2526"/>
    </row>
    <row r="8" spans="1:24" ht="22.5" customHeight="1">
      <c r="A8" s="2506"/>
      <c r="B8" s="2507"/>
      <c r="C8" s="2507"/>
      <c r="D8" s="2508"/>
      <c r="E8" s="2515"/>
      <c r="F8" s="2516"/>
      <c r="G8" s="2516"/>
      <c r="H8" s="2516"/>
      <c r="I8" s="2516"/>
      <c r="J8" s="2516"/>
      <c r="K8" s="2516"/>
      <c r="L8" s="2516"/>
      <c r="M8" s="2516"/>
      <c r="N8" s="2516"/>
      <c r="O8" s="2516"/>
      <c r="P8" s="2516"/>
      <c r="Q8" s="2517"/>
      <c r="R8" s="2527" t="s">
        <v>89</v>
      </c>
      <c r="S8" s="2528"/>
      <c r="T8" s="2529"/>
      <c r="U8" s="2524">
        <f>'申請書・総括票（共通）'!B234</f>
        <v>0</v>
      </c>
      <c r="V8" s="2525"/>
      <c r="W8" s="2525"/>
      <c r="X8" s="2526"/>
    </row>
    <row r="9" spans="1:24" ht="18.75" customHeight="1">
      <c r="A9" s="2509"/>
      <c r="B9" s="2510"/>
      <c r="C9" s="2510"/>
      <c r="D9" s="2511"/>
      <c r="E9" s="2518"/>
      <c r="F9" s="2519"/>
      <c r="G9" s="2519"/>
      <c r="H9" s="2519"/>
      <c r="I9" s="2519"/>
      <c r="J9" s="2519"/>
      <c r="K9" s="2519"/>
      <c r="L9" s="2519"/>
      <c r="M9" s="2519"/>
      <c r="N9" s="2519"/>
      <c r="O9" s="2519"/>
      <c r="P9" s="2519"/>
      <c r="Q9" s="2520"/>
      <c r="R9" s="2530" t="s">
        <v>142</v>
      </c>
      <c r="S9" s="2531"/>
      <c r="T9" s="2532"/>
      <c r="U9" s="427">
        <f>個票ｰ2003!E18</f>
        <v>0</v>
      </c>
      <c r="V9" s="428" t="s">
        <v>173</v>
      </c>
      <c r="W9" s="429">
        <f>個票ｰ2003!G18</f>
        <v>0</v>
      </c>
      <c r="X9" s="430" t="s">
        <v>136</v>
      </c>
    </row>
    <row r="10" spans="1:24" ht="15" customHeight="1">
      <c r="X10" s="1"/>
    </row>
    <row r="11" spans="1:24" ht="18" customHeight="1">
      <c r="A11" s="422" t="s">
        <v>143</v>
      </c>
      <c r="H11" s="2"/>
      <c r="J11" s="2"/>
      <c r="K11" s="2"/>
      <c r="L11" s="2"/>
      <c r="M11" s="2"/>
      <c r="N11" s="2"/>
      <c r="O11" s="2"/>
      <c r="P11" s="2"/>
      <c r="Q11" s="2"/>
      <c r="R11" s="2"/>
      <c r="S11" s="431"/>
      <c r="T11" s="432"/>
      <c r="U11" s="432"/>
      <c r="V11" s="433"/>
      <c r="W11" s="433"/>
      <c r="X11" s="434"/>
    </row>
    <row r="12" spans="1:24" ht="4.5" customHeight="1">
      <c r="A12" s="422"/>
      <c r="H12" s="2"/>
      <c r="J12" s="2"/>
      <c r="K12" s="2"/>
      <c r="L12" s="2"/>
      <c r="M12" s="2"/>
      <c r="N12" s="2"/>
      <c r="O12" s="2"/>
      <c r="P12" s="2"/>
      <c r="Q12" s="2"/>
      <c r="R12" s="2"/>
      <c r="S12" s="431"/>
      <c r="T12" s="432"/>
      <c r="U12" s="432"/>
      <c r="V12" s="433"/>
      <c r="W12" s="433"/>
      <c r="X12" s="434"/>
    </row>
    <row r="13" spans="1:24" ht="34.35" customHeight="1">
      <c r="A13" s="2482"/>
      <c r="B13" s="2483"/>
      <c r="C13" s="2484" t="s">
        <v>144</v>
      </c>
      <c r="D13" s="2485"/>
      <c r="E13" s="2485"/>
      <c r="F13" s="2486"/>
      <c r="G13" s="2487" t="s">
        <v>145</v>
      </c>
      <c r="H13" s="2488"/>
      <c r="I13" s="2489" t="s">
        <v>146</v>
      </c>
      <c r="J13" s="2490"/>
      <c r="K13" s="2470" t="s">
        <v>147</v>
      </c>
      <c r="L13" s="2491"/>
      <c r="M13" s="2489" t="s">
        <v>148</v>
      </c>
      <c r="N13" s="2492"/>
      <c r="O13" s="2470" t="s">
        <v>149</v>
      </c>
      <c r="P13" s="2471"/>
      <c r="Q13" s="2472" t="s">
        <v>150</v>
      </c>
      <c r="R13" s="2473"/>
      <c r="S13" s="2474"/>
      <c r="T13" s="434"/>
      <c r="U13" s="129"/>
      <c r="V13" s="129"/>
      <c r="W13" s="129"/>
    </row>
    <row r="14" spans="1:24" ht="18" customHeight="1">
      <c r="A14" s="2447" t="s">
        <v>151</v>
      </c>
      <c r="B14" s="2448"/>
      <c r="C14" s="1390" t="s">
        <v>152</v>
      </c>
      <c r="D14" s="2476"/>
      <c r="E14" s="2476"/>
      <c r="F14" s="2477"/>
      <c r="G14" s="2478"/>
      <c r="H14" s="1983"/>
      <c r="I14" s="1984"/>
      <c r="J14" s="2479"/>
      <c r="K14" s="2479"/>
      <c r="L14" s="2478"/>
      <c r="M14" s="1984"/>
      <c r="N14" s="2479"/>
      <c r="O14" s="2479"/>
      <c r="P14" s="2480"/>
      <c r="Q14" s="2481">
        <f>SUM(G14:P14)</f>
        <v>0</v>
      </c>
      <c r="R14" s="2481"/>
      <c r="S14" s="2481"/>
      <c r="T14" s="434"/>
      <c r="U14" s="129"/>
      <c r="V14" s="129"/>
      <c r="W14" s="129"/>
    </row>
    <row r="15" spans="1:24" ht="18" customHeight="1">
      <c r="A15" s="2449"/>
      <c r="B15" s="2450"/>
      <c r="C15" s="2493" t="s">
        <v>153</v>
      </c>
      <c r="D15" s="2496" t="s">
        <v>154</v>
      </c>
      <c r="E15" s="2497"/>
      <c r="F15" s="2498"/>
      <c r="G15" s="1991"/>
      <c r="H15" s="1992"/>
      <c r="I15" s="1992"/>
      <c r="J15" s="2004"/>
      <c r="K15" s="2468"/>
      <c r="L15" s="2499"/>
      <c r="M15" s="2007"/>
      <c r="N15" s="2008"/>
      <c r="O15" s="2468"/>
      <c r="P15" s="2469"/>
      <c r="Q15" s="1993">
        <f>SUM(G15:P15)</f>
        <v>0</v>
      </c>
      <c r="R15" s="1994"/>
      <c r="S15" s="1995"/>
      <c r="T15" s="434"/>
      <c r="U15" s="129"/>
      <c r="V15" s="129"/>
      <c r="W15" s="129"/>
    </row>
    <row r="16" spans="1:24" ht="18" customHeight="1">
      <c r="A16" s="2449"/>
      <c r="B16" s="2450"/>
      <c r="C16" s="2494"/>
      <c r="D16" s="2456" t="s">
        <v>178</v>
      </c>
      <c r="E16" s="2457"/>
      <c r="F16" s="2458"/>
      <c r="G16" s="2117">
        <f>M89</f>
        <v>0</v>
      </c>
      <c r="H16" s="2118"/>
      <c r="I16" s="2119"/>
      <c r="J16" s="2120"/>
      <c r="K16" s="1949"/>
      <c r="L16" s="1954"/>
      <c r="M16" s="1950"/>
      <c r="N16" s="1954"/>
      <c r="O16" s="1949"/>
      <c r="P16" s="1950"/>
      <c r="Q16" s="1993">
        <f>SUM(G16:P16)</f>
        <v>0</v>
      </c>
      <c r="R16" s="1994"/>
      <c r="S16" s="1995"/>
      <c r="T16" s="434"/>
      <c r="U16" s="129"/>
      <c r="V16" s="129"/>
      <c r="W16" s="129"/>
    </row>
    <row r="17" spans="1:24" ht="18" customHeight="1">
      <c r="A17" s="2449"/>
      <c r="B17" s="2450"/>
      <c r="C17" s="2494"/>
      <c r="D17" s="2500" t="s">
        <v>155</v>
      </c>
      <c r="E17" s="2501"/>
      <c r="F17" s="2502"/>
      <c r="G17" s="1996"/>
      <c r="H17" s="1997"/>
      <c r="I17" s="1997"/>
      <c r="J17" s="1998"/>
      <c r="K17" s="1999"/>
      <c r="L17" s="2000"/>
      <c r="M17" s="2001"/>
      <c r="N17" s="2002"/>
      <c r="O17" s="2003"/>
      <c r="P17" s="2001"/>
      <c r="Q17" s="1993">
        <f>SUM(G17:P17)</f>
        <v>0</v>
      </c>
      <c r="R17" s="1994"/>
      <c r="S17" s="1995"/>
      <c r="T17" s="434"/>
      <c r="U17" s="129"/>
      <c r="V17" s="129"/>
      <c r="W17" s="129"/>
    </row>
    <row r="18" spans="1:24" ht="18" customHeight="1" thickBot="1">
      <c r="A18" s="2449"/>
      <c r="B18" s="2450"/>
      <c r="C18" s="2495"/>
      <c r="D18" s="2462" t="s">
        <v>156</v>
      </c>
      <c r="E18" s="2463"/>
      <c r="F18" s="2464"/>
      <c r="G18" s="1977">
        <f>SUM(G15:H17)</f>
        <v>0</v>
      </c>
      <c r="H18" s="1978"/>
      <c r="I18" s="1978">
        <f>SUM(I15:J17)</f>
        <v>0</v>
      </c>
      <c r="J18" s="1979"/>
      <c r="K18" s="1977">
        <f>SUM(K15:L17)</f>
        <v>0</v>
      </c>
      <c r="L18" s="1980"/>
      <c r="M18" s="1978">
        <f>SUM(M15:N17)</f>
        <v>0</v>
      </c>
      <c r="N18" s="1979"/>
      <c r="O18" s="1977">
        <f>SUM(O15:P17)</f>
        <v>0</v>
      </c>
      <c r="P18" s="1980"/>
      <c r="Q18" s="2010">
        <f>SUM(Q15:S17)</f>
        <v>0</v>
      </c>
      <c r="R18" s="2011"/>
      <c r="S18" s="2012"/>
      <c r="T18" s="435"/>
      <c r="U18" s="129"/>
      <c r="V18" s="129"/>
      <c r="W18" s="129"/>
    </row>
    <row r="19" spans="1:24" ht="18" customHeight="1" thickBot="1">
      <c r="A19" s="2451"/>
      <c r="B19" s="2475"/>
      <c r="C19" s="2465" t="s">
        <v>157</v>
      </c>
      <c r="D19" s="2466"/>
      <c r="E19" s="2466"/>
      <c r="F19" s="2467"/>
      <c r="G19" s="1971">
        <f>G14+G18</f>
        <v>0</v>
      </c>
      <c r="H19" s="1972"/>
      <c r="I19" s="1973">
        <f>I14+I18</f>
        <v>0</v>
      </c>
      <c r="J19" s="1974"/>
      <c r="K19" s="1971">
        <f>K14+K18</f>
        <v>0</v>
      </c>
      <c r="L19" s="1972"/>
      <c r="M19" s="1973">
        <f>M14+M18</f>
        <v>0</v>
      </c>
      <c r="N19" s="1974"/>
      <c r="O19" s="1971">
        <f>O14+O18</f>
        <v>0</v>
      </c>
      <c r="P19" s="1975"/>
      <c r="Q19" s="1971">
        <f>Q14+Q18</f>
        <v>0</v>
      </c>
      <c r="R19" s="1975"/>
      <c r="S19" s="1976"/>
      <c r="T19" s="435"/>
      <c r="U19" s="129"/>
      <c r="V19" s="129"/>
      <c r="W19" s="129"/>
    </row>
    <row r="20" spans="1:24" ht="18" customHeight="1">
      <c r="A20" s="2447" t="s">
        <v>542</v>
      </c>
      <c r="B20" s="2448"/>
      <c r="C20" s="2453" t="s">
        <v>179</v>
      </c>
      <c r="D20" s="2454"/>
      <c r="E20" s="2454"/>
      <c r="F20" s="2455"/>
      <c r="G20" s="1966">
        <f>M90</f>
        <v>0</v>
      </c>
      <c r="H20" s="1967"/>
      <c r="I20" s="1968"/>
      <c r="J20" s="1969"/>
      <c r="K20" s="1961"/>
      <c r="L20" s="1970"/>
      <c r="M20" s="1968"/>
      <c r="N20" s="1969"/>
      <c r="O20" s="1961"/>
      <c r="P20" s="1962"/>
      <c r="Q20" s="1963">
        <f>SUM(G20:P20)</f>
        <v>0</v>
      </c>
      <c r="R20" s="1964"/>
      <c r="S20" s="1965"/>
      <c r="T20" s="434"/>
      <c r="U20" s="129"/>
      <c r="V20" s="129"/>
      <c r="W20" s="129"/>
    </row>
    <row r="21" spans="1:24" ht="18" customHeight="1">
      <c r="A21" s="2449"/>
      <c r="B21" s="2450"/>
      <c r="C21" s="2456" t="s">
        <v>158</v>
      </c>
      <c r="D21" s="2457"/>
      <c r="E21" s="2457"/>
      <c r="F21" s="2458"/>
      <c r="G21" s="1949"/>
      <c r="H21" s="1954"/>
      <c r="I21" s="1947"/>
      <c r="J21" s="1948"/>
      <c r="K21" s="1949"/>
      <c r="L21" s="1954"/>
      <c r="M21" s="1947"/>
      <c r="N21" s="1948"/>
      <c r="O21" s="1949"/>
      <c r="P21" s="1950"/>
      <c r="Q21" s="1951">
        <f>SUM(G21:P21)</f>
        <v>0</v>
      </c>
      <c r="R21" s="1952"/>
      <c r="S21" s="1953"/>
      <c r="T21" s="434"/>
      <c r="U21" s="129"/>
      <c r="V21" s="129"/>
      <c r="W21" s="129"/>
    </row>
    <row r="22" spans="1:24" ht="18" customHeight="1">
      <c r="A22" s="2449"/>
      <c r="B22" s="2450"/>
      <c r="C22" s="2459" t="s">
        <v>159</v>
      </c>
      <c r="D22" s="2460"/>
      <c r="E22" s="2460"/>
      <c r="F22" s="2461"/>
      <c r="G22" s="1949"/>
      <c r="H22" s="1954"/>
      <c r="I22" s="1947"/>
      <c r="J22" s="1948"/>
      <c r="K22" s="1949"/>
      <c r="L22" s="1954"/>
      <c r="M22" s="1947"/>
      <c r="N22" s="1948"/>
      <c r="O22" s="1949"/>
      <c r="P22" s="1950"/>
      <c r="Q22" s="1951">
        <f>SUM(G22:P22)</f>
        <v>0</v>
      </c>
      <c r="R22" s="1952"/>
      <c r="S22" s="1953"/>
      <c r="T22" s="434"/>
      <c r="U22" s="129"/>
      <c r="V22" s="129"/>
      <c r="W22" s="129"/>
    </row>
    <row r="23" spans="1:24" ht="18" customHeight="1">
      <c r="A23" s="2449"/>
      <c r="B23" s="2450"/>
      <c r="C23" s="2459" t="s">
        <v>177</v>
      </c>
      <c r="D23" s="2460"/>
      <c r="E23" s="2460"/>
      <c r="F23" s="2461"/>
      <c r="G23" s="1949"/>
      <c r="H23" s="1954"/>
      <c r="I23" s="1947"/>
      <c r="J23" s="1948"/>
      <c r="K23" s="1949"/>
      <c r="L23" s="1954"/>
      <c r="M23" s="1947"/>
      <c r="N23" s="1948"/>
      <c r="O23" s="1949"/>
      <c r="P23" s="1950"/>
      <c r="Q23" s="1958">
        <f>SUM(G23:P23)</f>
        <v>0</v>
      </c>
      <c r="R23" s="1959"/>
      <c r="S23" s="1960"/>
      <c r="T23" s="434"/>
      <c r="U23" s="129"/>
      <c r="V23" s="129"/>
      <c r="W23" s="129"/>
    </row>
    <row r="24" spans="1:24" ht="18" customHeight="1">
      <c r="A24" s="2451"/>
      <c r="B24" s="2452"/>
      <c r="C24" s="2444" t="s">
        <v>160</v>
      </c>
      <c r="D24" s="2445"/>
      <c r="E24" s="2445"/>
      <c r="F24" s="2446"/>
      <c r="G24" s="1938">
        <f>G20+G21+G22+G23</f>
        <v>0</v>
      </c>
      <c r="H24" s="1939"/>
      <c r="I24" s="1939">
        <f>I20+I21+I22+I23</f>
        <v>0</v>
      </c>
      <c r="J24" s="1940"/>
      <c r="K24" s="1938">
        <f>K20+K21+K22+K23</f>
        <v>0</v>
      </c>
      <c r="L24" s="1939"/>
      <c r="M24" s="1939">
        <f>M20+M21+M22+M23</f>
        <v>0</v>
      </c>
      <c r="N24" s="1940"/>
      <c r="O24" s="1924">
        <f>O20+O21+O22+O23</f>
        <v>0</v>
      </c>
      <c r="P24" s="1925"/>
      <c r="Q24" s="1924">
        <f>SUM(Q20:S23)</f>
        <v>0</v>
      </c>
      <c r="R24" s="1925"/>
      <c r="S24" s="1926"/>
      <c r="T24" s="434"/>
      <c r="U24" s="129"/>
      <c r="V24" s="129"/>
      <c r="W24" s="129"/>
    </row>
    <row r="25" spans="1:24" ht="18" customHeight="1">
      <c r="A25" s="2440" t="s">
        <v>161</v>
      </c>
      <c r="B25" s="2441"/>
      <c r="C25" s="2441"/>
      <c r="D25" s="2441"/>
      <c r="E25" s="2441"/>
      <c r="F25" s="436"/>
      <c r="G25" s="2442">
        <f>G19+G24</f>
        <v>0</v>
      </c>
      <c r="H25" s="2443"/>
      <c r="I25" s="1931">
        <f>I19+I24</f>
        <v>0</v>
      </c>
      <c r="J25" s="1932"/>
      <c r="K25" s="1933">
        <f>K19+K24</f>
        <v>0</v>
      </c>
      <c r="L25" s="1934"/>
      <c r="M25" s="1934">
        <f>M19+M24</f>
        <v>0</v>
      </c>
      <c r="N25" s="1935"/>
      <c r="O25" s="1936">
        <f>O19+O24</f>
        <v>0</v>
      </c>
      <c r="P25" s="1931"/>
      <c r="Q25" s="1936">
        <f>Q19+Q24</f>
        <v>0</v>
      </c>
      <c r="R25" s="1931"/>
      <c r="S25" s="1937">
        <f>S19+S20+S21+S24</f>
        <v>0</v>
      </c>
      <c r="T25" s="434"/>
      <c r="U25" s="129"/>
      <c r="V25" s="129"/>
      <c r="W25" s="129"/>
    </row>
    <row r="26" spans="1:24" ht="15" customHeight="1">
      <c r="A26" s="2427" t="s">
        <v>162</v>
      </c>
      <c r="B26" s="2427"/>
      <c r="C26" s="2427"/>
      <c r="D26" s="2427"/>
      <c r="E26" s="2427"/>
      <c r="F26" s="2427"/>
      <c r="G26" s="2427"/>
      <c r="H26" s="2427"/>
      <c r="I26" s="2427"/>
      <c r="J26" s="2427"/>
      <c r="K26" s="2427"/>
      <c r="L26" s="2427"/>
      <c r="M26" s="2427"/>
      <c r="N26" s="2427"/>
      <c r="O26" s="2427"/>
      <c r="P26" s="2427"/>
      <c r="Q26" s="2427"/>
      <c r="R26" s="2427"/>
      <c r="S26" s="2427"/>
      <c r="T26" s="2427"/>
      <c r="U26" s="2427"/>
      <c r="V26" s="2427"/>
      <c r="W26" s="2427"/>
      <c r="X26" s="2427"/>
    </row>
    <row r="27" spans="1:24" ht="15" customHeight="1">
      <c r="A27" s="437" t="s">
        <v>657</v>
      </c>
      <c r="B27" s="534"/>
      <c r="C27" s="534"/>
      <c r="D27" s="534"/>
      <c r="E27" s="534"/>
      <c r="F27" s="534"/>
      <c r="G27" s="534"/>
      <c r="H27" s="534"/>
      <c r="I27" s="534"/>
      <c r="J27" s="534"/>
      <c r="K27" s="534"/>
      <c r="L27" s="534"/>
      <c r="M27" s="534"/>
      <c r="N27" s="534"/>
      <c r="O27" s="534"/>
      <c r="P27" s="534"/>
      <c r="Q27" s="534"/>
      <c r="R27" s="534"/>
      <c r="S27" s="534"/>
      <c r="T27" s="534"/>
      <c r="U27" s="534"/>
      <c r="V27" s="534"/>
      <c r="W27" s="534"/>
      <c r="X27" s="534"/>
    </row>
    <row r="28" spans="1:24" ht="15" customHeight="1">
      <c r="A28" s="2428" t="s">
        <v>176</v>
      </c>
      <c r="B28" s="2428"/>
      <c r="C28" s="2428"/>
      <c r="D28" s="2428"/>
      <c r="E28" s="2428"/>
      <c r="F28" s="2428"/>
      <c r="G28" s="2428"/>
      <c r="H28" s="2428"/>
      <c r="I28" s="2428"/>
      <c r="J28" s="2428"/>
      <c r="K28" s="2428"/>
      <c r="L28" s="2428"/>
      <c r="M28" s="2428"/>
      <c r="N28" s="2428"/>
      <c r="O28" s="2428"/>
      <c r="P28" s="2428"/>
      <c r="Q28" s="2428"/>
      <c r="R28" s="2428"/>
      <c r="S28" s="2428"/>
      <c r="T28" s="2428"/>
      <c r="U28" s="2428"/>
      <c r="V28" s="2428"/>
      <c r="W28" s="2428"/>
      <c r="X28" s="2428"/>
    </row>
    <row r="29" spans="1:24" ht="6" customHeight="1">
      <c r="A29" s="535"/>
      <c r="B29" s="535"/>
      <c r="C29" s="535"/>
      <c r="D29" s="535"/>
      <c r="E29" s="535"/>
      <c r="F29" s="535"/>
      <c r="G29" s="535"/>
      <c r="H29" s="535"/>
      <c r="I29" s="535"/>
      <c r="J29" s="535"/>
      <c r="K29" s="535"/>
      <c r="L29" s="535"/>
      <c r="M29" s="535"/>
      <c r="N29" s="535"/>
      <c r="O29" s="535"/>
      <c r="P29" s="535"/>
      <c r="Q29" s="535"/>
      <c r="R29" s="535"/>
      <c r="S29" s="535"/>
      <c r="T29" s="535"/>
      <c r="U29" s="535"/>
      <c r="V29" s="535"/>
      <c r="W29" s="535"/>
      <c r="X29" s="535"/>
    </row>
    <row r="30" spans="1:24" ht="31.5" customHeight="1">
      <c r="A30" s="2429" t="s">
        <v>163</v>
      </c>
      <c r="B30" s="2430"/>
      <c r="C30" s="2431"/>
      <c r="D30" s="2432"/>
      <c r="E30" s="2432"/>
      <c r="F30" s="2432"/>
      <c r="G30" s="2432"/>
      <c r="H30" s="2432"/>
      <c r="I30" s="2433"/>
      <c r="J30" s="2434" t="s">
        <v>609</v>
      </c>
      <c r="K30" s="2435"/>
      <c r="L30" s="2435"/>
      <c r="M30" s="2436"/>
      <c r="N30" s="2437"/>
      <c r="O30" s="2438"/>
      <c r="P30" s="2438"/>
      <c r="Q30" s="2438"/>
      <c r="R30" s="2438"/>
      <c r="S30" s="2438"/>
      <c r="T30" s="2438"/>
      <c r="U30" s="2438"/>
      <c r="V30" s="2438"/>
      <c r="W30" s="2438"/>
      <c r="X30" s="2439"/>
    </row>
    <row r="31" spans="1:24" ht="7.5" customHeight="1">
      <c r="A31" s="2413"/>
      <c r="B31" s="2413"/>
      <c r="C31" s="2413"/>
      <c r="D31" s="2413"/>
      <c r="E31" s="2413"/>
      <c r="F31" s="2413"/>
      <c r="G31" s="2413"/>
      <c r="H31" s="2413"/>
      <c r="I31" s="2413"/>
      <c r="J31" s="2413"/>
      <c r="K31" s="2413"/>
      <c r="L31" s="2413"/>
      <c r="M31" s="2413"/>
      <c r="N31" s="2413"/>
      <c r="O31" s="2413"/>
      <c r="P31" s="2413"/>
      <c r="Q31" s="2413"/>
      <c r="R31" s="2413"/>
      <c r="S31" s="2413"/>
      <c r="T31" s="2413"/>
      <c r="U31" s="2413"/>
      <c r="V31" s="2413"/>
      <c r="W31" s="2413"/>
      <c r="X31" s="2413"/>
    </row>
    <row r="32" spans="1:24" ht="18.75" customHeight="1">
      <c r="A32" s="1356" t="s">
        <v>164</v>
      </c>
      <c r="B32" s="1356"/>
      <c r="C32" s="1356"/>
      <c r="D32" s="1356"/>
      <c r="E32" s="1356"/>
      <c r="F32" s="1356"/>
      <c r="G32" s="1356"/>
      <c r="H32" s="1356"/>
      <c r="I32" s="1356"/>
      <c r="J32" s="1356"/>
      <c r="K32" s="1356"/>
      <c r="L32" s="1356"/>
      <c r="M32" s="1356"/>
      <c r="N32" s="1356"/>
      <c r="O32" s="1356"/>
      <c r="P32" s="1356"/>
      <c r="Q32" s="1356"/>
      <c r="R32" s="1356"/>
      <c r="S32" s="1356"/>
      <c r="T32" s="1356"/>
      <c r="U32" s="1356"/>
      <c r="V32" s="1356"/>
      <c r="W32" s="1356"/>
      <c r="X32" s="1356"/>
    </row>
    <row r="33" spans="1:24" ht="16.5" customHeight="1">
      <c r="A33" s="440" t="s">
        <v>165</v>
      </c>
    </row>
    <row r="34" spans="1:24" ht="25.5" customHeight="1">
      <c r="A34" s="2414" t="s">
        <v>166</v>
      </c>
      <c r="B34" s="2415"/>
      <c r="C34" s="2415"/>
      <c r="D34" s="2415"/>
      <c r="E34" s="2416"/>
      <c r="F34" s="1478"/>
      <c r="G34" s="2417"/>
      <c r="H34" s="2417"/>
      <c r="I34" s="2417"/>
      <c r="J34" s="2417"/>
      <c r="K34" s="2417"/>
      <c r="L34" s="2417"/>
      <c r="M34" s="2417"/>
      <c r="N34" s="2417"/>
      <c r="O34" s="2417"/>
      <c r="P34" s="2417"/>
      <c r="Q34" s="2417"/>
      <c r="R34" s="2417"/>
      <c r="S34" s="2417"/>
      <c r="T34" s="2417"/>
      <c r="U34" s="2417"/>
      <c r="V34" s="2417"/>
      <c r="W34" s="2417"/>
      <c r="X34" s="1480"/>
    </row>
    <row r="35" spans="1:24" ht="12" customHeight="1"/>
    <row r="36" spans="1:24" ht="16.5" customHeight="1">
      <c r="A36" s="2418" t="s">
        <v>167</v>
      </c>
      <c r="B36" s="2418"/>
      <c r="C36" s="2418"/>
      <c r="D36" s="2418"/>
      <c r="E36" s="2418"/>
      <c r="F36" s="2418"/>
      <c r="G36" s="2418"/>
      <c r="H36" s="2418"/>
      <c r="I36" s="2418"/>
      <c r="J36" s="2418"/>
      <c r="K36" s="2418"/>
      <c r="L36" s="2418"/>
      <c r="M36" s="2418"/>
      <c r="N36" s="2418"/>
      <c r="O36" s="2418"/>
      <c r="P36" s="2418"/>
      <c r="Q36" s="2418"/>
      <c r="R36" s="2418"/>
      <c r="S36" s="2418"/>
      <c r="T36" s="2418"/>
      <c r="U36" s="2418"/>
      <c r="V36" s="2418"/>
      <c r="W36" s="2418"/>
      <c r="X36" s="2418"/>
    </row>
    <row r="37" spans="1:24" ht="16.5" customHeight="1">
      <c r="A37" s="2419" t="s">
        <v>175</v>
      </c>
      <c r="B37" s="2420"/>
      <c r="C37" s="2420"/>
      <c r="D37" s="2420"/>
      <c r="E37" s="2421"/>
      <c r="F37" s="2419" t="s">
        <v>180</v>
      </c>
      <c r="G37" s="2420"/>
      <c r="H37" s="2420"/>
      <c r="I37" s="2420"/>
      <c r="J37" s="2420"/>
      <c r="K37" s="2420"/>
      <c r="L37" s="2420"/>
      <c r="M37" s="2420"/>
      <c r="N37" s="2420"/>
      <c r="O37" s="2420"/>
      <c r="P37" s="2420"/>
      <c r="Q37" s="2420"/>
      <c r="R37" s="2426"/>
      <c r="S37" s="2408"/>
      <c r="T37" s="2409"/>
      <c r="U37" s="533" t="s">
        <v>168</v>
      </c>
      <c r="V37" s="2403" t="str">
        <f>IFERROR(ROUND(S37/$Q$18*100,1),"")</f>
        <v/>
      </c>
      <c r="W37" s="2404"/>
      <c r="X37" s="442" t="s">
        <v>169</v>
      </c>
    </row>
    <row r="38" spans="1:24" ht="16.5" customHeight="1">
      <c r="A38" s="2422"/>
      <c r="B38" s="2423"/>
      <c r="C38" s="2423"/>
      <c r="D38" s="2423"/>
      <c r="E38" s="2424"/>
      <c r="F38" s="2405" t="s">
        <v>181</v>
      </c>
      <c r="G38" s="2406"/>
      <c r="H38" s="2406"/>
      <c r="I38" s="2406"/>
      <c r="J38" s="2406"/>
      <c r="K38" s="2406"/>
      <c r="L38" s="2406"/>
      <c r="M38" s="2406"/>
      <c r="N38" s="2406"/>
      <c r="O38" s="2406"/>
      <c r="P38" s="2406"/>
      <c r="Q38" s="2406"/>
      <c r="R38" s="2407"/>
      <c r="S38" s="2401">
        <f>G16</f>
        <v>0</v>
      </c>
      <c r="T38" s="2402"/>
      <c r="U38" s="533" t="s">
        <v>168</v>
      </c>
      <c r="V38" s="2403" t="str">
        <f>IFERROR(ROUND(S38/$Q$18*100,1),"")</f>
        <v/>
      </c>
      <c r="W38" s="2404"/>
      <c r="X38" s="443" t="s">
        <v>169</v>
      </c>
    </row>
    <row r="39" spans="1:24" ht="16.5" customHeight="1">
      <c r="A39" s="2422"/>
      <c r="B39" s="2423"/>
      <c r="C39" s="2423"/>
      <c r="D39" s="2423"/>
      <c r="E39" s="2424"/>
      <c r="F39" s="2405" t="s">
        <v>182</v>
      </c>
      <c r="G39" s="2406"/>
      <c r="H39" s="2406"/>
      <c r="I39" s="2406"/>
      <c r="J39" s="2406"/>
      <c r="K39" s="2406"/>
      <c r="L39" s="2406"/>
      <c r="M39" s="2406"/>
      <c r="N39" s="2406"/>
      <c r="O39" s="2406"/>
      <c r="P39" s="2406"/>
      <c r="Q39" s="2406"/>
      <c r="R39" s="2407"/>
      <c r="S39" s="2408"/>
      <c r="T39" s="2409"/>
      <c r="U39" s="533" t="s">
        <v>168</v>
      </c>
      <c r="V39" s="2403" t="str">
        <f>IFERROR(ROUND(S39/$Q$18*100,1),"")</f>
        <v/>
      </c>
      <c r="W39" s="2404"/>
      <c r="X39" s="442" t="s">
        <v>169</v>
      </c>
    </row>
    <row r="40" spans="1:24" ht="16.5" customHeight="1">
      <c r="A40" s="2410"/>
      <c r="B40" s="2411"/>
      <c r="C40" s="2411"/>
      <c r="D40" s="2411"/>
      <c r="E40" s="2425"/>
      <c r="F40" s="2410" t="s">
        <v>183</v>
      </c>
      <c r="G40" s="2411"/>
      <c r="H40" s="2411"/>
      <c r="I40" s="2411"/>
      <c r="J40" s="2411"/>
      <c r="K40" s="2411"/>
      <c r="L40" s="2411"/>
      <c r="M40" s="2411"/>
      <c r="N40" s="2411"/>
      <c r="O40" s="2411"/>
      <c r="P40" s="2411"/>
      <c r="Q40" s="2411"/>
      <c r="R40" s="2412"/>
      <c r="S40" s="2401">
        <f>Q18-(S37+S38+S39)</f>
        <v>0</v>
      </c>
      <c r="T40" s="2402"/>
      <c r="U40" s="533" t="s">
        <v>168</v>
      </c>
      <c r="V40" s="2403" t="str">
        <f>IFERROR(ROUND(S40/$Q$18*100,1),"")</f>
        <v/>
      </c>
      <c r="W40" s="2404"/>
      <c r="X40" s="444" t="s">
        <v>169</v>
      </c>
    </row>
    <row r="41" spans="1:24" ht="9" customHeight="1"/>
    <row r="42" spans="1:24" ht="9" customHeight="1">
      <c r="A42" s="2396" t="s">
        <v>621</v>
      </c>
      <c r="B42" s="2397"/>
      <c r="C42" s="2397"/>
      <c r="D42" s="2397"/>
      <c r="E42" s="2397"/>
      <c r="F42" s="2397"/>
      <c r="G42" s="2397"/>
      <c r="H42" s="2397"/>
      <c r="I42" s="2397"/>
      <c r="J42" s="2397"/>
      <c r="K42" s="2397"/>
      <c r="L42" s="2397"/>
      <c r="M42" s="2397"/>
      <c r="N42" s="2397"/>
      <c r="O42" s="2397"/>
      <c r="P42" s="2397"/>
      <c r="Q42" s="2397"/>
      <c r="R42" s="2397"/>
      <c r="S42" s="2397"/>
      <c r="T42" s="2397"/>
      <c r="U42" s="2397"/>
    </row>
    <row r="43" spans="1:24" ht="27.75" customHeight="1">
      <c r="A43" s="2397"/>
      <c r="B43" s="2397"/>
      <c r="C43" s="2397"/>
      <c r="D43" s="2397"/>
      <c r="E43" s="2397"/>
      <c r="F43" s="2397"/>
      <c r="G43" s="2397"/>
      <c r="H43" s="2397"/>
      <c r="I43" s="2397"/>
      <c r="J43" s="2397"/>
      <c r="K43" s="2397"/>
      <c r="L43" s="2397"/>
      <c r="M43" s="2397"/>
      <c r="N43" s="2397"/>
      <c r="O43" s="2397"/>
      <c r="P43" s="2397"/>
      <c r="Q43" s="2397"/>
      <c r="R43" s="2397"/>
      <c r="S43" s="2397"/>
      <c r="T43" s="2397"/>
      <c r="U43" s="2397"/>
    </row>
    <row r="44" spans="1:24" ht="9" customHeight="1">
      <c r="A44" s="1383" t="s">
        <v>537</v>
      </c>
      <c r="B44" s="1383"/>
      <c r="C44" s="1383"/>
      <c r="D44" s="1383"/>
      <c r="E44" s="1383"/>
      <c r="F44" s="1383"/>
    </row>
    <row r="45" spans="1:24" ht="9" customHeight="1">
      <c r="A45" s="1383"/>
      <c r="B45" s="1383"/>
      <c r="C45" s="1383"/>
      <c r="D45" s="1383"/>
      <c r="E45" s="1383"/>
      <c r="F45" s="1383"/>
    </row>
    <row r="46" spans="1:24" ht="9" customHeight="1">
      <c r="A46" s="2386" t="s">
        <v>538</v>
      </c>
      <c r="B46" s="2387"/>
      <c r="C46" s="2387"/>
      <c r="D46" s="2388"/>
      <c r="E46" s="2398"/>
      <c r="F46" s="1345"/>
      <c r="G46" s="1345"/>
      <c r="H46" s="1345"/>
      <c r="I46" s="1345"/>
      <c r="J46" s="2400" t="s">
        <v>595</v>
      </c>
      <c r="K46" s="2400"/>
      <c r="L46" s="2400"/>
      <c r="M46" s="2378"/>
      <c r="N46" s="1361"/>
      <c r="O46" s="1361"/>
      <c r="P46" s="1361"/>
      <c r="Q46" s="1361"/>
      <c r="R46" s="1361"/>
      <c r="S46" s="1361"/>
      <c r="T46" s="1361"/>
      <c r="U46" s="2379"/>
    </row>
    <row r="47" spans="1:24" ht="9" customHeight="1">
      <c r="A47" s="2389"/>
      <c r="B47" s="2390"/>
      <c r="C47" s="2390"/>
      <c r="D47" s="2391"/>
      <c r="E47" s="2106"/>
      <c r="F47" s="2399"/>
      <c r="G47" s="2399"/>
      <c r="H47" s="2399"/>
      <c r="I47" s="2399"/>
      <c r="J47" s="2400"/>
      <c r="K47" s="2400"/>
      <c r="L47" s="2400"/>
      <c r="M47" s="1385"/>
      <c r="N47" s="1363"/>
      <c r="O47" s="1363"/>
      <c r="P47" s="1363"/>
      <c r="Q47" s="1363"/>
      <c r="R47" s="1363"/>
      <c r="S47" s="1363"/>
      <c r="T47" s="1363"/>
      <c r="U47" s="1364"/>
    </row>
    <row r="48" spans="1:24" ht="9" customHeight="1">
      <c r="A48" s="2392"/>
      <c r="B48" s="2393"/>
      <c r="C48" s="2393"/>
      <c r="D48" s="2394"/>
      <c r="E48" s="1347"/>
      <c r="F48" s="1348"/>
      <c r="G48" s="1348"/>
      <c r="H48" s="1348"/>
      <c r="I48" s="1348"/>
      <c r="J48" s="2400"/>
      <c r="K48" s="2400"/>
      <c r="L48" s="2400"/>
      <c r="M48" s="1381"/>
      <c r="N48" s="1365"/>
      <c r="O48" s="1365"/>
      <c r="P48" s="1365"/>
      <c r="Q48" s="1365"/>
      <c r="R48" s="1365"/>
      <c r="S48" s="1365"/>
      <c r="T48" s="1365"/>
      <c r="U48" s="1366"/>
    </row>
    <row r="49" spans="1:21" ht="9" customHeight="1">
      <c r="A49" s="2386" t="s">
        <v>539</v>
      </c>
      <c r="B49" s="2387"/>
      <c r="C49" s="2387"/>
      <c r="D49" s="2388"/>
      <c r="E49" s="2378"/>
      <c r="F49" s="1361"/>
      <c r="G49" s="1361"/>
      <c r="H49" s="1361"/>
      <c r="I49" s="1361"/>
      <c r="J49" s="1361"/>
      <c r="K49" s="1361"/>
      <c r="L49" s="1361"/>
      <c r="M49" s="1361"/>
      <c r="N49" s="1361"/>
      <c r="O49" s="1361"/>
      <c r="P49" s="1361"/>
      <c r="Q49" s="1361"/>
      <c r="R49" s="1361"/>
      <c r="S49" s="1361"/>
      <c r="T49" s="1361"/>
      <c r="U49" s="2379"/>
    </row>
    <row r="50" spans="1:21" ht="9" customHeight="1">
      <c r="A50" s="2389"/>
      <c r="B50" s="2390"/>
      <c r="C50" s="2390"/>
      <c r="D50" s="2391"/>
      <c r="E50" s="1385"/>
      <c r="F50" s="1363"/>
      <c r="G50" s="1363"/>
      <c r="H50" s="1363"/>
      <c r="I50" s="1363"/>
      <c r="J50" s="1363"/>
      <c r="K50" s="1363"/>
      <c r="L50" s="1363"/>
      <c r="M50" s="1363"/>
      <c r="N50" s="1363"/>
      <c r="O50" s="1363"/>
      <c r="P50" s="1363"/>
      <c r="Q50" s="1363"/>
      <c r="R50" s="1363"/>
      <c r="S50" s="1363"/>
      <c r="T50" s="1363"/>
      <c r="U50" s="1364"/>
    </row>
    <row r="51" spans="1:21" ht="9" customHeight="1">
      <c r="A51" s="2392"/>
      <c r="B51" s="2393"/>
      <c r="C51" s="2393"/>
      <c r="D51" s="2394"/>
      <c r="E51" s="1381"/>
      <c r="F51" s="1365"/>
      <c r="G51" s="1365"/>
      <c r="H51" s="1365"/>
      <c r="I51" s="1365"/>
      <c r="J51" s="1365"/>
      <c r="K51" s="1365"/>
      <c r="L51" s="1365"/>
      <c r="M51" s="1365"/>
      <c r="N51" s="1365"/>
      <c r="O51" s="1365"/>
      <c r="P51" s="1365"/>
      <c r="Q51" s="1365"/>
      <c r="R51" s="1365"/>
      <c r="S51" s="1365"/>
      <c r="T51" s="1365"/>
      <c r="U51" s="1366"/>
    </row>
    <row r="52" spans="1:21" ht="9" customHeight="1">
      <c r="A52" s="2395" t="s">
        <v>540</v>
      </c>
      <c r="B52" s="2395"/>
      <c r="C52" s="2395"/>
      <c r="D52" s="2395"/>
      <c r="E52" s="2378"/>
      <c r="F52" s="1361"/>
      <c r="G52" s="1361"/>
      <c r="H52" s="1361"/>
      <c r="I52" s="1361"/>
      <c r="J52" s="1361"/>
      <c r="K52" s="1361"/>
      <c r="L52" s="1361"/>
      <c r="M52" s="1361"/>
      <c r="N52" s="1361"/>
      <c r="O52" s="1361"/>
      <c r="P52" s="1361"/>
      <c r="Q52" s="1361"/>
      <c r="R52" s="1361"/>
      <c r="S52" s="1361"/>
      <c r="T52" s="1361"/>
      <c r="U52" s="2379"/>
    </row>
    <row r="53" spans="1:21" ht="9" customHeight="1">
      <c r="A53" s="2395"/>
      <c r="B53" s="2395"/>
      <c r="C53" s="2395"/>
      <c r="D53" s="2395"/>
      <c r="E53" s="1385"/>
      <c r="F53" s="1363"/>
      <c r="G53" s="1363"/>
      <c r="H53" s="1363"/>
      <c r="I53" s="1363"/>
      <c r="J53" s="1363"/>
      <c r="K53" s="1363"/>
      <c r="L53" s="1363"/>
      <c r="M53" s="1363"/>
      <c r="N53" s="1363"/>
      <c r="O53" s="1363"/>
      <c r="P53" s="1363"/>
      <c r="Q53" s="1363"/>
      <c r="R53" s="1363"/>
      <c r="S53" s="1363"/>
      <c r="T53" s="1363"/>
      <c r="U53" s="1364"/>
    </row>
    <row r="54" spans="1:21" ht="9" customHeight="1">
      <c r="A54" s="2395"/>
      <c r="B54" s="2395"/>
      <c r="C54" s="2395"/>
      <c r="D54" s="2395"/>
      <c r="E54" s="1381"/>
      <c r="F54" s="1365"/>
      <c r="G54" s="1365"/>
      <c r="H54" s="1365"/>
      <c r="I54" s="1365"/>
      <c r="J54" s="1365"/>
      <c r="K54" s="1365"/>
      <c r="L54" s="1365"/>
      <c r="M54" s="1365"/>
      <c r="N54" s="1365"/>
      <c r="O54" s="1365"/>
      <c r="P54" s="1365"/>
      <c r="Q54" s="1365"/>
      <c r="R54" s="1365"/>
      <c r="S54" s="1365"/>
      <c r="T54" s="1365"/>
      <c r="U54" s="1366"/>
    </row>
    <row r="55" spans="1:21" ht="9" customHeight="1">
      <c r="A55" s="536"/>
      <c r="B55" s="536"/>
      <c r="C55" s="536"/>
      <c r="D55" s="536"/>
      <c r="E55" s="423"/>
      <c r="F55" s="423"/>
      <c r="G55" s="423"/>
      <c r="H55" s="423"/>
      <c r="I55" s="423"/>
      <c r="J55" s="423"/>
      <c r="K55" s="423"/>
      <c r="L55" s="423"/>
      <c r="M55" s="423"/>
      <c r="N55" s="423"/>
      <c r="O55" s="423"/>
      <c r="P55" s="423"/>
      <c r="Q55" s="423"/>
      <c r="R55" s="423"/>
    </row>
    <row r="56" spans="1:21" ht="9" customHeight="1">
      <c r="A56" s="1383" t="s">
        <v>541</v>
      </c>
      <c r="B56" s="1383"/>
      <c r="C56" s="1383"/>
      <c r="D56" s="1383"/>
      <c r="E56" s="1383"/>
      <c r="F56" s="1383"/>
      <c r="G56" s="1383"/>
      <c r="H56" s="1383"/>
      <c r="I56" s="1383"/>
    </row>
    <row r="57" spans="1:21" ht="9" customHeight="1">
      <c r="A57" s="1383"/>
      <c r="B57" s="1383"/>
      <c r="C57" s="1383"/>
      <c r="D57" s="1383"/>
      <c r="E57" s="1383"/>
      <c r="F57" s="1383"/>
      <c r="G57" s="1383"/>
      <c r="H57" s="1383"/>
      <c r="I57" s="1383"/>
    </row>
    <row r="58" spans="1:21" ht="9" customHeight="1">
      <c r="A58" s="2377" t="s">
        <v>543</v>
      </c>
      <c r="B58" s="2377"/>
      <c r="C58" s="2377"/>
      <c r="D58" s="2377"/>
      <c r="E58" s="2378"/>
      <c r="F58" s="1361"/>
      <c r="G58" s="1361"/>
      <c r="H58" s="1361"/>
      <c r="I58" s="1361"/>
      <c r="J58" s="1361"/>
      <c r="K58" s="1361"/>
      <c r="L58" s="1361"/>
      <c r="M58" s="1361"/>
      <c r="N58" s="1361"/>
      <c r="O58" s="1361"/>
      <c r="P58" s="1361"/>
      <c r="Q58" s="1361"/>
      <c r="R58" s="1361"/>
      <c r="S58" s="1361"/>
      <c r="T58" s="1361"/>
      <c r="U58" s="2379"/>
    </row>
    <row r="59" spans="1:21" ht="9" customHeight="1">
      <c r="A59" s="2377"/>
      <c r="B59" s="2377"/>
      <c r="C59" s="2377"/>
      <c r="D59" s="2377"/>
      <c r="E59" s="1385"/>
      <c r="F59" s="1363"/>
      <c r="G59" s="1363"/>
      <c r="H59" s="1363"/>
      <c r="I59" s="1363"/>
      <c r="J59" s="1363"/>
      <c r="K59" s="1363"/>
      <c r="L59" s="1363"/>
      <c r="M59" s="1363"/>
      <c r="N59" s="1363"/>
      <c r="O59" s="1363"/>
      <c r="P59" s="1363"/>
      <c r="Q59" s="1363"/>
      <c r="R59" s="1363"/>
      <c r="S59" s="1363"/>
      <c r="T59" s="1363"/>
      <c r="U59" s="1364"/>
    </row>
    <row r="60" spans="1:21" ht="9" customHeight="1">
      <c r="A60" s="2377"/>
      <c r="B60" s="2377"/>
      <c r="C60" s="2377"/>
      <c r="D60" s="2377"/>
      <c r="E60" s="1381"/>
      <c r="F60" s="1365"/>
      <c r="G60" s="1365"/>
      <c r="H60" s="1365"/>
      <c r="I60" s="1365"/>
      <c r="J60" s="1365"/>
      <c r="K60" s="1365"/>
      <c r="L60" s="1365"/>
      <c r="M60" s="1365"/>
      <c r="N60" s="1365"/>
      <c r="O60" s="1365"/>
      <c r="P60" s="1365"/>
      <c r="Q60" s="1365"/>
      <c r="R60" s="1365"/>
      <c r="S60" s="1365"/>
      <c r="T60" s="1365"/>
      <c r="U60" s="1366"/>
    </row>
    <row r="61" spans="1:21" ht="9" customHeight="1">
      <c r="A61" s="2377" t="s">
        <v>544</v>
      </c>
      <c r="B61" s="2377"/>
      <c r="C61" s="2377"/>
      <c r="D61" s="2377"/>
      <c r="E61" s="2378"/>
      <c r="F61" s="1361"/>
      <c r="G61" s="1361"/>
      <c r="H61" s="1361"/>
      <c r="I61" s="1361"/>
      <c r="J61" s="1361"/>
      <c r="K61" s="1361"/>
      <c r="L61" s="1361"/>
      <c r="M61" s="1361"/>
      <c r="N61" s="1361"/>
      <c r="O61" s="1361"/>
      <c r="P61" s="1361"/>
      <c r="Q61" s="1361"/>
      <c r="R61" s="1361"/>
      <c r="S61" s="1361"/>
      <c r="T61" s="1361"/>
      <c r="U61" s="2379"/>
    </row>
    <row r="62" spans="1:21" ht="9" customHeight="1">
      <c r="A62" s="2377"/>
      <c r="B62" s="2377"/>
      <c r="C62" s="2377"/>
      <c r="D62" s="2377"/>
      <c r="E62" s="1385"/>
      <c r="F62" s="1363"/>
      <c r="G62" s="1363"/>
      <c r="H62" s="1363"/>
      <c r="I62" s="1363"/>
      <c r="J62" s="1363"/>
      <c r="K62" s="1363"/>
      <c r="L62" s="1363"/>
      <c r="M62" s="1363"/>
      <c r="N62" s="1363"/>
      <c r="O62" s="1363"/>
      <c r="P62" s="1363"/>
      <c r="Q62" s="1363"/>
      <c r="R62" s="1363"/>
      <c r="S62" s="1363"/>
      <c r="T62" s="1363"/>
      <c r="U62" s="1364"/>
    </row>
    <row r="63" spans="1:21" ht="9" customHeight="1">
      <c r="A63" s="2377"/>
      <c r="B63" s="2377"/>
      <c r="C63" s="2377"/>
      <c r="D63" s="2377"/>
      <c r="E63" s="1381"/>
      <c r="F63" s="1365"/>
      <c r="G63" s="1365"/>
      <c r="H63" s="1365"/>
      <c r="I63" s="1365"/>
      <c r="J63" s="1365"/>
      <c r="K63" s="1365"/>
      <c r="L63" s="1365"/>
      <c r="M63" s="1365"/>
      <c r="N63" s="1365"/>
      <c r="O63" s="1365"/>
      <c r="P63" s="1365"/>
      <c r="Q63" s="1365"/>
      <c r="R63" s="1365"/>
      <c r="S63" s="1365"/>
      <c r="T63" s="1365"/>
      <c r="U63" s="1366"/>
    </row>
    <row r="64" spans="1:21" ht="9" customHeight="1"/>
    <row r="65" spans="1:16" s="3" customFormat="1" ht="21" customHeight="1">
      <c r="A65" s="446" t="s">
        <v>545</v>
      </c>
      <c r="N65" s="447"/>
    </row>
    <row r="66" spans="1:16" s="3" customFormat="1" ht="21" customHeight="1">
      <c r="A66" s="446" t="s">
        <v>652</v>
      </c>
      <c r="N66" s="447"/>
    </row>
    <row r="67" spans="1:16" s="3" customFormat="1" ht="22.5" customHeight="1">
      <c r="A67" s="2380" t="s">
        <v>628</v>
      </c>
      <c r="B67" s="2381"/>
      <c r="C67" s="2382" t="s">
        <v>172</v>
      </c>
      <c r="D67" s="2383"/>
      <c r="E67" s="2383"/>
      <c r="F67" s="2383"/>
      <c r="G67" s="2384"/>
      <c r="H67" s="2382" t="s">
        <v>171</v>
      </c>
      <c r="I67" s="2383"/>
      <c r="J67" s="2383"/>
      <c r="K67" s="2383"/>
      <c r="L67" s="2384"/>
      <c r="M67" s="2381" t="s">
        <v>170</v>
      </c>
      <c r="N67" s="2381"/>
      <c r="O67" s="2385"/>
    </row>
    <row r="68" spans="1:16" s="3" customFormat="1" ht="27" customHeight="1">
      <c r="A68" s="2372">
        <v>1</v>
      </c>
      <c r="B68" s="2373"/>
      <c r="C68" s="741"/>
      <c r="D68" s="2374"/>
      <c r="E68" s="2374"/>
      <c r="F68" s="2374"/>
      <c r="G68" s="2375"/>
      <c r="H68" s="741"/>
      <c r="I68" s="2374"/>
      <c r="J68" s="2374"/>
      <c r="K68" s="2374"/>
      <c r="L68" s="2375"/>
      <c r="M68" s="1882"/>
      <c r="N68" s="2376"/>
      <c r="O68" s="448" t="s">
        <v>168</v>
      </c>
    </row>
    <row r="69" spans="1:16" s="3" customFormat="1" ht="27" customHeight="1">
      <c r="A69" s="2359">
        <v>2</v>
      </c>
      <c r="B69" s="2360"/>
      <c r="C69" s="746"/>
      <c r="D69" s="747"/>
      <c r="E69" s="747"/>
      <c r="F69" s="747"/>
      <c r="G69" s="2054"/>
      <c r="H69" s="746"/>
      <c r="I69" s="747"/>
      <c r="J69" s="747"/>
      <c r="K69" s="747"/>
      <c r="L69" s="2054"/>
      <c r="M69" s="1889"/>
      <c r="N69" s="1890"/>
      <c r="O69" s="449" t="s">
        <v>168</v>
      </c>
    </row>
    <row r="70" spans="1:16" s="3" customFormat="1" ht="27" customHeight="1">
      <c r="A70" s="2355">
        <v>3</v>
      </c>
      <c r="B70" s="2356"/>
      <c r="C70" s="746"/>
      <c r="D70" s="747"/>
      <c r="E70" s="747"/>
      <c r="F70" s="747"/>
      <c r="G70" s="2054"/>
      <c r="H70" s="746"/>
      <c r="I70" s="747"/>
      <c r="J70" s="747"/>
      <c r="K70" s="747"/>
      <c r="L70" s="2054"/>
      <c r="M70" s="1889"/>
      <c r="N70" s="1890"/>
      <c r="O70" s="449" t="s">
        <v>168</v>
      </c>
    </row>
    <row r="71" spans="1:16" s="3" customFormat="1" ht="27" customHeight="1">
      <c r="A71" s="2355">
        <v>4</v>
      </c>
      <c r="B71" s="2356"/>
      <c r="C71" s="746"/>
      <c r="D71" s="747"/>
      <c r="E71" s="747"/>
      <c r="F71" s="747"/>
      <c r="G71" s="2054"/>
      <c r="H71" s="746"/>
      <c r="I71" s="747"/>
      <c r="J71" s="747"/>
      <c r="K71" s="747"/>
      <c r="L71" s="2054"/>
      <c r="M71" s="1889"/>
      <c r="N71" s="1890"/>
      <c r="O71" s="449" t="s">
        <v>168</v>
      </c>
    </row>
    <row r="72" spans="1:16" s="3" customFormat="1" ht="27" customHeight="1">
      <c r="A72" s="2355">
        <v>5</v>
      </c>
      <c r="B72" s="2356"/>
      <c r="C72" s="746"/>
      <c r="D72" s="747"/>
      <c r="E72" s="747"/>
      <c r="F72" s="747"/>
      <c r="G72" s="2054"/>
      <c r="H72" s="746"/>
      <c r="I72" s="747"/>
      <c r="J72" s="747"/>
      <c r="K72" s="747"/>
      <c r="L72" s="2054"/>
      <c r="M72" s="1889"/>
      <c r="N72" s="1890"/>
      <c r="O72" s="449" t="s">
        <v>168</v>
      </c>
    </row>
    <row r="73" spans="1:16" s="3" customFormat="1" ht="27" customHeight="1">
      <c r="A73" s="2355">
        <v>6</v>
      </c>
      <c r="B73" s="2356"/>
      <c r="C73" s="746"/>
      <c r="D73" s="747"/>
      <c r="E73" s="747"/>
      <c r="F73" s="747"/>
      <c r="G73" s="2054"/>
      <c r="H73" s="746"/>
      <c r="I73" s="747"/>
      <c r="J73" s="747"/>
      <c r="K73" s="747"/>
      <c r="L73" s="2054"/>
      <c r="M73" s="1889"/>
      <c r="N73" s="1890"/>
      <c r="O73" s="449" t="s">
        <v>168</v>
      </c>
    </row>
    <row r="74" spans="1:16" s="3" customFormat="1" ht="27" customHeight="1">
      <c r="A74" s="2355">
        <v>7</v>
      </c>
      <c r="B74" s="2356"/>
      <c r="C74" s="746"/>
      <c r="D74" s="747"/>
      <c r="E74" s="747"/>
      <c r="F74" s="747"/>
      <c r="G74" s="2054"/>
      <c r="H74" s="746"/>
      <c r="I74" s="747"/>
      <c r="J74" s="747"/>
      <c r="K74" s="747"/>
      <c r="L74" s="2054"/>
      <c r="M74" s="1889"/>
      <c r="N74" s="1890"/>
      <c r="O74" s="449" t="s">
        <v>168</v>
      </c>
    </row>
    <row r="75" spans="1:16" s="3" customFormat="1" ht="27" customHeight="1">
      <c r="A75" s="2355">
        <v>8</v>
      </c>
      <c r="B75" s="2356"/>
      <c r="C75" s="746"/>
      <c r="D75" s="747"/>
      <c r="E75" s="747"/>
      <c r="F75" s="747"/>
      <c r="G75" s="2054"/>
      <c r="H75" s="746"/>
      <c r="I75" s="747"/>
      <c r="J75" s="747"/>
      <c r="K75" s="747"/>
      <c r="L75" s="2054"/>
      <c r="M75" s="1889"/>
      <c r="N75" s="1890"/>
      <c r="O75" s="449" t="s">
        <v>168</v>
      </c>
    </row>
    <row r="76" spans="1:16" s="3" customFormat="1" ht="27" customHeight="1">
      <c r="A76" s="2355">
        <v>9</v>
      </c>
      <c r="B76" s="2356"/>
      <c r="C76" s="746"/>
      <c r="D76" s="747"/>
      <c r="E76" s="747"/>
      <c r="F76" s="747"/>
      <c r="G76" s="2054"/>
      <c r="H76" s="746"/>
      <c r="I76" s="747"/>
      <c r="J76" s="747"/>
      <c r="K76" s="747"/>
      <c r="L76" s="2054"/>
      <c r="M76" s="1889"/>
      <c r="N76" s="1890"/>
      <c r="O76" s="449" t="s">
        <v>168</v>
      </c>
    </row>
    <row r="77" spans="1:16" s="3" customFormat="1" ht="27" customHeight="1">
      <c r="A77" s="2349">
        <v>10</v>
      </c>
      <c r="B77" s="2350"/>
      <c r="C77" s="754"/>
      <c r="D77" s="750"/>
      <c r="E77" s="750"/>
      <c r="F77" s="750"/>
      <c r="G77" s="2057"/>
      <c r="H77" s="2058"/>
      <c r="I77" s="2059"/>
      <c r="J77" s="2059"/>
      <c r="K77" s="2059"/>
      <c r="L77" s="2060"/>
      <c r="M77" s="2061"/>
      <c r="N77" s="2062"/>
      <c r="O77" s="450" t="s">
        <v>168</v>
      </c>
    </row>
    <row r="78" spans="1:16" s="3" customFormat="1" ht="27" customHeight="1">
      <c r="A78" s="2362" t="s">
        <v>629</v>
      </c>
      <c r="B78" s="2363"/>
      <c r="C78" s="2364" t="s">
        <v>172</v>
      </c>
      <c r="D78" s="2365"/>
      <c r="E78" s="2365"/>
      <c r="F78" s="2365"/>
      <c r="G78" s="2366"/>
      <c r="H78" s="2367" t="s">
        <v>171</v>
      </c>
      <c r="I78" s="2368"/>
      <c r="J78" s="2368"/>
      <c r="K78" s="2368"/>
      <c r="L78" s="2363"/>
      <c r="M78" s="2367" t="s">
        <v>170</v>
      </c>
      <c r="N78" s="2368"/>
      <c r="O78" s="2369"/>
      <c r="P78" s="451"/>
    </row>
    <row r="79" spans="1:16" s="3" customFormat="1" ht="27" customHeight="1">
      <c r="A79" s="2370">
        <v>1</v>
      </c>
      <c r="B79" s="2371"/>
      <c r="C79" s="746"/>
      <c r="D79" s="747"/>
      <c r="E79" s="747"/>
      <c r="F79" s="747"/>
      <c r="G79" s="2054"/>
      <c r="H79" s="746"/>
      <c r="I79" s="747"/>
      <c r="J79" s="747"/>
      <c r="K79" s="747"/>
      <c r="L79" s="2054"/>
      <c r="M79" s="2091"/>
      <c r="N79" s="2092"/>
      <c r="O79" s="452" t="s">
        <v>168</v>
      </c>
    </row>
    <row r="80" spans="1:16" s="3" customFormat="1" ht="27" customHeight="1">
      <c r="A80" s="2357">
        <v>2</v>
      </c>
      <c r="B80" s="2358"/>
      <c r="C80" s="746"/>
      <c r="D80" s="747"/>
      <c r="E80" s="747"/>
      <c r="F80" s="747"/>
      <c r="G80" s="2054"/>
      <c r="H80" s="746"/>
      <c r="I80" s="747"/>
      <c r="J80" s="747"/>
      <c r="K80" s="747"/>
      <c r="L80" s="2054"/>
      <c r="M80" s="1889"/>
      <c r="N80" s="1890"/>
      <c r="O80" s="449" t="s">
        <v>168</v>
      </c>
    </row>
    <row r="81" spans="1:15" s="3" customFormat="1" ht="27" customHeight="1">
      <c r="A81" s="2361">
        <v>3</v>
      </c>
      <c r="B81" s="2360"/>
      <c r="C81" s="746"/>
      <c r="D81" s="747"/>
      <c r="E81" s="747"/>
      <c r="F81" s="747"/>
      <c r="G81" s="2054"/>
      <c r="H81" s="746"/>
      <c r="I81" s="747"/>
      <c r="J81" s="747"/>
      <c r="K81" s="747"/>
      <c r="L81" s="2054"/>
      <c r="M81" s="1889"/>
      <c r="N81" s="1890"/>
      <c r="O81" s="449" t="s">
        <v>168</v>
      </c>
    </row>
    <row r="82" spans="1:15" s="3" customFormat="1" ht="27" customHeight="1">
      <c r="A82" s="2359">
        <v>4</v>
      </c>
      <c r="B82" s="2360"/>
      <c r="C82" s="746"/>
      <c r="D82" s="747"/>
      <c r="E82" s="747"/>
      <c r="F82" s="747"/>
      <c r="G82" s="2054"/>
      <c r="H82" s="746"/>
      <c r="I82" s="747"/>
      <c r="J82" s="747"/>
      <c r="K82" s="747"/>
      <c r="L82" s="2054"/>
      <c r="M82" s="1889"/>
      <c r="N82" s="1890"/>
      <c r="O82" s="449" t="s">
        <v>168</v>
      </c>
    </row>
    <row r="83" spans="1:15" s="3" customFormat="1" ht="27" customHeight="1">
      <c r="A83" s="2359">
        <v>5</v>
      </c>
      <c r="B83" s="2360"/>
      <c r="C83" s="746"/>
      <c r="D83" s="747"/>
      <c r="E83" s="747"/>
      <c r="F83" s="747"/>
      <c r="G83" s="2054"/>
      <c r="H83" s="746"/>
      <c r="I83" s="747"/>
      <c r="J83" s="747"/>
      <c r="K83" s="747"/>
      <c r="L83" s="2054"/>
      <c r="M83" s="1889"/>
      <c r="N83" s="1890"/>
      <c r="O83" s="449" t="s">
        <v>168</v>
      </c>
    </row>
    <row r="84" spans="1:15" s="3" customFormat="1" ht="27" customHeight="1">
      <c r="A84" s="2359">
        <v>6</v>
      </c>
      <c r="B84" s="2360"/>
      <c r="C84" s="746"/>
      <c r="D84" s="747"/>
      <c r="E84" s="747"/>
      <c r="F84" s="747"/>
      <c r="G84" s="2054"/>
      <c r="H84" s="746"/>
      <c r="I84" s="747"/>
      <c r="J84" s="747"/>
      <c r="K84" s="747"/>
      <c r="L84" s="2054"/>
      <c r="M84" s="1889"/>
      <c r="N84" s="1890"/>
      <c r="O84" s="449" t="s">
        <v>168</v>
      </c>
    </row>
    <row r="85" spans="1:15" s="3" customFormat="1" ht="27" customHeight="1">
      <c r="A85" s="2359">
        <v>7</v>
      </c>
      <c r="B85" s="2360"/>
      <c r="C85" s="746"/>
      <c r="D85" s="747"/>
      <c r="E85" s="747"/>
      <c r="F85" s="747"/>
      <c r="G85" s="2054"/>
      <c r="H85" s="746"/>
      <c r="I85" s="747"/>
      <c r="J85" s="747"/>
      <c r="K85" s="747"/>
      <c r="L85" s="2054"/>
      <c r="M85" s="1889"/>
      <c r="N85" s="1890"/>
      <c r="O85" s="449" t="s">
        <v>168</v>
      </c>
    </row>
    <row r="86" spans="1:15" s="3" customFormat="1" ht="27" customHeight="1">
      <c r="A86" s="2355">
        <v>8</v>
      </c>
      <c r="B86" s="2356"/>
      <c r="C86" s="746"/>
      <c r="D86" s="747"/>
      <c r="E86" s="747"/>
      <c r="F86" s="747"/>
      <c r="G86" s="2054"/>
      <c r="H86" s="746"/>
      <c r="I86" s="747"/>
      <c r="J86" s="747"/>
      <c r="K86" s="747"/>
      <c r="L86" s="2054"/>
      <c r="M86" s="1889"/>
      <c r="N86" s="1890"/>
      <c r="O86" s="449" t="s">
        <v>168</v>
      </c>
    </row>
    <row r="87" spans="1:15" s="3" customFormat="1" ht="27" customHeight="1">
      <c r="A87" s="2357">
        <v>9</v>
      </c>
      <c r="B87" s="2358"/>
      <c r="C87" s="746"/>
      <c r="D87" s="747"/>
      <c r="E87" s="747"/>
      <c r="F87" s="747"/>
      <c r="G87" s="2054"/>
      <c r="H87" s="746"/>
      <c r="I87" s="747"/>
      <c r="J87" s="747"/>
      <c r="K87" s="747"/>
      <c r="L87" s="2054"/>
      <c r="M87" s="1889"/>
      <c r="N87" s="1890"/>
      <c r="O87" s="449" t="s">
        <v>168</v>
      </c>
    </row>
    <row r="88" spans="1:15" s="3" customFormat="1" ht="27" customHeight="1">
      <c r="A88" s="2349">
        <v>10</v>
      </c>
      <c r="B88" s="2350"/>
      <c r="C88" s="754"/>
      <c r="D88" s="750"/>
      <c r="E88" s="750"/>
      <c r="F88" s="750"/>
      <c r="G88" s="2057"/>
      <c r="H88" s="754"/>
      <c r="I88" s="750"/>
      <c r="J88" s="750"/>
      <c r="K88" s="750"/>
      <c r="L88" s="2057"/>
      <c r="M88" s="2075"/>
      <c r="N88" s="2076"/>
      <c r="O88" s="453" t="s">
        <v>168</v>
      </c>
    </row>
    <row r="89" spans="1:15" s="3" customFormat="1" ht="30" customHeight="1">
      <c r="A89" s="2351" t="s">
        <v>654</v>
      </c>
      <c r="B89" s="2352"/>
      <c r="C89" s="2352"/>
      <c r="D89" s="2352"/>
      <c r="E89" s="2352"/>
      <c r="F89" s="2352"/>
      <c r="G89" s="2352"/>
      <c r="H89" s="2352"/>
      <c r="I89" s="2352"/>
      <c r="J89" s="2352"/>
      <c r="K89" s="2352"/>
      <c r="L89" s="2353"/>
      <c r="M89" s="2080">
        <f>SUM(M68:N77)</f>
        <v>0</v>
      </c>
      <c r="N89" s="2354"/>
      <c r="O89" s="454" t="s">
        <v>168</v>
      </c>
    </row>
    <row r="90" spans="1:15" s="3" customFormat="1" ht="30" customHeight="1">
      <c r="A90" s="2346" t="s">
        <v>655</v>
      </c>
      <c r="B90" s="2347"/>
      <c r="C90" s="2347"/>
      <c r="D90" s="2347"/>
      <c r="E90" s="2347"/>
      <c r="F90" s="2347"/>
      <c r="G90" s="2347"/>
      <c r="H90" s="2347"/>
      <c r="I90" s="2347"/>
      <c r="J90" s="2347"/>
      <c r="K90" s="2347"/>
      <c r="L90" s="2348"/>
      <c r="M90" s="2071">
        <f>SUM(M79:N88)</f>
        <v>0</v>
      </c>
      <c r="N90" s="2072"/>
      <c r="O90" s="455" t="s">
        <v>168</v>
      </c>
    </row>
    <row r="91" spans="1:15" s="3" customFormat="1" ht="21" customHeight="1">
      <c r="A91" s="456" t="s">
        <v>1107</v>
      </c>
      <c r="N91" s="447"/>
    </row>
  </sheetData>
  <sheetProtection insertColumns="0" selectLockedCells="1"/>
  <mergeCells count="239">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49:D51"/>
    <mergeCell ref="E49:U51"/>
    <mergeCell ref="A52:D54"/>
    <mergeCell ref="E52:U54"/>
    <mergeCell ref="A56:I57"/>
    <mergeCell ref="A58:D60"/>
    <mergeCell ref="E58:U60"/>
    <mergeCell ref="A42:U43"/>
    <mergeCell ref="A44:F45"/>
    <mergeCell ref="A46:D48"/>
    <mergeCell ref="E46:I48"/>
    <mergeCell ref="J46:L48"/>
    <mergeCell ref="M46:U48"/>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A7:D9"/>
    <mergeCell ref="E7:Q9"/>
    <mergeCell ref="R7:T7"/>
    <mergeCell ref="U7:X7"/>
    <mergeCell ref="R8:T8"/>
    <mergeCell ref="U8:X8"/>
    <mergeCell ref="R9:T9"/>
    <mergeCell ref="T1:X1"/>
    <mergeCell ref="T2:X2"/>
    <mergeCell ref="T3:X3"/>
    <mergeCell ref="A4:X4"/>
    <mergeCell ref="A6:D6"/>
    <mergeCell ref="E6:X6"/>
  </mergeCells>
  <phoneticPr fontId="20"/>
  <conditionalFormatting sqref="E6:X9">
    <cfRule type="cellIs" dxfId="237" priority="2" operator="equal">
      <formula>0</formula>
    </cfRule>
  </conditionalFormatting>
  <conditionalFormatting sqref="T3:X3">
    <cfRule type="cellIs" dxfId="236" priority="1" operator="equal">
      <formula>0</formula>
    </cfRule>
  </conditionalFormatting>
  <dataValidations count="5">
    <dataValidation allowBlank="1" showInputMessage="1" showErrorMessage="1" prompt="本様式４．教材費の内訳より自動計算されます" sqref="G16:H16 G20:H20" xr:uid="{AB70C61F-FE3A-4E86-B611-9578F58D1769}"/>
    <dataValidation allowBlank="1" showInputMessage="1" showErrorMessage="1" errorTitle="選択してください" error="必須もしくは任意を選択してください。" sqref="A68:B77 A79:B88" xr:uid="{2B8CC4F1-9C0E-4D14-83C2-A25DE1C798EE}"/>
    <dataValidation type="list" allowBlank="1" showInputMessage="1" showErrorMessage="1" sqref="E46" xr:uid="{A6BCFFDA-F717-4C82-89C1-8D67BC32CB20}">
      <formula1>"貸与,贈与,その他（特定の条件等により贈与されるもの等）"</formula1>
    </dataValidation>
    <dataValidation allowBlank="1" showInputMessage="1" showErrorMessage="1" prompt="受講料に占めるそれぞれの内訳（ベースとなる考え方）を記載。" sqref="S37:T37 S39:T39" xr:uid="{540B1EFE-07DA-49B6-9E08-FCB2E448A880}"/>
    <dataValidation allowBlank="1" showInputMessage="1" showErrorMessage="1" prompt="費用の決定にあたり、参考とした例がある場合に記載。（社内基準で定めている場合は、その旨を記載。）" sqref="N30:X30" xr:uid="{CB7C72CF-7D8E-4F8D-826B-DFF20C2DA906}"/>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A3FEB-2144-495D-A7AE-D17CCF3CF531}">
  <dimension ref="A1:Z456"/>
  <sheetViews>
    <sheetView showGridLines="0" view="pageBreakPreview" zoomScaleNormal="100" zoomScaleSheetLayoutView="100" workbookViewId="0">
      <selection activeCell="F13" sqref="F13"/>
    </sheetView>
  </sheetViews>
  <sheetFormatPr defaultColWidth="9" defaultRowHeight="13.5" outlineLevelRow="1"/>
  <cols>
    <col min="1" max="1" width="0.875" style="474" customWidth="1"/>
    <col min="2" max="2" width="15.375" style="474" customWidth="1"/>
    <col min="3" max="3" width="16.5" style="474" customWidth="1"/>
    <col min="4" max="4" width="3.875" style="474" customWidth="1"/>
    <col min="5" max="5" width="16.5" style="474" customWidth="1"/>
    <col min="6" max="7" width="15" style="474" customWidth="1"/>
    <col min="8" max="8" width="6.875" style="474" customWidth="1"/>
    <col min="9" max="9" width="4.375" style="474" customWidth="1"/>
    <col min="10" max="10" width="6.875" style="474" customWidth="1"/>
    <col min="11" max="11" width="2.5" style="474" customWidth="1"/>
    <col min="12" max="16384" width="9" style="474"/>
  </cols>
  <sheetData>
    <row r="1" spans="1:11" s="3" customFormat="1" ht="12" customHeight="1">
      <c r="C1" s="532"/>
      <c r="H1" s="2533" t="s">
        <v>650</v>
      </c>
      <c r="I1" s="2533"/>
      <c r="J1" s="2533"/>
      <c r="K1" s="2533"/>
    </row>
    <row r="2" spans="1:11" s="3" customFormat="1" ht="12" customHeight="1">
      <c r="C2" s="532"/>
      <c r="H2" s="2629" t="s">
        <v>692</v>
      </c>
      <c r="I2" s="2629"/>
      <c r="J2" s="2629"/>
      <c r="K2" s="2629"/>
    </row>
    <row r="3" spans="1:11" s="3" customFormat="1" ht="12" customHeight="1">
      <c r="C3" s="532"/>
      <c r="H3" s="2534">
        <f>'申請書・総括票（共通）'!L3</f>
        <v>0</v>
      </c>
      <c r="I3" s="2534"/>
      <c r="J3" s="2534"/>
      <c r="K3" s="2534"/>
    </row>
    <row r="4" spans="1:11" s="3" customFormat="1" ht="12" customHeight="1">
      <c r="C4" s="532"/>
      <c r="H4" s="426"/>
      <c r="K4" s="458"/>
    </row>
    <row r="5" spans="1:11" s="3" customFormat="1" ht="30" customHeight="1">
      <c r="A5" s="2630" t="s">
        <v>672</v>
      </c>
      <c r="B5" s="2631"/>
      <c r="C5" s="2631"/>
      <c r="D5" s="2631"/>
      <c r="E5" s="2631"/>
      <c r="F5" s="2631"/>
      <c r="G5" s="2631"/>
      <c r="H5" s="2631"/>
      <c r="I5" s="2631"/>
      <c r="J5" s="2631"/>
      <c r="K5" s="2631"/>
    </row>
    <row r="6" spans="1:11" s="3" customFormat="1" ht="11.25" customHeight="1">
      <c r="A6" s="459"/>
      <c r="B6" s="459"/>
      <c r="C6" s="459"/>
      <c r="D6" s="459"/>
      <c r="E6" s="459"/>
      <c r="F6" s="459"/>
      <c r="G6" s="459"/>
      <c r="H6" s="459"/>
      <c r="I6" s="459"/>
      <c r="J6" s="459"/>
      <c r="K6" s="459"/>
    </row>
    <row r="7" spans="1:11" s="3" customFormat="1" ht="45" customHeight="1">
      <c r="A7" s="2632" t="s">
        <v>201</v>
      </c>
      <c r="B7" s="2633"/>
      <c r="C7" s="2634">
        <f>'申請書・総括票（共通）'!C19</f>
        <v>0</v>
      </c>
      <c r="D7" s="2635"/>
      <c r="E7" s="2635"/>
      <c r="F7" s="2635"/>
      <c r="G7" s="2635"/>
      <c r="H7" s="2635"/>
      <c r="I7" s="2635"/>
      <c r="J7" s="2635"/>
      <c r="K7" s="460"/>
    </row>
    <row r="8" spans="1:11" s="3" customFormat="1" ht="26.25" customHeight="1">
      <c r="A8" s="2637" t="s">
        <v>87</v>
      </c>
      <c r="B8" s="2638"/>
      <c r="C8" s="2634">
        <f>'申請書・総括票（共通）'!D234</f>
        <v>0</v>
      </c>
      <c r="D8" s="2635"/>
      <c r="E8" s="2635"/>
      <c r="F8" s="2641"/>
      <c r="G8" s="461" t="s">
        <v>88</v>
      </c>
      <c r="H8" s="2642">
        <f>'申請書・総括票（共通）'!A234</f>
        <v>2003</v>
      </c>
      <c r="I8" s="2643"/>
      <c r="J8" s="2644"/>
      <c r="K8" s="462"/>
    </row>
    <row r="9" spans="1:11" s="3" customFormat="1" ht="26.25" customHeight="1">
      <c r="A9" s="2639"/>
      <c r="B9" s="2640"/>
      <c r="C9" s="2634"/>
      <c r="D9" s="2635"/>
      <c r="E9" s="2635"/>
      <c r="F9" s="2641"/>
      <c r="G9" s="537" t="s">
        <v>637</v>
      </c>
      <c r="H9" s="2642">
        <f>'申請書・総括票（共通）'!B234</f>
        <v>0</v>
      </c>
      <c r="I9" s="2643"/>
      <c r="J9" s="2644"/>
      <c r="K9" s="464"/>
    </row>
    <row r="10" spans="1:11" s="3" customFormat="1" ht="15" customHeight="1">
      <c r="K10" s="447"/>
    </row>
    <row r="11" spans="1:11" s="3" customFormat="1" ht="18.75" customHeight="1">
      <c r="B11" s="446" t="s">
        <v>190</v>
      </c>
      <c r="K11" s="447"/>
    </row>
    <row r="12" spans="1:11" s="3" customFormat="1" ht="5.25" customHeight="1">
      <c r="K12" s="447"/>
    </row>
    <row r="13" spans="1:11" s="3" customFormat="1" ht="27" customHeight="1">
      <c r="A13" s="465"/>
      <c r="B13" s="2627" t="s">
        <v>260</v>
      </c>
      <c r="C13" s="2627"/>
      <c r="D13" s="2628"/>
      <c r="E13" s="466" t="s">
        <v>247</v>
      </c>
      <c r="F13" s="271"/>
      <c r="G13" s="2647" t="s">
        <v>641</v>
      </c>
      <c r="H13" s="2647"/>
      <c r="I13" s="2647"/>
      <c r="J13" s="2648"/>
      <c r="K13" s="460"/>
    </row>
    <row r="14" spans="1:11" s="3" customFormat="1" ht="27" customHeight="1">
      <c r="A14" s="467"/>
      <c r="B14" s="2331"/>
      <c r="C14" s="2331"/>
      <c r="D14" s="2332"/>
      <c r="E14" s="466" t="s">
        <v>248</v>
      </c>
      <c r="F14" s="271"/>
      <c r="G14" s="2647" t="s">
        <v>641</v>
      </c>
      <c r="H14" s="2647"/>
      <c r="I14" s="2647"/>
      <c r="J14" s="2648"/>
      <c r="K14" s="460"/>
    </row>
    <row r="15" spans="1:11" s="3" customFormat="1" ht="27" customHeight="1">
      <c r="A15" s="468"/>
      <c r="B15" s="2645"/>
      <c r="C15" s="2645"/>
      <c r="D15" s="2646"/>
      <c r="E15" s="466" t="s">
        <v>249</v>
      </c>
      <c r="F15" s="271"/>
      <c r="G15" s="2647" t="s">
        <v>641</v>
      </c>
      <c r="H15" s="2647"/>
      <c r="I15" s="2647"/>
      <c r="J15" s="2647"/>
      <c r="K15" s="460"/>
    </row>
    <row r="16" spans="1:11" s="3" customFormat="1" ht="21" customHeight="1">
      <c r="A16" s="467"/>
      <c r="B16" s="2627" t="s">
        <v>261</v>
      </c>
      <c r="C16" s="2627"/>
      <c r="D16" s="2628"/>
      <c r="E16" s="2249"/>
      <c r="F16" s="2250"/>
      <c r="G16" s="2250"/>
      <c r="H16" s="2250"/>
      <c r="I16" s="2250"/>
      <c r="J16" s="2251"/>
      <c r="K16" s="469"/>
    </row>
    <row r="17" spans="1:21" s="3" customFormat="1" ht="27" customHeight="1">
      <c r="A17" s="465" t="s">
        <v>640</v>
      </c>
      <c r="B17" s="2627" t="s">
        <v>639</v>
      </c>
      <c r="C17" s="2627"/>
      <c r="D17" s="2628"/>
      <c r="E17" s="2249"/>
      <c r="F17" s="2250"/>
      <c r="G17" s="2250"/>
      <c r="H17" s="2250"/>
      <c r="I17" s="2250"/>
      <c r="J17" s="2251"/>
      <c r="K17" s="538"/>
    </row>
    <row r="18" spans="1:21" s="3" customFormat="1" ht="69" customHeight="1">
      <c r="A18" s="2636"/>
      <c r="B18" s="2618" t="s">
        <v>189</v>
      </c>
      <c r="C18" s="2619"/>
      <c r="D18" s="2620"/>
      <c r="E18" s="2245"/>
      <c r="F18" s="2246"/>
      <c r="G18" s="2246"/>
      <c r="H18" s="2246"/>
      <c r="I18" s="2246"/>
      <c r="J18" s="2247"/>
      <c r="K18" s="471"/>
    </row>
    <row r="19" spans="1:21" s="3" customFormat="1" ht="45.75" customHeight="1">
      <c r="A19" s="2636"/>
      <c r="B19" s="2618" t="s">
        <v>188</v>
      </c>
      <c r="C19" s="2619"/>
      <c r="D19" s="2620"/>
      <c r="E19" s="2245"/>
      <c r="F19" s="2246"/>
      <c r="G19" s="2246"/>
      <c r="H19" s="2246"/>
      <c r="I19" s="2246"/>
      <c r="J19" s="2247"/>
      <c r="K19" s="469"/>
      <c r="M19" s="2625"/>
      <c r="N19" s="2626"/>
      <c r="O19" s="2626"/>
      <c r="P19" s="2626"/>
      <c r="Q19" s="2626"/>
      <c r="R19" s="2626"/>
      <c r="S19" s="2626"/>
      <c r="T19" s="2626"/>
      <c r="U19" s="2626"/>
    </row>
    <row r="20" spans="1:21" s="3" customFormat="1" ht="69" customHeight="1">
      <c r="A20" s="472"/>
      <c r="B20" s="2618" t="s">
        <v>187</v>
      </c>
      <c r="C20" s="2619"/>
      <c r="D20" s="2620"/>
      <c r="E20" s="2245"/>
      <c r="F20" s="2246"/>
      <c r="G20" s="2246"/>
      <c r="H20" s="2246"/>
      <c r="I20" s="2246"/>
      <c r="J20" s="2247"/>
      <c r="K20" s="471"/>
    </row>
    <row r="21" spans="1:21" s="3" customFormat="1" ht="27" customHeight="1">
      <c r="A21" s="465" t="s">
        <v>259</v>
      </c>
      <c r="B21" s="2627" t="s">
        <v>638</v>
      </c>
      <c r="C21" s="2627"/>
      <c r="D21" s="2628"/>
      <c r="E21" s="2249"/>
      <c r="F21" s="2250"/>
      <c r="G21" s="2250"/>
      <c r="H21" s="2250"/>
      <c r="I21" s="2250"/>
      <c r="J21" s="2251"/>
      <c r="K21" s="473"/>
      <c r="M21" s="2625"/>
      <c r="N21" s="2626"/>
      <c r="O21" s="2626"/>
      <c r="P21" s="2626"/>
      <c r="Q21" s="2626"/>
      <c r="R21" s="2626"/>
      <c r="S21" s="2626"/>
      <c r="T21" s="2626"/>
      <c r="U21" s="2626"/>
    </row>
    <row r="22" spans="1:21" s="3" customFormat="1" ht="69" customHeight="1">
      <c r="A22" s="468"/>
      <c r="B22" s="2618" t="s">
        <v>186</v>
      </c>
      <c r="C22" s="2619"/>
      <c r="D22" s="2620"/>
      <c r="E22" s="2245"/>
      <c r="F22" s="2246"/>
      <c r="G22" s="2246"/>
      <c r="H22" s="2246"/>
      <c r="I22" s="2246"/>
      <c r="J22" s="2247"/>
      <c r="K22" s="471"/>
    </row>
    <row r="23" spans="1:21" s="3" customFormat="1" ht="45" customHeight="1">
      <c r="A23" s="634"/>
      <c r="B23" s="2327" t="s">
        <v>1050</v>
      </c>
      <c r="C23" s="2328"/>
      <c r="D23" s="2329"/>
      <c r="E23" s="2336" t="s">
        <v>1051</v>
      </c>
      <c r="F23" s="2336"/>
      <c r="G23" s="2337"/>
      <c r="H23" s="2338"/>
      <c r="I23" s="2339"/>
      <c r="J23" s="2340"/>
      <c r="K23" s="471"/>
    </row>
    <row r="24" spans="1:21" s="3" customFormat="1" ht="63" customHeight="1">
      <c r="A24" s="634"/>
      <c r="B24" s="2330"/>
      <c r="C24" s="2331"/>
      <c r="D24" s="2332"/>
      <c r="E24" s="2341" t="s">
        <v>1052</v>
      </c>
      <c r="F24" s="2336"/>
      <c r="G24" s="2336"/>
      <c r="H24" s="2336"/>
      <c r="I24" s="2336"/>
      <c r="J24" s="2337"/>
      <c r="K24" s="471"/>
    </row>
    <row r="25" spans="1:21" s="3" customFormat="1" ht="30.75" customHeight="1">
      <c r="A25" s="634"/>
      <c r="B25" s="2330"/>
      <c r="C25" s="2331"/>
      <c r="D25" s="2332"/>
      <c r="E25" s="635"/>
      <c r="F25" s="2342" t="s">
        <v>1053</v>
      </c>
      <c r="G25" s="2343"/>
      <c r="H25" s="2343"/>
      <c r="I25" s="2343"/>
      <c r="J25" s="2344"/>
      <c r="K25" s="471"/>
    </row>
    <row r="26" spans="1:21" s="3" customFormat="1" ht="30.75" customHeight="1">
      <c r="A26" s="634"/>
      <c r="B26" s="2330"/>
      <c r="C26" s="2331"/>
      <c r="D26" s="2332"/>
      <c r="E26" s="635"/>
      <c r="F26" s="2342" t="s">
        <v>1054</v>
      </c>
      <c r="G26" s="2343"/>
      <c r="H26" s="2343"/>
      <c r="I26" s="2343"/>
      <c r="J26" s="2344"/>
      <c r="K26" s="471"/>
    </row>
    <row r="27" spans="1:21" s="3" customFormat="1" ht="30.75" customHeight="1">
      <c r="A27" s="634"/>
      <c r="B27" s="2330"/>
      <c r="C27" s="2331"/>
      <c r="D27" s="2332"/>
      <c r="E27" s="635"/>
      <c r="F27" s="2342" t="s">
        <v>1055</v>
      </c>
      <c r="G27" s="2343"/>
      <c r="H27" s="2343"/>
      <c r="I27" s="2343"/>
      <c r="J27" s="2344"/>
      <c r="K27" s="471"/>
    </row>
    <row r="28" spans="1:21" s="3" customFormat="1" ht="47.25" customHeight="1">
      <c r="A28" s="634"/>
      <c r="B28" s="2333"/>
      <c r="C28" s="2334"/>
      <c r="D28" s="2335"/>
      <c r="E28" s="636"/>
      <c r="F28" s="2345"/>
      <c r="G28" s="2345"/>
      <c r="H28" s="2345"/>
      <c r="I28" s="2345"/>
      <c r="J28" s="2345"/>
      <c r="K28" s="471"/>
    </row>
    <row r="31" spans="1:21" ht="13.35" customHeight="1">
      <c r="B31" s="475" t="s">
        <v>202</v>
      </c>
      <c r="G31" s="476"/>
      <c r="H31" s="2621" t="s">
        <v>651</v>
      </c>
      <c r="I31" s="2621"/>
      <c r="J31" s="2621"/>
      <c r="K31" s="2621"/>
    </row>
    <row r="32" spans="1:21">
      <c r="G32" s="476"/>
      <c r="H32" s="2622">
        <f>'申請書・総括票（共通）'!L3</f>
        <v>0</v>
      </c>
      <c r="I32" s="2622"/>
      <c r="J32" s="2622"/>
      <c r="K32" s="2622"/>
    </row>
    <row r="33" spans="1:26" ht="15" customHeight="1"/>
    <row r="34" spans="1:26" ht="22.5" customHeight="1">
      <c r="B34" s="2623" t="s">
        <v>671</v>
      </c>
      <c r="C34" s="2623"/>
      <c r="D34" s="2623"/>
      <c r="E34" s="2623"/>
      <c r="F34" s="2623"/>
      <c r="G34" s="2623"/>
      <c r="H34" s="2623"/>
      <c r="I34" s="2623"/>
      <c r="J34" s="2623"/>
    </row>
    <row r="36" spans="1:26" s="481" customFormat="1" ht="18.75" customHeight="1">
      <c r="A36" s="477"/>
      <c r="B36" s="477"/>
      <c r="C36" s="477"/>
      <c r="D36" s="477"/>
      <c r="E36" s="477"/>
      <c r="F36" s="477"/>
      <c r="G36" s="478"/>
      <c r="H36" s="478"/>
      <c r="I36" s="478"/>
      <c r="J36" s="2624"/>
      <c r="K36" s="2624"/>
      <c r="L36" s="2624"/>
      <c r="M36" s="479"/>
      <c r="N36" s="2566"/>
      <c r="O36" s="2566"/>
      <c r="P36" s="2566"/>
      <c r="Q36" s="2566"/>
      <c r="R36" s="480"/>
      <c r="V36" s="479"/>
      <c r="W36" s="479"/>
      <c r="X36" s="479"/>
      <c r="Y36" s="479"/>
      <c r="Z36" s="480"/>
    </row>
    <row r="37" spans="1:26" ht="41.25" customHeight="1">
      <c r="B37" s="543" t="s">
        <v>201</v>
      </c>
      <c r="C37" s="2605">
        <f>'申請書・総括票（共通）'!C19</f>
        <v>0</v>
      </c>
      <c r="D37" s="2570"/>
      <c r="E37" s="2570"/>
      <c r="F37" s="2570"/>
      <c r="G37" s="2570"/>
      <c r="H37" s="2570"/>
      <c r="I37" s="2570"/>
      <c r="J37" s="2571"/>
    </row>
    <row r="38" spans="1:26" ht="27.75" customHeight="1">
      <c r="B38" s="2606" t="s">
        <v>200</v>
      </c>
      <c r="C38" s="2608">
        <f>'申請書・総括票（共通）'!D234</f>
        <v>0</v>
      </c>
      <c r="D38" s="2609"/>
      <c r="E38" s="2609"/>
      <c r="F38" s="2610"/>
      <c r="G38" s="461" t="s">
        <v>88</v>
      </c>
      <c r="H38" s="2572">
        <f>'申請書・総括票（共通）'!A234</f>
        <v>2003</v>
      </c>
      <c r="I38" s="2573"/>
      <c r="J38" s="2614"/>
    </row>
    <row r="39" spans="1:26" ht="27.75" customHeight="1">
      <c r="B39" s="2607"/>
      <c r="C39" s="2611"/>
      <c r="D39" s="2612"/>
      <c r="E39" s="2612"/>
      <c r="F39" s="2613"/>
      <c r="G39" s="537" t="s">
        <v>637</v>
      </c>
      <c r="H39" s="2615">
        <f>'申請書・総括票（共通）'!B234</f>
        <v>0</v>
      </c>
      <c r="I39" s="2616"/>
      <c r="J39" s="2617"/>
    </row>
    <row r="40" spans="1:26" ht="15" customHeight="1"/>
    <row r="41" spans="1:26" ht="15" customHeight="1"/>
    <row r="42" spans="1:26" ht="15" customHeight="1">
      <c r="B42" s="474" t="s">
        <v>250</v>
      </c>
    </row>
    <row r="43" spans="1:26" ht="6.6" customHeight="1" thickBot="1"/>
    <row r="44" spans="1:26" ht="33.75" customHeight="1">
      <c r="B44" s="483" t="s">
        <v>199</v>
      </c>
      <c r="C44" s="2590">
        <f>個票ｰ2003!B239</f>
        <v>0</v>
      </c>
      <c r="D44" s="2591"/>
      <c r="E44" s="2591"/>
      <c r="F44" s="2592"/>
      <c r="G44" s="484" t="s">
        <v>656</v>
      </c>
      <c r="H44" s="2593">
        <v>1</v>
      </c>
      <c r="I44" s="2594"/>
      <c r="J44" s="2595"/>
    </row>
    <row r="45" spans="1:26" ht="30" customHeight="1">
      <c r="B45" s="539" t="s">
        <v>214</v>
      </c>
      <c r="C45" s="2602" t="s">
        <v>213</v>
      </c>
      <c r="D45" s="2603"/>
      <c r="E45" s="2603"/>
      <c r="F45" s="2603"/>
      <c r="G45" s="2603"/>
      <c r="H45" s="2603"/>
      <c r="I45" s="2603"/>
      <c r="J45" s="2604"/>
    </row>
    <row r="46" spans="1:26" ht="30" customHeight="1">
      <c r="B46" s="541" t="s">
        <v>198</v>
      </c>
      <c r="C46" s="2575"/>
      <c r="D46" s="2576"/>
      <c r="E46" s="2576"/>
      <c r="F46" s="2576"/>
      <c r="G46" s="2576"/>
      <c r="H46" s="2576"/>
      <c r="I46" s="2576"/>
      <c r="J46" s="2577"/>
    </row>
    <row r="47" spans="1:26" ht="30" customHeight="1">
      <c r="B47" s="540" t="s">
        <v>197</v>
      </c>
      <c r="C47" s="2208"/>
      <c r="D47" s="2274"/>
      <c r="E47" s="2274"/>
      <c r="F47" s="2274"/>
      <c r="G47" s="2274"/>
      <c r="H47" s="2274"/>
      <c r="I47" s="2274"/>
      <c r="J47" s="2275"/>
    </row>
    <row r="48" spans="1:26" ht="14.25" customHeight="1">
      <c r="B48" s="2578" t="s">
        <v>653</v>
      </c>
      <c r="C48" s="2564" t="s">
        <v>195</v>
      </c>
      <c r="D48" s="2599"/>
      <c r="E48" s="2600"/>
      <c r="F48" s="2564" t="s">
        <v>196</v>
      </c>
      <c r="G48" s="2599"/>
      <c r="H48" s="2599"/>
      <c r="I48" s="2599"/>
      <c r="J48" s="2601"/>
    </row>
    <row r="49" spans="2:10" ht="34.5" customHeight="1">
      <c r="B49" s="2578"/>
      <c r="C49" s="272"/>
      <c r="D49" s="488" t="s">
        <v>185</v>
      </c>
      <c r="E49" s="272"/>
      <c r="F49" s="2260"/>
      <c r="G49" s="2261"/>
      <c r="H49" s="2261"/>
      <c r="I49" s="2261"/>
      <c r="J49" s="2262"/>
    </row>
    <row r="50" spans="2:10" ht="34.5" customHeight="1">
      <c r="B50" s="2578"/>
      <c r="C50" s="272"/>
      <c r="D50" s="489" t="s">
        <v>185</v>
      </c>
      <c r="E50" s="272"/>
      <c r="F50" s="2182"/>
      <c r="G50" s="2269"/>
      <c r="H50" s="2269"/>
      <c r="I50" s="2269"/>
      <c r="J50" s="2270"/>
    </row>
    <row r="51" spans="2:10" ht="34.5" customHeight="1">
      <c r="B51" s="2578"/>
      <c r="C51" s="272"/>
      <c r="D51" s="489" t="s">
        <v>185</v>
      </c>
      <c r="E51" s="272"/>
      <c r="F51" s="2182"/>
      <c r="G51" s="2269"/>
      <c r="H51" s="2269"/>
      <c r="I51" s="2269"/>
      <c r="J51" s="2270"/>
    </row>
    <row r="52" spans="2:10" ht="34.5" customHeight="1">
      <c r="B52" s="2578"/>
      <c r="C52" s="272"/>
      <c r="D52" s="489" t="s">
        <v>185</v>
      </c>
      <c r="E52" s="272"/>
      <c r="F52" s="2182"/>
      <c r="G52" s="2269"/>
      <c r="H52" s="2269"/>
      <c r="I52" s="2269"/>
      <c r="J52" s="2270"/>
    </row>
    <row r="53" spans="2:10" ht="34.5" customHeight="1">
      <c r="B53" s="2578"/>
      <c r="C53" s="272"/>
      <c r="D53" s="490" t="s">
        <v>185</v>
      </c>
      <c r="E53" s="272"/>
      <c r="F53" s="2277"/>
      <c r="G53" s="2278"/>
      <c r="H53" s="2278"/>
      <c r="I53" s="2278"/>
      <c r="J53" s="2279"/>
    </row>
    <row r="54" spans="2:10" ht="15" customHeight="1">
      <c r="B54" s="2561" t="s">
        <v>251</v>
      </c>
      <c r="C54" s="2564" t="s">
        <v>195</v>
      </c>
      <c r="D54" s="2599"/>
      <c r="E54" s="2600"/>
      <c r="F54" s="2564" t="s">
        <v>194</v>
      </c>
      <c r="G54" s="2599"/>
      <c r="H54" s="2599"/>
      <c r="I54" s="2599"/>
      <c r="J54" s="2601"/>
    </row>
    <row r="55" spans="2:10" ht="31.5" customHeight="1">
      <c r="B55" s="2550"/>
      <c r="C55" s="273"/>
      <c r="D55" s="491" t="s">
        <v>184</v>
      </c>
      <c r="E55" s="274"/>
      <c r="F55" s="2192"/>
      <c r="G55" s="2192"/>
      <c r="H55" s="2193"/>
      <c r="I55" s="2193"/>
      <c r="J55" s="2194"/>
    </row>
    <row r="56" spans="2:10" ht="31.5" customHeight="1">
      <c r="B56" s="2550"/>
      <c r="C56" s="275"/>
      <c r="D56" s="492" t="s">
        <v>184</v>
      </c>
      <c r="E56" s="276"/>
      <c r="F56" s="2181"/>
      <c r="G56" s="2181"/>
      <c r="H56" s="2182"/>
      <c r="I56" s="2182"/>
      <c r="J56" s="2183"/>
    </row>
    <row r="57" spans="2:10" ht="31.5" customHeight="1">
      <c r="B57" s="2550"/>
      <c r="C57" s="275"/>
      <c r="D57" s="492" t="s">
        <v>184</v>
      </c>
      <c r="E57" s="276"/>
      <c r="F57" s="2181"/>
      <c r="G57" s="2181"/>
      <c r="H57" s="2182"/>
      <c r="I57" s="2182"/>
      <c r="J57" s="2183"/>
    </row>
    <row r="58" spans="2:10" ht="31.5" customHeight="1">
      <c r="B58" s="2550"/>
      <c r="C58" s="275"/>
      <c r="D58" s="492" t="s">
        <v>184</v>
      </c>
      <c r="E58" s="276"/>
      <c r="F58" s="2181"/>
      <c r="G58" s="2181"/>
      <c r="H58" s="2182"/>
      <c r="I58" s="2182"/>
      <c r="J58" s="2183"/>
    </row>
    <row r="59" spans="2:10" ht="31.5" customHeight="1">
      <c r="B59" s="2562"/>
      <c r="C59" s="277"/>
      <c r="D59" s="493" t="s">
        <v>184</v>
      </c>
      <c r="E59" s="278"/>
      <c r="F59" s="2216"/>
      <c r="G59" s="2216"/>
      <c r="H59" s="2217"/>
      <c r="I59" s="2217"/>
      <c r="J59" s="2218"/>
    </row>
    <row r="60" spans="2:10" ht="15" customHeight="1">
      <c r="B60" s="2549" t="s">
        <v>634</v>
      </c>
      <c r="C60" s="2552" t="s">
        <v>207</v>
      </c>
      <c r="D60" s="2553"/>
      <c r="E60" s="2554"/>
      <c r="F60" s="2555" t="s">
        <v>208</v>
      </c>
      <c r="G60" s="2556"/>
      <c r="H60" s="2556"/>
      <c r="I60" s="2556"/>
      <c r="J60" s="2557"/>
    </row>
    <row r="61" spans="2:10" ht="30" customHeight="1">
      <c r="B61" s="2550"/>
      <c r="C61" s="275"/>
      <c r="D61" s="492" t="s">
        <v>184</v>
      </c>
      <c r="E61" s="272"/>
      <c r="F61" s="2558"/>
      <c r="G61" s="2558"/>
      <c r="H61" s="2559"/>
      <c r="I61" s="2559"/>
      <c r="J61" s="2560"/>
    </row>
    <row r="62" spans="2:10" ht="30" customHeight="1">
      <c r="B62" s="2550"/>
      <c r="C62" s="275"/>
      <c r="D62" s="492" t="s">
        <v>184</v>
      </c>
      <c r="E62" s="272"/>
      <c r="F62" s="2181"/>
      <c r="G62" s="2181"/>
      <c r="H62" s="2182"/>
      <c r="I62" s="2182"/>
      <c r="J62" s="2183"/>
    </row>
    <row r="63" spans="2:10" ht="30" customHeight="1">
      <c r="B63" s="2550"/>
      <c r="C63" s="275"/>
      <c r="D63" s="492" t="s">
        <v>184</v>
      </c>
      <c r="E63" s="272"/>
      <c r="F63" s="2181"/>
      <c r="G63" s="2181"/>
      <c r="H63" s="2182"/>
      <c r="I63" s="2182"/>
      <c r="J63" s="2183"/>
    </row>
    <row r="64" spans="2:10" ht="30" customHeight="1" thickBot="1">
      <c r="B64" s="2551"/>
      <c r="C64" s="279"/>
      <c r="D64" s="494" t="s">
        <v>184</v>
      </c>
      <c r="E64" s="280"/>
      <c r="F64" s="2184"/>
      <c r="G64" s="2184"/>
      <c r="H64" s="2185"/>
      <c r="I64" s="2185"/>
      <c r="J64" s="2186"/>
    </row>
    <row r="65" spans="1:26" s="481" customFormat="1" ht="18.75" customHeight="1" thickBot="1">
      <c r="A65" s="477"/>
      <c r="B65" s="495"/>
      <c r="C65" s="477"/>
      <c r="D65" s="477"/>
      <c r="E65" s="477"/>
      <c r="F65" s="477"/>
      <c r="G65" s="478"/>
      <c r="H65" s="478"/>
      <c r="I65" s="478"/>
      <c r="J65" s="478"/>
      <c r="K65" s="478"/>
      <c r="L65" s="478"/>
      <c r="M65" s="479"/>
      <c r="N65" s="2566"/>
      <c r="O65" s="2566"/>
      <c r="P65" s="2566"/>
      <c r="Q65" s="2566"/>
      <c r="R65" s="480"/>
      <c r="V65" s="479"/>
      <c r="W65" s="479"/>
      <c r="X65" s="479"/>
      <c r="Y65" s="479"/>
      <c r="Z65" s="480"/>
    </row>
    <row r="66" spans="1:26" ht="18.75" customHeight="1">
      <c r="B66" s="2567" t="s">
        <v>193</v>
      </c>
      <c r="C66" s="2282"/>
      <c r="D66" s="2283"/>
      <c r="E66" s="2283"/>
      <c r="F66" s="2283"/>
      <c r="G66" s="2283"/>
      <c r="H66" s="2283"/>
      <c r="I66" s="2283"/>
      <c r="J66" s="2284"/>
    </row>
    <row r="67" spans="1:26" ht="18.75" customHeight="1">
      <c r="B67" s="2544"/>
      <c r="C67" s="2201"/>
      <c r="D67" s="2202"/>
      <c r="E67" s="2202"/>
      <c r="F67" s="2202"/>
      <c r="G67" s="2202"/>
      <c r="H67" s="2202"/>
      <c r="I67" s="2202"/>
      <c r="J67" s="2203"/>
    </row>
    <row r="68" spans="1:26" ht="18.75" customHeight="1">
      <c r="B68" s="2568"/>
      <c r="C68" s="2285"/>
      <c r="D68" s="2286"/>
      <c r="E68" s="2286"/>
      <c r="F68" s="2286"/>
      <c r="G68" s="2286"/>
      <c r="H68" s="2286"/>
      <c r="I68" s="2286"/>
      <c r="J68" s="2287"/>
    </row>
    <row r="69" spans="1:26" ht="18.75" customHeight="1">
      <c r="B69" s="2543" t="s">
        <v>192</v>
      </c>
      <c r="C69" s="2546"/>
      <c r="D69" s="2547"/>
      <c r="E69" s="2547"/>
      <c r="F69" s="2547"/>
      <c r="G69" s="2547"/>
      <c r="H69" s="2547"/>
      <c r="I69" s="2547"/>
      <c r="J69" s="2548"/>
    </row>
    <row r="70" spans="1:26" ht="18.75" customHeight="1">
      <c r="B70" s="2544"/>
      <c r="C70" s="2201"/>
      <c r="D70" s="2202"/>
      <c r="E70" s="2202"/>
      <c r="F70" s="2202"/>
      <c r="G70" s="2202"/>
      <c r="H70" s="2202"/>
      <c r="I70" s="2202"/>
      <c r="J70" s="2203"/>
    </row>
    <row r="71" spans="1:26" ht="18.75" customHeight="1" thickBot="1">
      <c r="B71" s="2545"/>
      <c r="C71" s="2204"/>
      <c r="D71" s="2205"/>
      <c r="E71" s="2205"/>
      <c r="F71" s="2205"/>
      <c r="G71" s="2205"/>
      <c r="H71" s="2205"/>
      <c r="I71" s="2205"/>
      <c r="J71" s="2206"/>
    </row>
    <row r="72" spans="1:26" ht="18.75" customHeight="1" thickBot="1">
      <c r="B72" s="496"/>
      <c r="C72" s="497"/>
      <c r="D72" s="497"/>
      <c r="E72" s="497"/>
      <c r="F72" s="497"/>
      <c r="G72" s="497"/>
      <c r="H72" s="497"/>
      <c r="I72" s="497"/>
      <c r="J72" s="497"/>
    </row>
    <row r="73" spans="1:26" ht="18.75" customHeight="1">
      <c r="B73" s="498" t="s">
        <v>191</v>
      </c>
      <c r="C73" s="499"/>
      <c r="D73" s="499"/>
      <c r="E73" s="499"/>
      <c r="F73" s="500"/>
      <c r="G73" s="500"/>
      <c r="H73" s="500"/>
      <c r="I73" s="500"/>
      <c r="J73" s="501"/>
    </row>
    <row r="74" spans="1:26" ht="18.75" customHeight="1">
      <c r="B74" s="2154"/>
      <c r="C74" s="2155"/>
      <c r="D74" s="2155"/>
      <c r="E74" s="2155"/>
      <c r="F74" s="2155"/>
      <c r="G74" s="2155"/>
      <c r="H74" s="2155"/>
      <c r="I74" s="2155"/>
      <c r="J74" s="2156"/>
    </row>
    <row r="75" spans="1:26" ht="12" customHeight="1" thickBot="1">
      <c r="B75" s="542"/>
      <c r="C75" s="503"/>
      <c r="D75" s="503"/>
      <c r="E75" s="503"/>
      <c r="F75" s="503"/>
      <c r="G75" s="503"/>
      <c r="H75" s="503"/>
      <c r="I75" s="503"/>
      <c r="J75" s="504"/>
    </row>
    <row r="76" spans="1:26" ht="17.25" customHeight="1"/>
    <row r="77" spans="1:26" ht="17.25" customHeight="1">
      <c r="B77" s="505"/>
      <c r="C77" s="505"/>
      <c r="D77" s="505"/>
      <c r="E77" s="505"/>
      <c r="F77" s="505"/>
      <c r="G77" s="505"/>
      <c r="H77" s="505"/>
      <c r="I77" s="505"/>
      <c r="J77" s="505"/>
      <c r="K77" s="505"/>
    </row>
    <row r="78" spans="1:26" ht="33.75" customHeight="1">
      <c r="B78" s="506" t="s">
        <v>199</v>
      </c>
      <c r="C78" s="2569">
        <f>個票ｰ2003!B240</f>
        <v>0</v>
      </c>
      <c r="D78" s="2570"/>
      <c r="E78" s="2570"/>
      <c r="F78" s="2571"/>
      <c r="G78" s="507" t="s">
        <v>656</v>
      </c>
      <c r="H78" s="2572">
        <v>2</v>
      </c>
      <c r="I78" s="2573"/>
      <c r="J78" s="2574"/>
    </row>
    <row r="79" spans="1:26" ht="30" customHeight="1" outlineLevel="1">
      <c r="B79" s="539" t="s">
        <v>214</v>
      </c>
      <c r="C79" s="2596" t="s">
        <v>213</v>
      </c>
      <c r="D79" s="2597"/>
      <c r="E79" s="2597"/>
      <c r="F79" s="2597"/>
      <c r="G79" s="2597"/>
      <c r="H79" s="2597"/>
      <c r="I79" s="2597"/>
      <c r="J79" s="2598"/>
    </row>
    <row r="80" spans="1:26" ht="30" customHeight="1" outlineLevel="1">
      <c r="B80" s="541" t="s">
        <v>198</v>
      </c>
      <c r="C80" s="2575"/>
      <c r="D80" s="2576"/>
      <c r="E80" s="2576"/>
      <c r="F80" s="2576"/>
      <c r="G80" s="2576"/>
      <c r="H80" s="2576"/>
      <c r="I80" s="2576"/>
      <c r="J80" s="2577"/>
    </row>
    <row r="81" spans="2:10" ht="30" customHeight="1" outlineLevel="1">
      <c r="B81" s="540" t="s">
        <v>197</v>
      </c>
      <c r="C81" s="2207"/>
      <c r="D81" s="2207"/>
      <c r="E81" s="2207"/>
      <c r="F81" s="2207"/>
      <c r="G81" s="2207"/>
      <c r="H81" s="2208"/>
      <c r="I81" s="2208"/>
      <c r="J81" s="2209"/>
    </row>
    <row r="82" spans="2:10" ht="14.25" customHeight="1" outlineLevel="1">
      <c r="B82" s="2578" t="s">
        <v>635</v>
      </c>
      <c r="C82" s="2563" t="s">
        <v>195</v>
      </c>
      <c r="D82" s="2563"/>
      <c r="E82" s="2563"/>
      <c r="F82" s="2563" t="s">
        <v>196</v>
      </c>
      <c r="G82" s="2563"/>
      <c r="H82" s="2564"/>
      <c r="I82" s="2564"/>
      <c r="J82" s="2565"/>
    </row>
    <row r="83" spans="2:10" ht="34.5" customHeight="1" outlineLevel="1">
      <c r="B83" s="2578"/>
      <c r="C83" s="272"/>
      <c r="D83" s="488" t="s">
        <v>185</v>
      </c>
      <c r="E83" s="272"/>
      <c r="F83" s="2192"/>
      <c r="G83" s="2192"/>
      <c r="H83" s="2193"/>
      <c r="I83" s="2193"/>
      <c r="J83" s="2194"/>
    </row>
    <row r="84" spans="2:10" ht="34.5" customHeight="1" outlineLevel="1">
      <c r="B84" s="2578"/>
      <c r="C84" s="272"/>
      <c r="D84" s="489" t="s">
        <v>185</v>
      </c>
      <c r="E84" s="272"/>
      <c r="F84" s="2181"/>
      <c r="G84" s="2181"/>
      <c r="H84" s="2182"/>
      <c r="I84" s="2182"/>
      <c r="J84" s="2183"/>
    </row>
    <row r="85" spans="2:10" ht="34.5" customHeight="1" outlineLevel="1">
      <c r="B85" s="2578"/>
      <c r="C85" s="272"/>
      <c r="D85" s="489" t="s">
        <v>185</v>
      </c>
      <c r="E85" s="272"/>
      <c r="F85" s="2181"/>
      <c r="G85" s="2181"/>
      <c r="H85" s="2182"/>
      <c r="I85" s="2182"/>
      <c r="J85" s="2183"/>
    </row>
    <row r="86" spans="2:10" ht="34.5" customHeight="1" outlineLevel="1">
      <c r="B86" s="2578"/>
      <c r="C86" s="272"/>
      <c r="D86" s="489" t="s">
        <v>185</v>
      </c>
      <c r="E86" s="272"/>
      <c r="F86" s="2181"/>
      <c r="G86" s="2181"/>
      <c r="H86" s="2182"/>
      <c r="I86" s="2182"/>
      <c r="J86" s="2183"/>
    </row>
    <row r="87" spans="2:10" ht="34.5" customHeight="1" outlineLevel="1">
      <c r="B87" s="2578"/>
      <c r="C87" s="272"/>
      <c r="D87" s="490" t="s">
        <v>185</v>
      </c>
      <c r="E87" s="272"/>
      <c r="F87" s="2219"/>
      <c r="G87" s="2220"/>
      <c r="H87" s="2221"/>
      <c r="I87" s="2221"/>
      <c r="J87" s="2222"/>
    </row>
    <row r="88" spans="2:10" ht="15" customHeight="1" outlineLevel="1">
      <c r="B88" s="2561" t="s">
        <v>251</v>
      </c>
      <c r="C88" s="2563" t="s">
        <v>195</v>
      </c>
      <c r="D88" s="2563"/>
      <c r="E88" s="2563"/>
      <c r="F88" s="2563" t="s">
        <v>194</v>
      </c>
      <c r="G88" s="2563"/>
      <c r="H88" s="2564"/>
      <c r="I88" s="2564"/>
      <c r="J88" s="2565"/>
    </row>
    <row r="89" spans="2:10" ht="31.5" customHeight="1" outlineLevel="1">
      <c r="B89" s="2550"/>
      <c r="C89" s="273"/>
      <c r="D89" s="491" t="s">
        <v>184</v>
      </c>
      <c r="E89" s="274"/>
      <c r="F89" s="2192"/>
      <c r="G89" s="2192"/>
      <c r="H89" s="2193"/>
      <c r="I89" s="2193"/>
      <c r="J89" s="2194"/>
    </row>
    <row r="90" spans="2:10" ht="31.5" customHeight="1" outlineLevel="1">
      <c r="B90" s="2550"/>
      <c r="C90" s="275"/>
      <c r="D90" s="492" t="s">
        <v>184</v>
      </c>
      <c r="E90" s="276"/>
      <c r="F90" s="2181"/>
      <c r="G90" s="2181"/>
      <c r="H90" s="2182"/>
      <c r="I90" s="2182"/>
      <c r="J90" s="2183"/>
    </row>
    <row r="91" spans="2:10" ht="31.5" customHeight="1" outlineLevel="1">
      <c r="B91" s="2550"/>
      <c r="C91" s="275"/>
      <c r="D91" s="492" t="s">
        <v>184</v>
      </c>
      <c r="E91" s="276"/>
      <c r="F91" s="2181"/>
      <c r="G91" s="2181"/>
      <c r="H91" s="2182"/>
      <c r="I91" s="2182"/>
      <c r="J91" s="2183"/>
    </row>
    <row r="92" spans="2:10" ht="31.5" customHeight="1" outlineLevel="1">
      <c r="B92" s="2550"/>
      <c r="C92" s="275"/>
      <c r="D92" s="492" t="s">
        <v>184</v>
      </c>
      <c r="E92" s="276"/>
      <c r="F92" s="2181"/>
      <c r="G92" s="2181"/>
      <c r="H92" s="2182"/>
      <c r="I92" s="2182"/>
      <c r="J92" s="2183"/>
    </row>
    <row r="93" spans="2:10" ht="31.5" customHeight="1" outlineLevel="1">
      <c r="B93" s="2562"/>
      <c r="C93" s="277"/>
      <c r="D93" s="493" t="s">
        <v>184</v>
      </c>
      <c r="E93" s="278"/>
      <c r="F93" s="2216"/>
      <c r="G93" s="2216"/>
      <c r="H93" s="2217"/>
      <c r="I93" s="2217"/>
      <c r="J93" s="2218"/>
    </row>
    <row r="94" spans="2:10" ht="15" customHeight="1" outlineLevel="1">
      <c r="B94" s="2549" t="s">
        <v>634</v>
      </c>
      <c r="C94" s="2552" t="s">
        <v>207</v>
      </c>
      <c r="D94" s="2553"/>
      <c r="E94" s="2554"/>
      <c r="F94" s="2555" t="s">
        <v>208</v>
      </c>
      <c r="G94" s="2556"/>
      <c r="H94" s="2556"/>
      <c r="I94" s="2556"/>
      <c r="J94" s="2557"/>
    </row>
    <row r="95" spans="2:10" ht="30" customHeight="1" outlineLevel="1">
      <c r="B95" s="2550"/>
      <c r="C95" s="275"/>
      <c r="D95" s="492" t="s">
        <v>184</v>
      </c>
      <c r="E95" s="272"/>
      <c r="F95" s="2558"/>
      <c r="G95" s="2558"/>
      <c r="H95" s="2559"/>
      <c r="I95" s="2559"/>
      <c r="J95" s="2560"/>
    </row>
    <row r="96" spans="2:10" ht="30" customHeight="1" outlineLevel="1">
      <c r="B96" s="2550"/>
      <c r="C96" s="275"/>
      <c r="D96" s="492" t="s">
        <v>184</v>
      </c>
      <c r="E96" s="272"/>
      <c r="F96" s="2181"/>
      <c r="G96" s="2181"/>
      <c r="H96" s="2182"/>
      <c r="I96" s="2182"/>
      <c r="J96" s="2183"/>
    </row>
    <row r="97" spans="1:26" ht="30" customHeight="1" outlineLevel="1">
      <c r="B97" s="2550"/>
      <c r="C97" s="275"/>
      <c r="D97" s="492" t="s">
        <v>184</v>
      </c>
      <c r="E97" s="272"/>
      <c r="F97" s="2181"/>
      <c r="G97" s="2181"/>
      <c r="H97" s="2182"/>
      <c r="I97" s="2182"/>
      <c r="J97" s="2183"/>
    </row>
    <row r="98" spans="1:26" ht="30" customHeight="1" outlineLevel="1" thickBot="1">
      <c r="B98" s="2551"/>
      <c r="C98" s="279"/>
      <c r="D98" s="494" t="s">
        <v>184</v>
      </c>
      <c r="E98" s="280"/>
      <c r="F98" s="2184"/>
      <c r="G98" s="2184"/>
      <c r="H98" s="2185"/>
      <c r="I98" s="2185"/>
      <c r="J98" s="2186"/>
    </row>
    <row r="99" spans="1:26" s="481" customFormat="1" ht="18.75" customHeight="1" outlineLevel="1" thickBot="1">
      <c r="A99" s="477"/>
      <c r="B99" s="495"/>
      <c r="C99" s="477"/>
      <c r="D99" s="477"/>
      <c r="E99" s="477"/>
      <c r="F99" s="477"/>
      <c r="G99" s="478"/>
      <c r="H99" s="478"/>
      <c r="I99" s="478"/>
      <c r="J99" s="478"/>
      <c r="K99" s="478"/>
      <c r="L99" s="478"/>
      <c r="M99" s="479"/>
      <c r="N99" s="2566"/>
      <c r="O99" s="2566"/>
      <c r="P99" s="2566"/>
      <c r="Q99" s="2566"/>
      <c r="R99" s="480"/>
      <c r="V99" s="479"/>
      <c r="W99" s="479"/>
      <c r="X99" s="479"/>
      <c r="Y99" s="479"/>
      <c r="Z99" s="480"/>
    </row>
    <row r="100" spans="1:26" ht="18.75" customHeight="1" outlineLevel="1">
      <c r="B100" s="2567" t="s">
        <v>193</v>
      </c>
      <c r="C100" s="2282"/>
      <c r="D100" s="2283"/>
      <c r="E100" s="2283"/>
      <c r="F100" s="2283"/>
      <c r="G100" s="2283"/>
      <c r="H100" s="2283"/>
      <c r="I100" s="2283"/>
      <c r="J100" s="2284"/>
    </row>
    <row r="101" spans="1:26" ht="18.75" customHeight="1" outlineLevel="1">
      <c r="B101" s="2544"/>
      <c r="C101" s="2201"/>
      <c r="D101" s="2202"/>
      <c r="E101" s="2202"/>
      <c r="F101" s="2202"/>
      <c r="G101" s="2202"/>
      <c r="H101" s="2202"/>
      <c r="I101" s="2202"/>
      <c r="J101" s="2203"/>
    </row>
    <row r="102" spans="1:26" ht="18.75" customHeight="1" outlineLevel="1">
      <c r="B102" s="2568"/>
      <c r="C102" s="2285"/>
      <c r="D102" s="2286"/>
      <c r="E102" s="2286"/>
      <c r="F102" s="2286"/>
      <c r="G102" s="2286"/>
      <c r="H102" s="2286"/>
      <c r="I102" s="2286"/>
      <c r="J102" s="2287"/>
    </row>
    <row r="103" spans="1:26" ht="18.75" customHeight="1" outlineLevel="1">
      <c r="B103" s="2543" t="s">
        <v>192</v>
      </c>
      <c r="C103" s="2546"/>
      <c r="D103" s="2547"/>
      <c r="E103" s="2547"/>
      <c r="F103" s="2547"/>
      <c r="G103" s="2547"/>
      <c r="H103" s="2547"/>
      <c r="I103" s="2547"/>
      <c r="J103" s="2548"/>
    </row>
    <row r="104" spans="1:26" ht="18.75" customHeight="1" outlineLevel="1">
      <c r="B104" s="2544"/>
      <c r="C104" s="2201"/>
      <c r="D104" s="2202"/>
      <c r="E104" s="2202"/>
      <c r="F104" s="2202"/>
      <c r="G104" s="2202"/>
      <c r="H104" s="2202"/>
      <c r="I104" s="2202"/>
      <c r="J104" s="2203"/>
    </row>
    <row r="105" spans="1:26" ht="18.75" customHeight="1" outlineLevel="1" thickBot="1">
      <c r="B105" s="2545"/>
      <c r="C105" s="2204"/>
      <c r="D105" s="2205"/>
      <c r="E105" s="2205"/>
      <c r="F105" s="2205"/>
      <c r="G105" s="2205"/>
      <c r="H105" s="2205"/>
      <c r="I105" s="2205"/>
      <c r="J105" s="2206"/>
    </row>
    <row r="106" spans="1:26" ht="18.75" customHeight="1" outlineLevel="1" thickBot="1">
      <c r="B106" s="496"/>
      <c r="C106" s="497"/>
      <c r="D106" s="497"/>
      <c r="E106" s="497"/>
      <c r="F106" s="497"/>
      <c r="G106" s="497"/>
      <c r="H106" s="497"/>
      <c r="I106" s="497"/>
      <c r="J106" s="497"/>
    </row>
    <row r="107" spans="1:26" ht="18.75" customHeight="1" outlineLevel="1">
      <c r="B107" s="498" t="s">
        <v>191</v>
      </c>
      <c r="C107" s="499"/>
      <c r="D107" s="499"/>
      <c r="E107" s="499"/>
      <c r="F107" s="500"/>
      <c r="G107" s="500"/>
      <c r="H107" s="500"/>
      <c r="I107" s="500"/>
      <c r="J107" s="501"/>
    </row>
    <row r="108" spans="1:26" ht="18.75" customHeight="1" outlineLevel="1">
      <c r="B108" s="2154"/>
      <c r="C108" s="2155"/>
      <c r="D108" s="2155"/>
      <c r="E108" s="2155"/>
      <c r="F108" s="2155"/>
      <c r="G108" s="2155"/>
      <c r="H108" s="2155"/>
      <c r="I108" s="2155"/>
      <c r="J108" s="2156"/>
    </row>
    <row r="109" spans="1:26" ht="12" customHeight="1" outlineLevel="1" thickBot="1">
      <c r="B109" s="542"/>
      <c r="C109" s="503"/>
      <c r="D109" s="503"/>
      <c r="E109" s="503"/>
      <c r="F109" s="503"/>
      <c r="G109" s="503"/>
      <c r="H109" s="503"/>
      <c r="I109" s="503"/>
      <c r="J109" s="504"/>
    </row>
    <row r="110" spans="1:26" ht="17.25" customHeight="1"/>
    <row r="111" spans="1:26" ht="17.25" customHeight="1"/>
    <row r="112" spans="1:26" ht="15" customHeight="1">
      <c r="B112" s="474" t="s">
        <v>252</v>
      </c>
    </row>
    <row r="113" spans="1:18" ht="6.6" customHeight="1"/>
    <row r="114" spans="1:18">
      <c r="B114" s="479" t="s">
        <v>394</v>
      </c>
      <c r="C114" s="508"/>
    </row>
    <row r="115" spans="1:18" s="2" customFormat="1" ht="14.25" customHeight="1" thickBot="1">
      <c r="A115" s="509" t="s">
        <v>133</v>
      </c>
      <c r="B115" s="2589"/>
      <c r="C115" s="2589"/>
      <c r="D115" s="2589"/>
      <c r="E115" s="2589"/>
      <c r="F115" s="2589"/>
      <c r="G115" s="2589"/>
      <c r="H115" s="2589"/>
      <c r="I115" s="2589"/>
      <c r="J115" s="2589"/>
      <c r="K115" s="2589"/>
      <c r="L115" s="2589"/>
      <c r="M115" s="2589"/>
      <c r="N115" s="2589"/>
      <c r="O115" s="2589"/>
      <c r="P115" s="2589"/>
      <c r="Q115" s="2589"/>
      <c r="R115" s="2589"/>
    </row>
    <row r="116" spans="1:18" ht="33.75" customHeight="1">
      <c r="B116" s="483" t="s">
        <v>199</v>
      </c>
      <c r="C116" s="2590">
        <f>個票ｰ2003!B243</f>
        <v>0</v>
      </c>
      <c r="D116" s="2591"/>
      <c r="E116" s="2591"/>
      <c r="F116" s="2592"/>
      <c r="G116" s="484" t="s">
        <v>656</v>
      </c>
      <c r="H116" s="2593">
        <v>11</v>
      </c>
      <c r="I116" s="2594"/>
      <c r="J116" s="2595"/>
    </row>
    <row r="117" spans="1:18" ht="30" customHeight="1" outlineLevel="1">
      <c r="B117" s="539" t="s">
        <v>214</v>
      </c>
      <c r="C117" s="2163" t="s">
        <v>258</v>
      </c>
      <c r="D117" s="2164"/>
      <c r="E117" s="2164"/>
      <c r="F117" s="2164"/>
      <c r="G117" s="2164"/>
      <c r="H117" s="2164"/>
      <c r="I117" s="2164"/>
      <c r="J117" s="2165"/>
    </row>
    <row r="118" spans="1:18" ht="30" customHeight="1" outlineLevel="1">
      <c r="B118" s="541" t="s">
        <v>198</v>
      </c>
      <c r="C118" s="2575"/>
      <c r="D118" s="2576"/>
      <c r="E118" s="2576"/>
      <c r="F118" s="2576"/>
      <c r="G118" s="2576"/>
      <c r="H118" s="2576"/>
      <c r="I118" s="2576"/>
      <c r="J118" s="2577"/>
    </row>
    <row r="119" spans="1:18" ht="30" customHeight="1" outlineLevel="1">
      <c r="B119" s="540" t="s">
        <v>197</v>
      </c>
      <c r="C119" s="2207"/>
      <c r="D119" s="2207"/>
      <c r="E119" s="2207"/>
      <c r="F119" s="2207"/>
      <c r="G119" s="2207"/>
      <c r="H119" s="2208"/>
      <c r="I119" s="2208"/>
      <c r="J119" s="2209"/>
    </row>
    <row r="120" spans="1:18" ht="14.25" customHeight="1" outlineLevel="1">
      <c r="B120" s="2578" t="s">
        <v>635</v>
      </c>
      <c r="C120" s="2563" t="s">
        <v>195</v>
      </c>
      <c r="D120" s="2563"/>
      <c r="E120" s="2563"/>
      <c r="F120" s="2563" t="s">
        <v>196</v>
      </c>
      <c r="G120" s="2563"/>
      <c r="H120" s="2564"/>
      <c r="I120" s="2564"/>
      <c r="J120" s="2565"/>
    </row>
    <row r="121" spans="1:18" ht="34.5" customHeight="1" outlineLevel="1">
      <c r="B121" s="2578"/>
      <c r="C121" s="272"/>
      <c r="D121" s="488" t="s">
        <v>185</v>
      </c>
      <c r="E121" s="272"/>
      <c r="F121" s="2192"/>
      <c r="G121" s="2192"/>
      <c r="H121" s="2193"/>
      <c r="I121" s="2193"/>
      <c r="J121" s="2194"/>
    </row>
    <row r="122" spans="1:18" ht="34.5" customHeight="1" outlineLevel="1">
      <c r="B122" s="2578"/>
      <c r="C122" s="272"/>
      <c r="D122" s="489" t="s">
        <v>185</v>
      </c>
      <c r="E122" s="272"/>
      <c r="F122" s="2181"/>
      <c r="G122" s="2181"/>
      <c r="H122" s="2182"/>
      <c r="I122" s="2182"/>
      <c r="J122" s="2183"/>
    </row>
    <row r="123" spans="1:18" ht="34.5" customHeight="1" outlineLevel="1">
      <c r="B123" s="2578"/>
      <c r="C123" s="272"/>
      <c r="D123" s="489" t="s">
        <v>185</v>
      </c>
      <c r="E123" s="272"/>
      <c r="F123" s="2181"/>
      <c r="G123" s="2181"/>
      <c r="H123" s="2182"/>
      <c r="I123" s="2182"/>
      <c r="J123" s="2183"/>
    </row>
    <row r="124" spans="1:18" ht="34.5" customHeight="1" outlineLevel="1">
      <c r="B124" s="2578"/>
      <c r="C124" s="272"/>
      <c r="D124" s="489" t="s">
        <v>185</v>
      </c>
      <c r="E124" s="272"/>
      <c r="F124" s="2181"/>
      <c r="G124" s="2181"/>
      <c r="H124" s="2182"/>
      <c r="I124" s="2182"/>
      <c r="J124" s="2183"/>
    </row>
    <row r="125" spans="1:18" ht="34.5" customHeight="1" outlineLevel="1">
      <c r="B125" s="2578"/>
      <c r="C125" s="272"/>
      <c r="D125" s="490" t="s">
        <v>185</v>
      </c>
      <c r="E125" s="272"/>
      <c r="F125" s="2219"/>
      <c r="G125" s="2220"/>
      <c r="H125" s="2221"/>
      <c r="I125" s="2221"/>
      <c r="J125" s="2222"/>
    </row>
    <row r="126" spans="1:18" ht="15" customHeight="1" outlineLevel="1">
      <c r="B126" s="2561" t="s">
        <v>251</v>
      </c>
      <c r="C126" s="2563" t="s">
        <v>195</v>
      </c>
      <c r="D126" s="2563"/>
      <c r="E126" s="2563"/>
      <c r="F126" s="2563" t="s">
        <v>194</v>
      </c>
      <c r="G126" s="2563"/>
      <c r="H126" s="2564"/>
      <c r="I126" s="2564"/>
      <c r="J126" s="2565"/>
    </row>
    <row r="127" spans="1:18" ht="31.5" customHeight="1" outlineLevel="1">
      <c r="B127" s="2550"/>
      <c r="C127" s="273"/>
      <c r="D127" s="491" t="s">
        <v>184</v>
      </c>
      <c r="E127" s="274"/>
      <c r="F127" s="2192"/>
      <c r="G127" s="2192"/>
      <c r="H127" s="2193"/>
      <c r="I127" s="2193"/>
      <c r="J127" s="2194"/>
    </row>
    <row r="128" spans="1:18" ht="31.5" customHeight="1" outlineLevel="1">
      <c r="B128" s="2550"/>
      <c r="C128" s="275"/>
      <c r="D128" s="492" t="s">
        <v>184</v>
      </c>
      <c r="E128" s="276"/>
      <c r="F128" s="2181"/>
      <c r="G128" s="2181"/>
      <c r="H128" s="2182"/>
      <c r="I128" s="2182"/>
      <c r="J128" s="2183"/>
    </row>
    <row r="129" spans="1:26" ht="31.5" customHeight="1" outlineLevel="1">
      <c r="B129" s="2550"/>
      <c r="C129" s="275"/>
      <c r="D129" s="492" t="s">
        <v>184</v>
      </c>
      <c r="E129" s="276"/>
      <c r="F129" s="2181"/>
      <c r="G129" s="2181"/>
      <c r="H129" s="2182"/>
      <c r="I129" s="2182"/>
      <c r="J129" s="2183"/>
    </row>
    <row r="130" spans="1:26" ht="31.5" customHeight="1" outlineLevel="1">
      <c r="B130" s="2550"/>
      <c r="C130" s="275"/>
      <c r="D130" s="492" t="s">
        <v>184</v>
      </c>
      <c r="E130" s="276"/>
      <c r="F130" s="2181"/>
      <c r="G130" s="2181"/>
      <c r="H130" s="2182"/>
      <c r="I130" s="2182"/>
      <c r="J130" s="2183"/>
    </row>
    <row r="131" spans="1:26" ht="31.5" customHeight="1" outlineLevel="1">
      <c r="B131" s="2562"/>
      <c r="C131" s="277"/>
      <c r="D131" s="493" t="s">
        <v>184</v>
      </c>
      <c r="E131" s="278"/>
      <c r="F131" s="2216"/>
      <c r="G131" s="2216"/>
      <c r="H131" s="2217"/>
      <c r="I131" s="2217"/>
      <c r="J131" s="2218"/>
    </row>
    <row r="132" spans="1:26" ht="15" customHeight="1" outlineLevel="1">
      <c r="B132" s="2549" t="s">
        <v>634</v>
      </c>
      <c r="C132" s="2552" t="s">
        <v>207</v>
      </c>
      <c r="D132" s="2553"/>
      <c r="E132" s="2554"/>
      <c r="F132" s="2555" t="s">
        <v>208</v>
      </c>
      <c r="G132" s="2556"/>
      <c r="H132" s="2556"/>
      <c r="I132" s="2556"/>
      <c r="J132" s="2557"/>
    </row>
    <row r="133" spans="1:26" ht="30" customHeight="1" outlineLevel="1">
      <c r="B133" s="2550"/>
      <c r="C133" s="275"/>
      <c r="D133" s="492" t="s">
        <v>184</v>
      </c>
      <c r="E133" s="272"/>
      <c r="F133" s="2558"/>
      <c r="G133" s="2558"/>
      <c r="H133" s="2559"/>
      <c r="I133" s="2559"/>
      <c r="J133" s="2560"/>
    </row>
    <row r="134" spans="1:26" ht="30" customHeight="1" outlineLevel="1">
      <c r="B134" s="2550"/>
      <c r="C134" s="275"/>
      <c r="D134" s="492" t="s">
        <v>184</v>
      </c>
      <c r="E134" s="272"/>
      <c r="F134" s="2181"/>
      <c r="G134" s="2181"/>
      <c r="H134" s="2182"/>
      <c r="I134" s="2182"/>
      <c r="J134" s="2183"/>
    </row>
    <row r="135" spans="1:26" ht="30" customHeight="1" outlineLevel="1">
      <c r="B135" s="2550"/>
      <c r="C135" s="275"/>
      <c r="D135" s="492" t="s">
        <v>184</v>
      </c>
      <c r="E135" s="272"/>
      <c r="F135" s="2181"/>
      <c r="G135" s="2181"/>
      <c r="H135" s="2182"/>
      <c r="I135" s="2182"/>
      <c r="J135" s="2183"/>
    </row>
    <row r="136" spans="1:26" ht="30" customHeight="1" outlineLevel="1" thickBot="1">
      <c r="B136" s="2551"/>
      <c r="C136" s="279"/>
      <c r="D136" s="494" t="s">
        <v>184</v>
      </c>
      <c r="E136" s="280"/>
      <c r="F136" s="2184"/>
      <c r="G136" s="2184"/>
      <c r="H136" s="2185"/>
      <c r="I136" s="2185"/>
      <c r="J136" s="2186"/>
    </row>
    <row r="137" spans="1:26" s="481" customFormat="1" ht="18.75" customHeight="1" outlineLevel="1" thickBot="1">
      <c r="A137" s="477"/>
      <c r="B137" s="495"/>
      <c r="C137" s="477"/>
      <c r="D137" s="477"/>
      <c r="E137" s="477"/>
      <c r="F137" s="477"/>
      <c r="G137" s="478"/>
      <c r="H137" s="478"/>
      <c r="I137" s="478"/>
      <c r="J137" s="478"/>
      <c r="K137" s="478"/>
      <c r="L137" s="478"/>
      <c r="M137" s="479"/>
      <c r="N137" s="2566"/>
      <c r="O137" s="2566"/>
      <c r="P137" s="2566"/>
      <c r="Q137" s="2566"/>
      <c r="R137" s="480"/>
      <c r="V137" s="479"/>
      <c r="W137" s="479"/>
      <c r="X137" s="479"/>
      <c r="Y137" s="479"/>
      <c r="Z137" s="480"/>
    </row>
    <row r="138" spans="1:26" ht="18.75" customHeight="1" outlineLevel="1">
      <c r="B138" s="2567" t="s">
        <v>193</v>
      </c>
      <c r="C138" s="2282"/>
      <c r="D138" s="2283"/>
      <c r="E138" s="2283"/>
      <c r="F138" s="2283"/>
      <c r="G138" s="2283"/>
      <c r="H138" s="2283"/>
      <c r="I138" s="2283"/>
      <c r="J138" s="2284"/>
    </row>
    <row r="139" spans="1:26" ht="18.75" customHeight="1" outlineLevel="1">
      <c r="B139" s="2544"/>
      <c r="C139" s="2201"/>
      <c r="D139" s="2202"/>
      <c r="E139" s="2202"/>
      <c r="F139" s="2202"/>
      <c r="G139" s="2202"/>
      <c r="H139" s="2202"/>
      <c r="I139" s="2202"/>
      <c r="J139" s="2203"/>
    </row>
    <row r="140" spans="1:26" ht="18.75" customHeight="1" outlineLevel="1">
      <c r="B140" s="2568"/>
      <c r="C140" s="2285"/>
      <c r="D140" s="2286"/>
      <c r="E140" s="2286"/>
      <c r="F140" s="2286"/>
      <c r="G140" s="2286"/>
      <c r="H140" s="2286"/>
      <c r="I140" s="2286"/>
      <c r="J140" s="2287"/>
    </row>
    <row r="141" spans="1:26" ht="18.75" customHeight="1" outlineLevel="1">
      <c r="B141" s="2543" t="s">
        <v>192</v>
      </c>
      <c r="C141" s="2546"/>
      <c r="D141" s="2547"/>
      <c r="E141" s="2547"/>
      <c r="F141" s="2547"/>
      <c r="G141" s="2547"/>
      <c r="H141" s="2547"/>
      <c r="I141" s="2547"/>
      <c r="J141" s="2548"/>
    </row>
    <row r="142" spans="1:26" ht="18.75" customHeight="1" outlineLevel="1">
      <c r="B142" s="2544"/>
      <c r="C142" s="2201"/>
      <c r="D142" s="2202"/>
      <c r="E142" s="2202"/>
      <c r="F142" s="2202"/>
      <c r="G142" s="2202"/>
      <c r="H142" s="2202"/>
      <c r="I142" s="2202"/>
      <c r="J142" s="2203"/>
    </row>
    <row r="143" spans="1:26" ht="18.75" customHeight="1" outlineLevel="1" thickBot="1">
      <c r="B143" s="2545"/>
      <c r="C143" s="2204"/>
      <c r="D143" s="2205"/>
      <c r="E143" s="2205"/>
      <c r="F143" s="2205"/>
      <c r="G143" s="2205"/>
      <c r="H143" s="2205"/>
      <c r="I143" s="2205"/>
      <c r="J143" s="2206"/>
    </row>
    <row r="144" spans="1:26" ht="18.75" customHeight="1" outlineLevel="1" thickBot="1">
      <c r="B144" s="496"/>
      <c r="C144" s="497"/>
      <c r="D144" s="497"/>
      <c r="E144" s="497"/>
      <c r="F144" s="497"/>
      <c r="G144" s="497"/>
      <c r="H144" s="497"/>
      <c r="I144" s="497"/>
      <c r="J144" s="497"/>
    </row>
    <row r="145" spans="2:11" ht="18.75" customHeight="1" outlineLevel="1">
      <c r="B145" s="498" t="s">
        <v>191</v>
      </c>
      <c r="C145" s="499"/>
      <c r="D145" s="499"/>
      <c r="E145" s="499"/>
      <c r="F145" s="500"/>
      <c r="G145" s="500"/>
      <c r="H145" s="500"/>
      <c r="I145" s="500"/>
      <c r="J145" s="501"/>
    </row>
    <row r="146" spans="2:11" ht="18.75" customHeight="1" outlineLevel="1">
      <c r="B146" s="2154"/>
      <c r="C146" s="2155"/>
      <c r="D146" s="2155"/>
      <c r="E146" s="2155"/>
      <c r="F146" s="2155"/>
      <c r="G146" s="2155"/>
      <c r="H146" s="2155"/>
      <c r="I146" s="2155"/>
      <c r="J146" s="2156"/>
    </row>
    <row r="147" spans="2:11" ht="12" customHeight="1" outlineLevel="1" thickBot="1">
      <c r="B147" s="542"/>
      <c r="C147" s="503"/>
      <c r="D147" s="503"/>
      <c r="E147" s="503"/>
      <c r="F147" s="503"/>
      <c r="G147" s="503"/>
      <c r="H147" s="503"/>
      <c r="I147" s="503"/>
      <c r="J147" s="504"/>
    </row>
    <row r="150" spans="2:11" ht="17.25" customHeight="1">
      <c r="B150" s="505"/>
      <c r="C150" s="505"/>
      <c r="D150" s="505"/>
      <c r="E150" s="505"/>
      <c r="F150" s="505"/>
      <c r="G150" s="505"/>
      <c r="H150" s="505"/>
      <c r="I150" s="505"/>
      <c r="J150" s="505"/>
      <c r="K150" s="505"/>
    </row>
    <row r="151" spans="2:11" ht="33.75" customHeight="1">
      <c r="B151" s="506" t="s">
        <v>199</v>
      </c>
      <c r="C151" s="2569">
        <f>個票ｰ2003!B244</f>
        <v>0</v>
      </c>
      <c r="D151" s="2570"/>
      <c r="E151" s="2570"/>
      <c r="F151" s="2571"/>
      <c r="G151" s="507" t="s">
        <v>656</v>
      </c>
      <c r="H151" s="2572">
        <v>12</v>
      </c>
      <c r="I151" s="2573"/>
      <c r="J151" s="2574"/>
    </row>
    <row r="152" spans="2:11" ht="30" customHeight="1" outlineLevel="1">
      <c r="B152" s="539" t="s">
        <v>214</v>
      </c>
      <c r="C152" s="2163"/>
      <c r="D152" s="2164"/>
      <c r="E152" s="2164"/>
      <c r="F152" s="2164"/>
      <c r="G152" s="2164"/>
      <c r="H152" s="2164"/>
      <c r="I152" s="2164"/>
      <c r="J152" s="2165"/>
    </row>
    <row r="153" spans="2:11" ht="30" customHeight="1" outlineLevel="1">
      <c r="B153" s="541" t="s">
        <v>198</v>
      </c>
      <c r="C153" s="2575"/>
      <c r="D153" s="2576"/>
      <c r="E153" s="2576"/>
      <c r="F153" s="2576"/>
      <c r="G153" s="2576"/>
      <c r="H153" s="2576"/>
      <c r="I153" s="2576"/>
      <c r="J153" s="2577"/>
    </row>
    <row r="154" spans="2:11" ht="30" customHeight="1" outlineLevel="1">
      <c r="B154" s="540" t="s">
        <v>197</v>
      </c>
      <c r="C154" s="2207"/>
      <c r="D154" s="2207"/>
      <c r="E154" s="2207"/>
      <c r="F154" s="2207"/>
      <c r="G154" s="2207"/>
      <c r="H154" s="2208"/>
      <c r="I154" s="2208"/>
      <c r="J154" s="2209"/>
    </row>
    <row r="155" spans="2:11" ht="14.25" customHeight="1" outlineLevel="1">
      <c r="B155" s="2578" t="s">
        <v>635</v>
      </c>
      <c r="C155" s="2563" t="s">
        <v>195</v>
      </c>
      <c r="D155" s="2563"/>
      <c r="E155" s="2563"/>
      <c r="F155" s="2563" t="s">
        <v>196</v>
      </c>
      <c r="G155" s="2563"/>
      <c r="H155" s="2564"/>
      <c r="I155" s="2564"/>
      <c r="J155" s="2565"/>
    </row>
    <row r="156" spans="2:11" ht="34.5" customHeight="1" outlineLevel="1">
      <c r="B156" s="2578"/>
      <c r="C156" s="272"/>
      <c r="D156" s="488" t="s">
        <v>185</v>
      </c>
      <c r="E156" s="272"/>
      <c r="F156" s="2192"/>
      <c r="G156" s="2192"/>
      <c r="H156" s="2193"/>
      <c r="I156" s="2193"/>
      <c r="J156" s="2194"/>
    </row>
    <row r="157" spans="2:11" ht="34.5" customHeight="1" outlineLevel="1">
      <c r="B157" s="2578"/>
      <c r="C157" s="272"/>
      <c r="D157" s="489" t="s">
        <v>185</v>
      </c>
      <c r="E157" s="272"/>
      <c r="F157" s="2181"/>
      <c r="G157" s="2181"/>
      <c r="H157" s="2182"/>
      <c r="I157" s="2182"/>
      <c r="J157" s="2183"/>
    </row>
    <row r="158" spans="2:11" ht="34.5" customHeight="1" outlineLevel="1">
      <c r="B158" s="2578"/>
      <c r="C158" s="272"/>
      <c r="D158" s="489" t="s">
        <v>185</v>
      </c>
      <c r="E158" s="272"/>
      <c r="F158" s="2181"/>
      <c r="G158" s="2181"/>
      <c r="H158" s="2182"/>
      <c r="I158" s="2182"/>
      <c r="J158" s="2183"/>
    </row>
    <row r="159" spans="2:11" ht="34.5" customHeight="1" outlineLevel="1">
      <c r="B159" s="2578"/>
      <c r="C159" s="272"/>
      <c r="D159" s="489" t="s">
        <v>185</v>
      </c>
      <c r="E159" s="272"/>
      <c r="F159" s="2181"/>
      <c r="G159" s="2181"/>
      <c r="H159" s="2182"/>
      <c r="I159" s="2182"/>
      <c r="J159" s="2183"/>
    </row>
    <row r="160" spans="2:11" ht="34.5" customHeight="1" outlineLevel="1">
      <c r="B160" s="2578"/>
      <c r="C160" s="272"/>
      <c r="D160" s="490" t="s">
        <v>185</v>
      </c>
      <c r="E160" s="272"/>
      <c r="F160" s="2219"/>
      <c r="G160" s="2220"/>
      <c r="H160" s="2221"/>
      <c r="I160" s="2221"/>
      <c r="J160" s="2222"/>
    </row>
    <row r="161" spans="1:26" ht="15" customHeight="1" outlineLevel="1">
      <c r="B161" s="2561" t="s">
        <v>251</v>
      </c>
      <c r="C161" s="2586" t="s">
        <v>195</v>
      </c>
      <c r="D161" s="2586"/>
      <c r="E161" s="2586"/>
      <c r="F161" s="2586" t="s">
        <v>194</v>
      </c>
      <c r="G161" s="2586"/>
      <c r="H161" s="2587"/>
      <c r="I161" s="2587"/>
      <c r="J161" s="2588"/>
    </row>
    <row r="162" spans="1:26" ht="31.5" customHeight="1" outlineLevel="1">
      <c r="B162" s="2550"/>
      <c r="C162" s="273"/>
      <c r="D162" s="491" t="s">
        <v>184</v>
      </c>
      <c r="E162" s="274"/>
      <c r="F162" s="2192"/>
      <c r="G162" s="2192"/>
      <c r="H162" s="2193"/>
      <c r="I162" s="2193"/>
      <c r="J162" s="2194"/>
    </row>
    <row r="163" spans="1:26" ht="31.5" customHeight="1" outlineLevel="1">
      <c r="B163" s="2550"/>
      <c r="C163" s="275"/>
      <c r="D163" s="492" t="s">
        <v>184</v>
      </c>
      <c r="E163" s="276"/>
      <c r="F163" s="2181"/>
      <c r="G163" s="2181"/>
      <c r="H163" s="2182"/>
      <c r="I163" s="2182"/>
      <c r="J163" s="2183"/>
    </row>
    <row r="164" spans="1:26" ht="31.5" customHeight="1" outlineLevel="1">
      <c r="B164" s="2550"/>
      <c r="C164" s="275"/>
      <c r="D164" s="492" t="s">
        <v>184</v>
      </c>
      <c r="E164" s="276"/>
      <c r="F164" s="2181"/>
      <c r="G164" s="2181"/>
      <c r="H164" s="2182"/>
      <c r="I164" s="2182"/>
      <c r="J164" s="2183"/>
    </row>
    <row r="165" spans="1:26" ht="31.5" customHeight="1" outlineLevel="1">
      <c r="B165" s="2550"/>
      <c r="C165" s="275"/>
      <c r="D165" s="492" t="s">
        <v>184</v>
      </c>
      <c r="E165" s="276"/>
      <c r="F165" s="2181"/>
      <c r="G165" s="2181"/>
      <c r="H165" s="2182"/>
      <c r="I165" s="2182"/>
      <c r="J165" s="2183"/>
    </row>
    <row r="166" spans="1:26" ht="31.5" customHeight="1" outlineLevel="1">
      <c r="B166" s="2562"/>
      <c r="C166" s="277"/>
      <c r="D166" s="493" t="s">
        <v>184</v>
      </c>
      <c r="E166" s="278"/>
      <c r="F166" s="2216"/>
      <c r="G166" s="2216"/>
      <c r="H166" s="2217"/>
      <c r="I166" s="2217"/>
      <c r="J166" s="2218"/>
    </row>
    <row r="167" spans="1:26" ht="15" customHeight="1" outlineLevel="1">
      <c r="B167" s="2549" t="s">
        <v>634</v>
      </c>
      <c r="C167" s="2552" t="s">
        <v>207</v>
      </c>
      <c r="D167" s="2553"/>
      <c r="E167" s="2554"/>
      <c r="F167" s="2555" t="s">
        <v>208</v>
      </c>
      <c r="G167" s="2556"/>
      <c r="H167" s="2556"/>
      <c r="I167" s="2556"/>
      <c r="J167" s="2557"/>
    </row>
    <row r="168" spans="1:26" ht="30" customHeight="1" outlineLevel="1">
      <c r="B168" s="2550"/>
      <c r="C168" s="275"/>
      <c r="D168" s="492" t="s">
        <v>184</v>
      </c>
      <c r="E168" s="272"/>
      <c r="F168" s="2558"/>
      <c r="G168" s="2558"/>
      <c r="H168" s="2559"/>
      <c r="I168" s="2559"/>
      <c r="J168" s="2560"/>
    </row>
    <row r="169" spans="1:26" ht="30" customHeight="1" outlineLevel="1">
      <c r="B169" s="2550"/>
      <c r="C169" s="275"/>
      <c r="D169" s="492" t="s">
        <v>184</v>
      </c>
      <c r="E169" s="272"/>
      <c r="F169" s="2181"/>
      <c r="G169" s="2181"/>
      <c r="H169" s="2182"/>
      <c r="I169" s="2182"/>
      <c r="J169" s="2183"/>
    </row>
    <row r="170" spans="1:26" ht="30" customHeight="1" outlineLevel="1">
      <c r="B170" s="2550"/>
      <c r="C170" s="275"/>
      <c r="D170" s="492" t="s">
        <v>184</v>
      </c>
      <c r="E170" s="272"/>
      <c r="F170" s="2181"/>
      <c r="G170" s="2181"/>
      <c r="H170" s="2182"/>
      <c r="I170" s="2182"/>
      <c r="J170" s="2183"/>
    </row>
    <row r="171" spans="1:26" ht="30" customHeight="1" outlineLevel="1" thickBot="1">
      <c r="B171" s="2551"/>
      <c r="C171" s="279"/>
      <c r="D171" s="494" t="s">
        <v>184</v>
      </c>
      <c r="E171" s="280"/>
      <c r="F171" s="2184"/>
      <c r="G171" s="2184"/>
      <c r="H171" s="2185"/>
      <c r="I171" s="2185"/>
      <c r="J171" s="2186"/>
    </row>
    <row r="172" spans="1:26" s="481" customFormat="1" ht="18.75" customHeight="1" outlineLevel="1" thickBot="1">
      <c r="A172" s="477"/>
      <c r="B172" s="495"/>
      <c r="C172" s="477"/>
      <c r="D172" s="477"/>
      <c r="E172" s="477"/>
      <c r="F172" s="477"/>
      <c r="G172" s="478"/>
      <c r="H172" s="478"/>
      <c r="I172" s="478"/>
      <c r="J172" s="478"/>
      <c r="K172" s="478"/>
      <c r="L172" s="478"/>
      <c r="M172" s="479"/>
      <c r="N172" s="2566"/>
      <c r="O172" s="2566"/>
      <c r="P172" s="2566"/>
      <c r="Q172" s="2566"/>
      <c r="R172" s="480"/>
      <c r="V172" s="479"/>
      <c r="W172" s="479"/>
      <c r="X172" s="479"/>
      <c r="Y172" s="479"/>
      <c r="Z172" s="480"/>
    </row>
    <row r="173" spans="1:26" ht="18.75" customHeight="1" outlineLevel="1">
      <c r="B173" s="2567" t="s">
        <v>193</v>
      </c>
      <c r="C173" s="2282"/>
      <c r="D173" s="2283"/>
      <c r="E173" s="2283"/>
      <c r="F173" s="2283"/>
      <c r="G173" s="2283"/>
      <c r="H173" s="2283"/>
      <c r="I173" s="2283"/>
      <c r="J173" s="2284"/>
    </row>
    <row r="174" spans="1:26" ht="18.75" customHeight="1" outlineLevel="1">
      <c r="B174" s="2544"/>
      <c r="C174" s="2201"/>
      <c r="D174" s="2202"/>
      <c r="E174" s="2202"/>
      <c r="F174" s="2202"/>
      <c r="G174" s="2202"/>
      <c r="H174" s="2202"/>
      <c r="I174" s="2202"/>
      <c r="J174" s="2203"/>
    </row>
    <row r="175" spans="1:26" ht="18.75" customHeight="1" outlineLevel="1">
      <c r="B175" s="2568"/>
      <c r="C175" s="2285"/>
      <c r="D175" s="2286"/>
      <c r="E175" s="2286"/>
      <c r="F175" s="2286"/>
      <c r="G175" s="2286"/>
      <c r="H175" s="2286"/>
      <c r="I175" s="2286"/>
      <c r="J175" s="2287"/>
    </row>
    <row r="176" spans="1:26" ht="18.75" customHeight="1" outlineLevel="1">
      <c r="B176" s="2543" t="s">
        <v>192</v>
      </c>
      <c r="C176" s="2546"/>
      <c r="D176" s="2547"/>
      <c r="E176" s="2547"/>
      <c r="F176" s="2547"/>
      <c r="G176" s="2547"/>
      <c r="H176" s="2547"/>
      <c r="I176" s="2547"/>
      <c r="J176" s="2548"/>
    </row>
    <row r="177" spans="2:10" ht="18.75" customHeight="1" outlineLevel="1">
      <c r="B177" s="2544"/>
      <c r="C177" s="2201"/>
      <c r="D177" s="2202"/>
      <c r="E177" s="2202"/>
      <c r="F177" s="2202"/>
      <c r="G177" s="2202"/>
      <c r="H177" s="2202"/>
      <c r="I177" s="2202"/>
      <c r="J177" s="2203"/>
    </row>
    <row r="178" spans="2:10" ht="18.75" customHeight="1" outlineLevel="1" thickBot="1">
      <c r="B178" s="2545"/>
      <c r="C178" s="2204"/>
      <c r="D178" s="2205"/>
      <c r="E178" s="2205"/>
      <c r="F178" s="2205"/>
      <c r="G178" s="2205"/>
      <c r="H178" s="2205"/>
      <c r="I178" s="2205"/>
      <c r="J178" s="2206"/>
    </row>
    <row r="179" spans="2:10" ht="18.75" customHeight="1" outlineLevel="1" thickBot="1">
      <c r="B179" s="496"/>
      <c r="C179" s="497"/>
      <c r="D179" s="497"/>
      <c r="E179" s="497"/>
      <c r="F179" s="497"/>
      <c r="G179" s="497"/>
      <c r="H179" s="497"/>
      <c r="I179" s="497"/>
      <c r="J179" s="497"/>
    </row>
    <row r="180" spans="2:10" ht="18.75" customHeight="1" outlineLevel="1">
      <c r="B180" s="498" t="s">
        <v>191</v>
      </c>
      <c r="C180" s="499"/>
      <c r="D180" s="499"/>
      <c r="E180" s="499"/>
      <c r="F180" s="500"/>
      <c r="G180" s="500"/>
      <c r="H180" s="500"/>
      <c r="I180" s="500"/>
      <c r="J180" s="501"/>
    </row>
    <row r="181" spans="2:10" ht="18.75" customHeight="1" outlineLevel="1">
      <c r="B181" s="2154"/>
      <c r="C181" s="2155"/>
      <c r="D181" s="2155"/>
      <c r="E181" s="2155"/>
      <c r="F181" s="2155"/>
      <c r="G181" s="2155"/>
      <c r="H181" s="2155"/>
      <c r="I181" s="2155"/>
      <c r="J181" s="2156"/>
    </row>
    <row r="182" spans="2:10" ht="12" customHeight="1" outlineLevel="1" thickBot="1">
      <c r="B182" s="542"/>
      <c r="C182" s="503"/>
      <c r="D182" s="503"/>
      <c r="E182" s="503"/>
      <c r="F182" s="503"/>
      <c r="G182" s="503"/>
      <c r="H182" s="503"/>
      <c r="I182" s="503"/>
      <c r="J182" s="504"/>
    </row>
    <row r="183" spans="2:10" ht="17.25" customHeight="1"/>
    <row r="185" spans="2:10" ht="33.75" customHeight="1">
      <c r="B185" s="506" t="s">
        <v>199</v>
      </c>
      <c r="C185" s="2569">
        <f>個票ｰ2003!B245</f>
        <v>0</v>
      </c>
      <c r="D185" s="2570"/>
      <c r="E185" s="2570"/>
      <c r="F185" s="2571"/>
      <c r="G185" s="507" t="s">
        <v>656</v>
      </c>
      <c r="H185" s="2572">
        <v>13</v>
      </c>
      <c r="I185" s="2573"/>
      <c r="J185" s="2574"/>
    </row>
    <row r="186" spans="2:10" ht="30" customHeight="1" outlineLevel="1">
      <c r="B186" s="539" t="s">
        <v>214</v>
      </c>
      <c r="C186" s="2163"/>
      <c r="D186" s="2164"/>
      <c r="E186" s="2164"/>
      <c r="F186" s="2164"/>
      <c r="G186" s="2164"/>
      <c r="H186" s="2164"/>
      <c r="I186" s="2164"/>
      <c r="J186" s="2165"/>
    </row>
    <row r="187" spans="2:10" ht="30" customHeight="1" outlineLevel="1">
      <c r="B187" s="541" t="s">
        <v>198</v>
      </c>
      <c r="C187" s="2575"/>
      <c r="D187" s="2576"/>
      <c r="E187" s="2576"/>
      <c r="F187" s="2576"/>
      <c r="G187" s="2576"/>
      <c r="H187" s="2576"/>
      <c r="I187" s="2576"/>
      <c r="J187" s="2577"/>
    </row>
    <row r="188" spans="2:10" ht="30" customHeight="1" outlineLevel="1">
      <c r="B188" s="540" t="s">
        <v>197</v>
      </c>
      <c r="C188" s="2207"/>
      <c r="D188" s="2207"/>
      <c r="E188" s="2207"/>
      <c r="F188" s="2207"/>
      <c r="G188" s="2207"/>
      <c r="H188" s="2208"/>
      <c r="I188" s="2208"/>
      <c r="J188" s="2209"/>
    </row>
    <row r="189" spans="2:10" ht="14.25" customHeight="1" outlineLevel="1">
      <c r="B189" s="2585" t="s">
        <v>448</v>
      </c>
      <c r="C189" s="2563" t="s">
        <v>195</v>
      </c>
      <c r="D189" s="2563"/>
      <c r="E189" s="2563"/>
      <c r="F189" s="2563" t="s">
        <v>196</v>
      </c>
      <c r="G189" s="2563"/>
      <c r="H189" s="2564"/>
      <c r="I189" s="2564"/>
      <c r="J189" s="2565"/>
    </row>
    <row r="190" spans="2:10" ht="34.5" customHeight="1" outlineLevel="1">
      <c r="B190" s="2585"/>
      <c r="C190" s="272"/>
      <c r="D190" s="488" t="s">
        <v>185</v>
      </c>
      <c r="E190" s="272"/>
      <c r="F190" s="2192"/>
      <c r="G190" s="2192"/>
      <c r="H190" s="2193"/>
      <c r="I190" s="2193"/>
      <c r="J190" s="2194"/>
    </row>
    <row r="191" spans="2:10" ht="34.5" customHeight="1" outlineLevel="1">
      <c r="B191" s="2585"/>
      <c r="C191" s="272"/>
      <c r="D191" s="489" t="s">
        <v>185</v>
      </c>
      <c r="E191" s="272"/>
      <c r="F191" s="2181"/>
      <c r="G191" s="2181"/>
      <c r="H191" s="2182"/>
      <c r="I191" s="2182"/>
      <c r="J191" s="2183"/>
    </row>
    <row r="192" spans="2:10" ht="34.5" customHeight="1" outlineLevel="1">
      <c r="B192" s="2585"/>
      <c r="C192" s="272"/>
      <c r="D192" s="489" t="s">
        <v>185</v>
      </c>
      <c r="E192" s="272"/>
      <c r="F192" s="2181"/>
      <c r="G192" s="2181"/>
      <c r="H192" s="2182"/>
      <c r="I192" s="2182"/>
      <c r="J192" s="2183"/>
    </row>
    <row r="193" spans="1:26" ht="34.5" customHeight="1" outlineLevel="1">
      <c r="B193" s="2585"/>
      <c r="C193" s="272"/>
      <c r="D193" s="489" t="s">
        <v>185</v>
      </c>
      <c r="E193" s="272"/>
      <c r="F193" s="2181"/>
      <c r="G193" s="2181"/>
      <c r="H193" s="2182"/>
      <c r="I193" s="2182"/>
      <c r="J193" s="2183"/>
    </row>
    <row r="194" spans="1:26" ht="34.5" customHeight="1" outlineLevel="1">
      <c r="B194" s="2585"/>
      <c r="C194" s="272"/>
      <c r="D194" s="490" t="s">
        <v>185</v>
      </c>
      <c r="E194" s="272"/>
      <c r="F194" s="2219"/>
      <c r="G194" s="2220"/>
      <c r="H194" s="2221"/>
      <c r="I194" s="2221"/>
      <c r="J194" s="2222"/>
    </row>
    <row r="195" spans="1:26" ht="15" customHeight="1" outlineLevel="1">
      <c r="B195" s="2582" t="s">
        <v>449</v>
      </c>
      <c r="C195" s="2563" t="s">
        <v>195</v>
      </c>
      <c r="D195" s="2563"/>
      <c r="E195" s="2563"/>
      <c r="F195" s="2563" t="s">
        <v>194</v>
      </c>
      <c r="G195" s="2563"/>
      <c r="H195" s="2564"/>
      <c r="I195" s="2564"/>
      <c r="J195" s="2565"/>
    </row>
    <row r="196" spans="1:26" ht="31.5" customHeight="1" outlineLevel="1">
      <c r="B196" s="2583"/>
      <c r="C196" s="273"/>
      <c r="D196" s="491" t="s">
        <v>184</v>
      </c>
      <c r="E196" s="274"/>
      <c r="F196" s="2192"/>
      <c r="G196" s="2192"/>
      <c r="H196" s="2193"/>
      <c r="I196" s="2193"/>
      <c r="J196" s="2194"/>
    </row>
    <row r="197" spans="1:26" ht="31.5" customHeight="1" outlineLevel="1">
      <c r="B197" s="2583"/>
      <c r="C197" s="275"/>
      <c r="D197" s="492" t="s">
        <v>184</v>
      </c>
      <c r="E197" s="276"/>
      <c r="F197" s="2181"/>
      <c r="G197" s="2181"/>
      <c r="H197" s="2182"/>
      <c r="I197" s="2182"/>
      <c r="J197" s="2183"/>
    </row>
    <row r="198" spans="1:26" ht="31.5" customHeight="1" outlineLevel="1">
      <c r="B198" s="2583"/>
      <c r="C198" s="275"/>
      <c r="D198" s="492" t="s">
        <v>184</v>
      </c>
      <c r="E198" s="276"/>
      <c r="F198" s="2181"/>
      <c r="G198" s="2181"/>
      <c r="H198" s="2182"/>
      <c r="I198" s="2182"/>
      <c r="J198" s="2183"/>
    </row>
    <row r="199" spans="1:26" ht="31.5" customHeight="1" outlineLevel="1">
      <c r="B199" s="2583"/>
      <c r="C199" s="275"/>
      <c r="D199" s="492" t="s">
        <v>184</v>
      </c>
      <c r="E199" s="276"/>
      <c r="F199" s="2181"/>
      <c r="G199" s="2181"/>
      <c r="H199" s="2182"/>
      <c r="I199" s="2182"/>
      <c r="J199" s="2183"/>
    </row>
    <row r="200" spans="1:26" ht="31.5" customHeight="1" outlineLevel="1">
      <c r="B200" s="2584"/>
      <c r="C200" s="277"/>
      <c r="D200" s="493" t="s">
        <v>184</v>
      </c>
      <c r="E200" s="278"/>
      <c r="F200" s="2216"/>
      <c r="G200" s="2216"/>
      <c r="H200" s="2217"/>
      <c r="I200" s="2217"/>
      <c r="J200" s="2218"/>
    </row>
    <row r="201" spans="1:26" ht="15" customHeight="1" outlineLevel="1">
      <c r="B201" s="2549" t="s">
        <v>636</v>
      </c>
      <c r="C201" s="2552" t="s">
        <v>207</v>
      </c>
      <c r="D201" s="2553"/>
      <c r="E201" s="2554"/>
      <c r="F201" s="2555" t="s">
        <v>208</v>
      </c>
      <c r="G201" s="2556"/>
      <c r="H201" s="2556"/>
      <c r="I201" s="2556"/>
      <c r="J201" s="2557"/>
    </row>
    <row r="202" spans="1:26" ht="30" customHeight="1" outlineLevel="1">
      <c r="B202" s="2550"/>
      <c r="C202" s="275"/>
      <c r="D202" s="492" t="s">
        <v>184</v>
      </c>
      <c r="E202" s="272"/>
      <c r="F202" s="2558"/>
      <c r="G202" s="2558"/>
      <c r="H202" s="2559"/>
      <c r="I202" s="2559"/>
      <c r="J202" s="2560"/>
    </row>
    <row r="203" spans="1:26" ht="30" customHeight="1" outlineLevel="1">
      <c r="B203" s="2550"/>
      <c r="C203" s="275"/>
      <c r="D203" s="492" t="s">
        <v>184</v>
      </c>
      <c r="E203" s="272"/>
      <c r="F203" s="2181"/>
      <c r="G203" s="2181"/>
      <c r="H203" s="2182"/>
      <c r="I203" s="2182"/>
      <c r="J203" s="2183"/>
    </row>
    <row r="204" spans="1:26" ht="30" customHeight="1" outlineLevel="1">
      <c r="B204" s="2550"/>
      <c r="C204" s="275"/>
      <c r="D204" s="492" t="s">
        <v>184</v>
      </c>
      <c r="E204" s="272"/>
      <c r="F204" s="2181"/>
      <c r="G204" s="2181"/>
      <c r="H204" s="2182"/>
      <c r="I204" s="2182"/>
      <c r="J204" s="2183"/>
    </row>
    <row r="205" spans="1:26" ht="30" customHeight="1" outlineLevel="1" thickBot="1">
      <c r="B205" s="2551"/>
      <c r="C205" s="279"/>
      <c r="D205" s="494" t="s">
        <v>184</v>
      </c>
      <c r="E205" s="280"/>
      <c r="F205" s="2184"/>
      <c r="G205" s="2184"/>
      <c r="H205" s="2185"/>
      <c r="I205" s="2185"/>
      <c r="J205" s="2186"/>
    </row>
    <row r="206" spans="1:26" s="481" customFormat="1" ht="18.75" customHeight="1" outlineLevel="1" thickBot="1">
      <c r="A206" s="477"/>
      <c r="B206" s="495"/>
      <c r="C206" s="477"/>
      <c r="D206" s="477"/>
      <c r="E206" s="477"/>
      <c r="F206" s="477"/>
      <c r="G206" s="478"/>
      <c r="H206" s="478"/>
      <c r="I206" s="478"/>
      <c r="J206" s="478"/>
      <c r="K206" s="478"/>
      <c r="L206" s="478"/>
      <c r="M206" s="479"/>
      <c r="N206" s="2566"/>
      <c r="O206" s="2566"/>
      <c r="P206" s="2566"/>
      <c r="Q206" s="2566"/>
      <c r="R206" s="480"/>
      <c r="V206" s="479"/>
      <c r="W206" s="479"/>
      <c r="X206" s="479"/>
      <c r="Y206" s="479"/>
      <c r="Z206" s="480"/>
    </row>
    <row r="207" spans="1:26" ht="18.75" customHeight="1" outlineLevel="1">
      <c r="B207" s="2567" t="s">
        <v>193</v>
      </c>
      <c r="C207" s="2282"/>
      <c r="D207" s="2283"/>
      <c r="E207" s="2283"/>
      <c r="F207" s="2283"/>
      <c r="G207" s="2283"/>
      <c r="H207" s="2283"/>
      <c r="I207" s="2283"/>
      <c r="J207" s="2284"/>
    </row>
    <row r="208" spans="1:26" ht="18.75" customHeight="1" outlineLevel="1">
      <c r="B208" s="2544"/>
      <c r="C208" s="2201"/>
      <c r="D208" s="2202"/>
      <c r="E208" s="2202"/>
      <c r="F208" s="2202"/>
      <c r="G208" s="2202"/>
      <c r="H208" s="2202"/>
      <c r="I208" s="2202"/>
      <c r="J208" s="2203"/>
    </row>
    <row r="209" spans="2:10" ht="18.75" customHeight="1" outlineLevel="1">
      <c r="B209" s="2568"/>
      <c r="C209" s="2285"/>
      <c r="D209" s="2286"/>
      <c r="E209" s="2286"/>
      <c r="F209" s="2286"/>
      <c r="G209" s="2286"/>
      <c r="H209" s="2286"/>
      <c r="I209" s="2286"/>
      <c r="J209" s="2287"/>
    </row>
    <row r="210" spans="2:10" ht="18.75" customHeight="1" outlineLevel="1">
      <c r="B210" s="2543" t="s">
        <v>192</v>
      </c>
      <c r="C210" s="2546"/>
      <c r="D210" s="2547"/>
      <c r="E210" s="2547"/>
      <c r="F210" s="2547"/>
      <c r="G210" s="2547"/>
      <c r="H210" s="2547"/>
      <c r="I210" s="2547"/>
      <c r="J210" s="2548"/>
    </row>
    <row r="211" spans="2:10" ht="18.75" customHeight="1" outlineLevel="1">
      <c r="B211" s="2544"/>
      <c r="C211" s="2201"/>
      <c r="D211" s="2202"/>
      <c r="E211" s="2202"/>
      <c r="F211" s="2202"/>
      <c r="G211" s="2202"/>
      <c r="H211" s="2202"/>
      <c r="I211" s="2202"/>
      <c r="J211" s="2203"/>
    </row>
    <row r="212" spans="2:10" ht="18.75" customHeight="1" outlineLevel="1" thickBot="1">
      <c r="B212" s="2545"/>
      <c r="C212" s="2204"/>
      <c r="D212" s="2205"/>
      <c r="E212" s="2205"/>
      <c r="F212" s="2205"/>
      <c r="G212" s="2205"/>
      <c r="H212" s="2205"/>
      <c r="I212" s="2205"/>
      <c r="J212" s="2206"/>
    </row>
    <row r="213" spans="2:10" ht="18.75" customHeight="1" outlineLevel="1" thickBot="1">
      <c r="B213" s="496"/>
      <c r="C213" s="497"/>
      <c r="D213" s="497"/>
      <c r="E213" s="497"/>
      <c r="F213" s="497"/>
      <c r="G213" s="497"/>
      <c r="H213" s="497"/>
      <c r="I213" s="497"/>
      <c r="J213" s="497"/>
    </row>
    <row r="214" spans="2:10" ht="18.75" customHeight="1" outlineLevel="1">
      <c r="B214" s="498" t="s">
        <v>191</v>
      </c>
      <c r="C214" s="499"/>
      <c r="D214" s="499"/>
      <c r="E214" s="499"/>
      <c r="F214" s="500"/>
      <c r="G214" s="500"/>
      <c r="H214" s="500"/>
      <c r="I214" s="500"/>
      <c r="J214" s="501"/>
    </row>
    <row r="215" spans="2:10" ht="18.75" customHeight="1" outlineLevel="1">
      <c r="B215" s="2154"/>
      <c r="C215" s="2155"/>
      <c r="D215" s="2155"/>
      <c r="E215" s="2155"/>
      <c r="F215" s="2155"/>
      <c r="G215" s="2155"/>
      <c r="H215" s="2155"/>
      <c r="I215" s="2155"/>
      <c r="J215" s="2156"/>
    </row>
    <row r="216" spans="2:10" ht="12" customHeight="1" outlineLevel="1" thickBot="1">
      <c r="B216" s="542"/>
      <c r="C216" s="503"/>
      <c r="D216" s="503"/>
      <c r="E216" s="503"/>
      <c r="F216" s="503"/>
      <c r="G216" s="503"/>
      <c r="H216" s="503"/>
      <c r="I216" s="503"/>
      <c r="J216" s="504"/>
    </row>
    <row r="219" spans="2:10" ht="33.75" customHeight="1">
      <c r="B219" s="506" t="s">
        <v>199</v>
      </c>
      <c r="C219" s="2569">
        <f>個票ｰ2003!B246</f>
        <v>0</v>
      </c>
      <c r="D219" s="2570"/>
      <c r="E219" s="2570"/>
      <c r="F219" s="2571"/>
      <c r="G219" s="507" t="s">
        <v>656</v>
      </c>
      <c r="H219" s="2572">
        <v>14</v>
      </c>
      <c r="I219" s="2573"/>
      <c r="J219" s="2574"/>
    </row>
    <row r="220" spans="2:10" ht="30" customHeight="1" outlineLevel="1">
      <c r="B220" s="539" t="s">
        <v>214</v>
      </c>
      <c r="C220" s="2163"/>
      <c r="D220" s="2164"/>
      <c r="E220" s="2164"/>
      <c r="F220" s="2164"/>
      <c r="G220" s="2164"/>
      <c r="H220" s="2164"/>
      <c r="I220" s="2164"/>
      <c r="J220" s="2165"/>
    </row>
    <row r="221" spans="2:10" ht="30" customHeight="1" outlineLevel="1">
      <c r="B221" s="541" t="s">
        <v>198</v>
      </c>
      <c r="C221" s="2575"/>
      <c r="D221" s="2576"/>
      <c r="E221" s="2576"/>
      <c r="F221" s="2576"/>
      <c r="G221" s="2576"/>
      <c r="H221" s="2576"/>
      <c r="I221" s="2576"/>
      <c r="J221" s="2577"/>
    </row>
    <row r="222" spans="2:10" ht="30" customHeight="1" outlineLevel="1">
      <c r="B222" s="540" t="s">
        <v>197</v>
      </c>
      <c r="C222" s="2207"/>
      <c r="D222" s="2207"/>
      <c r="E222" s="2207"/>
      <c r="F222" s="2207"/>
      <c r="G222" s="2207"/>
      <c r="H222" s="2208"/>
      <c r="I222" s="2208"/>
      <c r="J222" s="2209"/>
    </row>
    <row r="223" spans="2:10" ht="14.25" customHeight="1" outlineLevel="1">
      <c r="B223" s="2578" t="s">
        <v>635</v>
      </c>
      <c r="C223" s="2563" t="s">
        <v>195</v>
      </c>
      <c r="D223" s="2563"/>
      <c r="E223" s="2563"/>
      <c r="F223" s="2563" t="s">
        <v>196</v>
      </c>
      <c r="G223" s="2563"/>
      <c r="H223" s="2564"/>
      <c r="I223" s="2564"/>
      <c r="J223" s="2565"/>
    </row>
    <row r="224" spans="2:10" ht="34.5" customHeight="1" outlineLevel="1">
      <c r="B224" s="2578"/>
      <c r="C224" s="272"/>
      <c r="D224" s="488" t="s">
        <v>185</v>
      </c>
      <c r="E224" s="272"/>
      <c r="F224" s="2192"/>
      <c r="G224" s="2192"/>
      <c r="H224" s="2193"/>
      <c r="I224" s="2193"/>
      <c r="J224" s="2194"/>
    </row>
    <row r="225" spans="1:26" ht="34.5" customHeight="1" outlineLevel="1">
      <c r="B225" s="2578"/>
      <c r="C225" s="272"/>
      <c r="D225" s="489" t="s">
        <v>185</v>
      </c>
      <c r="E225" s="272"/>
      <c r="F225" s="2181"/>
      <c r="G225" s="2181"/>
      <c r="H225" s="2182"/>
      <c r="I225" s="2182"/>
      <c r="J225" s="2183"/>
    </row>
    <row r="226" spans="1:26" ht="34.5" customHeight="1" outlineLevel="1">
      <c r="B226" s="2578"/>
      <c r="C226" s="272"/>
      <c r="D226" s="489" t="s">
        <v>185</v>
      </c>
      <c r="E226" s="272"/>
      <c r="F226" s="2181"/>
      <c r="G226" s="2181"/>
      <c r="H226" s="2182"/>
      <c r="I226" s="2182"/>
      <c r="J226" s="2183"/>
    </row>
    <row r="227" spans="1:26" ht="34.5" customHeight="1" outlineLevel="1">
      <c r="B227" s="2578"/>
      <c r="C227" s="272"/>
      <c r="D227" s="489" t="s">
        <v>185</v>
      </c>
      <c r="E227" s="272"/>
      <c r="F227" s="2181"/>
      <c r="G227" s="2181"/>
      <c r="H227" s="2182"/>
      <c r="I227" s="2182"/>
      <c r="J227" s="2183"/>
    </row>
    <row r="228" spans="1:26" ht="34.5" customHeight="1" outlineLevel="1">
      <c r="B228" s="2578"/>
      <c r="C228" s="272"/>
      <c r="D228" s="490" t="s">
        <v>185</v>
      </c>
      <c r="E228" s="272"/>
      <c r="F228" s="2219"/>
      <c r="G228" s="2220"/>
      <c r="H228" s="2221"/>
      <c r="I228" s="2221"/>
      <c r="J228" s="2222"/>
    </row>
    <row r="229" spans="1:26" ht="15" customHeight="1" outlineLevel="1">
      <c r="B229" s="2561" t="s">
        <v>251</v>
      </c>
      <c r="C229" s="2563" t="s">
        <v>195</v>
      </c>
      <c r="D229" s="2563"/>
      <c r="E229" s="2563"/>
      <c r="F229" s="2563" t="s">
        <v>194</v>
      </c>
      <c r="G229" s="2563"/>
      <c r="H229" s="2564"/>
      <c r="I229" s="2564"/>
      <c r="J229" s="2565"/>
    </row>
    <row r="230" spans="1:26" ht="31.5" customHeight="1" outlineLevel="1">
      <c r="B230" s="2550"/>
      <c r="C230" s="273"/>
      <c r="D230" s="491" t="s">
        <v>184</v>
      </c>
      <c r="E230" s="274"/>
      <c r="F230" s="2192"/>
      <c r="G230" s="2192"/>
      <c r="H230" s="2193"/>
      <c r="I230" s="2193"/>
      <c r="J230" s="2194"/>
    </row>
    <row r="231" spans="1:26" ht="31.5" customHeight="1" outlineLevel="1">
      <c r="B231" s="2550"/>
      <c r="C231" s="275"/>
      <c r="D231" s="492" t="s">
        <v>184</v>
      </c>
      <c r="E231" s="276"/>
      <c r="F231" s="2181"/>
      <c r="G231" s="2181"/>
      <c r="H231" s="2182"/>
      <c r="I231" s="2182"/>
      <c r="J231" s="2183"/>
    </row>
    <row r="232" spans="1:26" ht="31.5" customHeight="1" outlineLevel="1">
      <c r="B232" s="2550"/>
      <c r="C232" s="275"/>
      <c r="D232" s="492" t="s">
        <v>184</v>
      </c>
      <c r="E232" s="276"/>
      <c r="F232" s="2181"/>
      <c r="G232" s="2181"/>
      <c r="H232" s="2182"/>
      <c r="I232" s="2182"/>
      <c r="J232" s="2183"/>
    </row>
    <row r="233" spans="1:26" ht="31.5" customHeight="1" outlineLevel="1">
      <c r="B233" s="2550"/>
      <c r="C233" s="275"/>
      <c r="D233" s="492" t="s">
        <v>184</v>
      </c>
      <c r="E233" s="276"/>
      <c r="F233" s="2181"/>
      <c r="G233" s="2181"/>
      <c r="H233" s="2182"/>
      <c r="I233" s="2182"/>
      <c r="J233" s="2183"/>
    </row>
    <row r="234" spans="1:26" ht="31.5" customHeight="1" outlineLevel="1">
      <c r="B234" s="2562"/>
      <c r="C234" s="277"/>
      <c r="D234" s="493" t="s">
        <v>184</v>
      </c>
      <c r="E234" s="278"/>
      <c r="F234" s="2216"/>
      <c r="G234" s="2216"/>
      <c r="H234" s="2217"/>
      <c r="I234" s="2217"/>
      <c r="J234" s="2218"/>
    </row>
    <row r="235" spans="1:26" ht="15" customHeight="1" outlineLevel="1">
      <c r="B235" s="2549" t="s">
        <v>634</v>
      </c>
      <c r="C235" s="2552" t="s">
        <v>207</v>
      </c>
      <c r="D235" s="2553"/>
      <c r="E235" s="2554"/>
      <c r="F235" s="2555" t="s">
        <v>208</v>
      </c>
      <c r="G235" s="2556"/>
      <c r="H235" s="2556"/>
      <c r="I235" s="2556"/>
      <c r="J235" s="2557"/>
    </row>
    <row r="236" spans="1:26" ht="30" customHeight="1" outlineLevel="1">
      <c r="B236" s="2550"/>
      <c r="C236" s="275"/>
      <c r="D236" s="492" t="s">
        <v>184</v>
      </c>
      <c r="E236" s="272"/>
      <c r="F236" s="2558"/>
      <c r="G236" s="2558"/>
      <c r="H236" s="2559"/>
      <c r="I236" s="2559"/>
      <c r="J236" s="2560"/>
    </row>
    <row r="237" spans="1:26" ht="30" customHeight="1" outlineLevel="1">
      <c r="B237" s="2550"/>
      <c r="C237" s="275"/>
      <c r="D237" s="492" t="s">
        <v>184</v>
      </c>
      <c r="E237" s="272"/>
      <c r="F237" s="2181"/>
      <c r="G237" s="2181"/>
      <c r="H237" s="2182"/>
      <c r="I237" s="2182"/>
      <c r="J237" s="2183"/>
    </row>
    <row r="238" spans="1:26" ht="30" customHeight="1" outlineLevel="1">
      <c r="B238" s="2550"/>
      <c r="C238" s="275"/>
      <c r="D238" s="492" t="s">
        <v>184</v>
      </c>
      <c r="E238" s="272"/>
      <c r="F238" s="2181"/>
      <c r="G238" s="2181"/>
      <c r="H238" s="2182"/>
      <c r="I238" s="2182"/>
      <c r="J238" s="2183"/>
    </row>
    <row r="239" spans="1:26" ht="30" customHeight="1" outlineLevel="1" thickBot="1">
      <c r="B239" s="2551"/>
      <c r="C239" s="279"/>
      <c r="D239" s="494" t="s">
        <v>184</v>
      </c>
      <c r="E239" s="280"/>
      <c r="F239" s="2184"/>
      <c r="G239" s="2184"/>
      <c r="H239" s="2185"/>
      <c r="I239" s="2185"/>
      <c r="J239" s="2186"/>
    </row>
    <row r="240" spans="1:26" s="481" customFormat="1" ht="18.75" customHeight="1" outlineLevel="1" thickBot="1">
      <c r="A240" s="477"/>
      <c r="B240" s="495"/>
      <c r="C240" s="477"/>
      <c r="D240" s="477"/>
      <c r="E240" s="477"/>
      <c r="F240" s="477"/>
      <c r="G240" s="478"/>
      <c r="H240" s="478"/>
      <c r="I240" s="478"/>
      <c r="J240" s="478"/>
      <c r="K240" s="478"/>
      <c r="L240" s="478"/>
      <c r="M240" s="479"/>
      <c r="N240" s="2566"/>
      <c r="O240" s="2566"/>
      <c r="P240" s="2566"/>
      <c r="Q240" s="2566"/>
      <c r="R240" s="480"/>
      <c r="V240" s="479"/>
      <c r="W240" s="479"/>
      <c r="X240" s="479"/>
      <c r="Y240" s="479"/>
      <c r="Z240" s="480"/>
    </row>
    <row r="241" spans="2:11" ht="18.75" customHeight="1" outlineLevel="1">
      <c r="B241" s="2567" t="s">
        <v>193</v>
      </c>
      <c r="C241" s="2282"/>
      <c r="D241" s="2283"/>
      <c r="E241" s="2283"/>
      <c r="F241" s="2283"/>
      <c r="G241" s="2283"/>
      <c r="H241" s="2283"/>
      <c r="I241" s="2283"/>
      <c r="J241" s="2284"/>
    </row>
    <row r="242" spans="2:11" ht="18.75" customHeight="1" outlineLevel="1">
      <c r="B242" s="2544"/>
      <c r="C242" s="2201"/>
      <c r="D242" s="2202"/>
      <c r="E242" s="2202"/>
      <c r="F242" s="2202"/>
      <c r="G242" s="2202"/>
      <c r="H242" s="2202"/>
      <c r="I242" s="2202"/>
      <c r="J242" s="2203"/>
    </row>
    <row r="243" spans="2:11" ht="18.75" customHeight="1" outlineLevel="1">
      <c r="B243" s="2568"/>
      <c r="C243" s="2285"/>
      <c r="D243" s="2286"/>
      <c r="E243" s="2286"/>
      <c r="F243" s="2286"/>
      <c r="G243" s="2286"/>
      <c r="H243" s="2286"/>
      <c r="I243" s="2286"/>
      <c r="J243" s="2287"/>
    </row>
    <row r="244" spans="2:11" ht="18.75" customHeight="1" outlineLevel="1">
      <c r="B244" s="2543" t="s">
        <v>192</v>
      </c>
      <c r="C244" s="2546"/>
      <c r="D244" s="2547"/>
      <c r="E244" s="2547"/>
      <c r="F244" s="2547"/>
      <c r="G244" s="2547"/>
      <c r="H244" s="2547"/>
      <c r="I244" s="2547"/>
      <c r="J244" s="2548"/>
    </row>
    <row r="245" spans="2:11" ht="18.75" customHeight="1" outlineLevel="1">
      <c r="B245" s="2544"/>
      <c r="C245" s="2201"/>
      <c r="D245" s="2202"/>
      <c r="E245" s="2202"/>
      <c r="F245" s="2202"/>
      <c r="G245" s="2202"/>
      <c r="H245" s="2202"/>
      <c r="I245" s="2202"/>
      <c r="J245" s="2203"/>
    </row>
    <row r="246" spans="2:11" ht="18.75" customHeight="1" outlineLevel="1" thickBot="1">
      <c r="B246" s="2545"/>
      <c r="C246" s="2204"/>
      <c r="D246" s="2205"/>
      <c r="E246" s="2205"/>
      <c r="F246" s="2205"/>
      <c r="G246" s="2205"/>
      <c r="H246" s="2205"/>
      <c r="I246" s="2205"/>
      <c r="J246" s="2206"/>
    </row>
    <row r="247" spans="2:11" ht="18.75" customHeight="1" outlineLevel="1" thickBot="1">
      <c r="B247" s="496"/>
      <c r="C247" s="497"/>
      <c r="D247" s="497"/>
      <c r="E247" s="497"/>
      <c r="F247" s="497"/>
      <c r="G247" s="497"/>
      <c r="H247" s="497"/>
      <c r="I247" s="497"/>
      <c r="J247" s="497"/>
    </row>
    <row r="248" spans="2:11" ht="18.75" customHeight="1" outlineLevel="1">
      <c r="B248" s="498" t="s">
        <v>191</v>
      </c>
      <c r="C248" s="499"/>
      <c r="D248" s="499"/>
      <c r="E248" s="499"/>
      <c r="F248" s="500"/>
      <c r="G248" s="500"/>
      <c r="H248" s="500"/>
      <c r="I248" s="500"/>
      <c r="J248" s="501"/>
    </row>
    <row r="249" spans="2:11" ht="18.75" customHeight="1" outlineLevel="1">
      <c r="B249" s="2154"/>
      <c r="C249" s="2155"/>
      <c r="D249" s="2155"/>
      <c r="E249" s="2155"/>
      <c r="F249" s="2155"/>
      <c r="G249" s="2155"/>
      <c r="H249" s="2155"/>
      <c r="I249" s="2155"/>
      <c r="J249" s="2156"/>
    </row>
    <row r="250" spans="2:11" ht="12" customHeight="1" outlineLevel="1" thickBot="1">
      <c r="B250" s="542"/>
      <c r="C250" s="503"/>
      <c r="D250" s="503"/>
      <c r="E250" s="503"/>
      <c r="F250" s="503"/>
      <c r="G250" s="503"/>
      <c r="H250" s="503"/>
      <c r="I250" s="503"/>
      <c r="J250" s="504"/>
    </row>
    <row r="253" spans="2:11" ht="17.25" customHeight="1">
      <c r="B253" s="505"/>
      <c r="C253" s="505"/>
      <c r="D253" s="505"/>
      <c r="E253" s="505"/>
      <c r="F253" s="505"/>
      <c r="G253" s="505"/>
      <c r="H253" s="505"/>
      <c r="I253" s="505"/>
      <c r="J253" s="505"/>
      <c r="K253" s="505"/>
    </row>
    <row r="254" spans="2:11" ht="33.75" customHeight="1">
      <c r="B254" s="506" t="s">
        <v>199</v>
      </c>
      <c r="C254" s="2569">
        <f>個票ｰ2003!B247</f>
        <v>0</v>
      </c>
      <c r="D254" s="2570"/>
      <c r="E254" s="2570"/>
      <c r="F254" s="2571"/>
      <c r="G254" s="507" t="s">
        <v>656</v>
      </c>
      <c r="H254" s="2572">
        <v>15</v>
      </c>
      <c r="I254" s="2573"/>
      <c r="J254" s="2574"/>
    </row>
    <row r="255" spans="2:11" ht="30" customHeight="1" outlineLevel="1">
      <c r="B255" s="539" t="s">
        <v>214</v>
      </c>
      <c r="C255" s="2163"/>
      <c r="D255" s="2164"/>
      <c r="E255" s="2164"/>
      <c r="F255" s="2164"/>
      <c r="G255" s="2164"/>
      <c r="H255" s="2164"/>
      <c r="I255" s="2164"/>
      <c r="J255" s="2165"/>
    </row>
    <row r="256" spans="2:11" ht="30" customHeight="1" outlineLevel="1">
      <c r="B256" s="541" t="s">
        <v>198</v>
      </c>
      <c r="C256" s="2575"/>
      <c r="D256" s="2576"/>
      <c r="E256" s="2576"/>
      <c r="F256" s="2576"/>
      <c r="G256" s="2576"/>
      <c r="H256" s="2576"/>
      <c r="I256" s="2576"/>
      <c r="J256" s="2577"/>
    </row>
    <row r="257" spans="2:10" ht="30" customHeight="1" outlineLevel="1">
      <c r="B257" s="540" t="s">
        <v>197</v>
      </c>
      <c r="C257" s="2207"/>
      <c r="D257" s="2207"/>
      <c r="E257" s="2207"/>
      <c r="F257" s="2207"/>
      <c r="G257" s="2207"/>
      <c r="H257" s="2208"/>
      <c r="I257" s="2208"/>
      <c r="J257" s="2209"/>
    </row>
    <row r="258" spans="2:10" ht="14.25" customHeight="1" outlineLevel="1">
      <c r="B258" s="2578" t="s">
        <v>635</v>
      </c>
      <c r="C258" s="2563" t="s">
        <v>195</v>
      </c>
      <c r="D258" s="2563"/>
      <c r="E258" s="2563"/>
      <c r="F258" s="2563" t="s">
        <v>196</v>
      </c>
      <c r="G258" s="2563"/>
      <c r="H258" s="2564"/>
      <c r="I258" s="2564"/>
      <c r="J258" s="2565"/>
    </row>
    <row r="259" spans="2:10" ht="34.5" customHeight="1" outlineLevel="1">
      <c r="B259" s="2578"/>
      <c r="C259" s="272"/>
      <c r="D259" s="488" t="s">
        <v>185</v>
      </c>
      <c r="E259" s="272"/>
      <c r="F259" s="2192"/>
      <c r="G259" s="2192"/>
      <c r="H259" s="2193"/>
      <c r="I259" s="2193"/>
      <c r="J259" s="2194"/>
    </row>
    <row r="260" spans="2:10" ht="34.5" customHeight="1" outlineLevel="1">
      <c r="B260" s="2578"/>
      <c r="C260" s="272"/>
      <c r="D260" s="489" t="s">
        <v>185</v>
      </c>
      <c r="E260" s="272"/>
      <c r="F260" s="2181"/>
      <c r="G260" s="2181"/>
      <c r="H260" s="2182"/>
      <c r="I260" s="2182"/>
      <c r="J260" s="2183"/>
    </row>
    <row r="261" spans="2:10" ht="34.5" customHeight="1" outlineLevel="1">
      <c r="B261" s="2578"/>
      <c r="C261" s="272"/>
      <c r="D261" s="489" t="s">
        <v>185</v>
      </c>
      <c r="E261" s="272"/>
      <c r="F261" s="2181"/>
      <c r="G261" s="2181"/>
      <c r="H261" s="2182"/>
      <c r="I261" s="2182"/>
      <c r="J261" s="2183"/>
    </row>
    <row r="262" spans="2:10" ht="34.5" customHeight="1" outlineLevel="1">
      <c r="B262" s="2578"/>
      <c r="C262" s="272"/>
      <c r="D262" s="489" t="s">
        <v>185</v>
      </c>
      <c r="E262" s="272"/>
      <c r="F262" s="2181"/>
      <c r="G262" s="2181"/>
      <c r="H262" s="2182"/>
      <c r="I262" s="2182"/>
      <c r="J262" s="2183"/>
    </row>
    <row r="263" spans="2:10" ht="34.5" customHeight="1" outlineLevel="1">
      <c r="B263" s="2578"/>
      <c r="C263" s="272"/>
      <c r="D263" s="490" t="s">
        <v>185</v>
      </c>
      <c r="E263" s="272"/>
      <c r="F263" s="2219"/>
      <c r="G263" s="2220"/>
      <c r="H263" s="2221"/>
      <c r="I263" s="2221"/>
      <c r="J263" s="2222"/>
    </row>
    <row r="264" spans="2:10" ht="15" customHeight="1" outlineLevel="1">
      <c r="B264" s="2561" t="s">
        <v>251</v>
      </c>
      <c r="C264" s="2563" t="s">
        <v>195</v>
      </c>
      <c r="D264" s="2563"/>
      <c r="E264" s="2563"/>
      <c r="F264" s="2563" t="s">
        <v>194</v>
      </c>
      <c r="G264" s="2563"/>
      <c r="H264" s="2564"/>
      <c r="I264" s="2564"/>
      <c r="J264" s="2565"/>
    </row>
    <row r="265" spans="2:10" ht="31.5" customHeight="1" outlineLevel="1">
      <c r="B265" s="2550"/>
      <c r="C265" s="273"/>
      <c r="D265" s="491" t="s">
        <v>184</v>
      </c>
      <c r="E265" s="274"/>
      <c r="F265" s="2192"/>
      <c r="G265" s="2192"/>
      <c r="H265" s="2193"/>
      <c r="I265" s="2193"/>
      <c r="J265" s="2194"/>
    </row>
    <row r="266" spans="2:10" ht="31.5" customHeight="1" outlineLevel="1">
      <c r="B266" s="2550"/>
      <c r="C266" s="275"/>
      <c r="D266" s="492" t="s">
        <v>184</v>
      </c>
      <c r="E266" s="276"/>
      <c r="F266" s="2181"/>
      <c r="G266" s="2181"/>
      <c r="H266" s="2182"/>
      <c r="I266" s="2182"/>
      <c r="J266" s="2183"/>
    </row>
    <row r="267" spans="2:10" ht="31.5" customHeight="1" outlineLevel="1">
      <c r="B267" s="2550"/>
      <c r="C267" s="275"/>
      <c r="D267" s="492" t="s">
        <v>184</v>
      </c>
      <c r="E267" s="276"/>
      <c r="F267" s="2181"/>
      <c r="G267" s="2181"/>
      <c r="H267" s="2182"/>
      <c r="I267" s="2182"/>
      <c r="J267" s="2183"/>
    </row>
    <row r="268" spans="2:10" ht="31.5" customHeight="1" outlineLevel="1">
      <c r="B268" s="2550"/>
      <c r="C268" s="275"/>
      <c r="D268" s="492" t="s">
        <v>184</v>
      </c>
      <c r="E268" s="276"/>
      <c r="F268" s="2181"/>
      <c r="G268" s="2181"/>
      <c r="H268" s="2182"/>
      <c r="I268" s="2182"/>
      <c r="J268" s="2183"/>
    </row>
    <row r="269" spans="2:10" ht="31.5" customHeight="1" outlineLevel="1">
      <c r="B269" s="2562"/>
      <c r="C269" s="277"/>
      <c r="D269" s="493" t="s">
        <v>184</v>
      </c>
      <c r="E269" s="278"/>
      <c r="F269" s="2216"/>
      <c r="G269" s="2216"/>
      <c r="H269" s="2217"/>
      <c r="I269" s="2217"/>
      <c r="J269" s="2218"/>
    </row>
    <row r="270" spans="2:10" ht="15" customHeight="1" outlineLevel="1">
      <c r="B270" s="2549" t="s">
        <v>634</v>
      </c>
      <c r="C270" s="2552" t="s">
        <v>207</v>
      </c>
      <c r="D270" s="2553"/>
      <c r="E270" s="2554"/>
      <c r="F270" s="2555" t="s">
        <v>208</v>
      </c>
      <c r="G270" s="2556"/>
      <c r="H270" s="2556"/>
      <c r="I270" s="2556"/>
      <c r="J270" s="2557"/>
    </row>
    <row r="271" spans="2:10" ht="30" customHeight="1" outlineLevel="1">
      <c r="B271" s="2550"/>
      <c r="C271" s="275"/>
      <c r="D271" s="492" t="s">
        <v>184</v>
      </c>
      <c r="E271" s="272"/>
      <c r="F271" s="2579"/>
      <c r="G271" s="2579"/>
      <c r="H271" s="2580"/>
      <c r="I271" s="2580"/>
      <c r="J271" s="2581"/>
    </row>
    <row r="272" spans="2:10" ht="30" customHeight="1" outlineLevel="1">
      <c r="B272" s="2550"/>
      <c r="C272" s="275"/>
      <c r="D272" s="492" t="s">
        <v>184</v>
      </c>
      <c r="E272" s="272"/>
      <c r="F272" s="2210"/>
      <c r="G272" s="2210"/>
      <c r="H272" s="2211"/>
      <c r="I272" s="2211"/>
      <c r="J272" s="2212"/>
    </row>
    <row r="273" spans="1:26" ht="30" customHeight="1" outlineLevel="1">
      <c r="B273" s="2550"/>
      <c r="C273" s="275"/>
      <c r="D273" s="492" t="s">
        <v>184</v>
      </c>
      <c r="E273" s="272"/>
      <c r="F273" s="2210"/>
      <c r="G273" s="2210"/>
      <c r="H273" s="2211"/>
      <c r="I273" s="2211"/>
      <c r="J273" s="2212"/>
    </row>
    <row r="274" spans="1:26" ht="30" customHeight="1" outlineLevel="1" thickBot="1">
      <c r="B274" s="2551"/>
      <c r="C274" s="279"/>
      <c r="D274" s="494" t="s">
        <v>184</v>
      </c>
      <c r="E274" s="280"/>
      <c r="F274" s="2213"/>
      <c r="G274" s="2213"/>
      <c r="H274" s="2214"/>
      <c r="I274" s="2214"/>
      <c r="J274" s="2215"/>
    </row>
    <row r="275" spans="1:26" s="481" customFormat="1" ht="18.75" customHeight="1" outlineLevel="1" thickBot="1">
      <c r="A275" s="477"/>
      <c r="B275" s="495"/>
      <c r="C275" s="477"/>
      <c r="D275" s="477"/>
      <c r="E275" s="477"/>
      <c r="F275" s="477"/>
      <c r="G275" s="478"/>
      <c r="H275" s="478"/>
      <c r="I275" s="478"/>
      <c r="J275" s="478"/>
      <c r="K275" s="478"/>
      <c r="L275" s="478"/>
      <c r="M275" s="479"/>
      <c r="N275" s="2566"/>
      <c r="O275" s="2566"/>
      <c r="P275" s="2566"/>
      <c r="Q275" s="2566"/>
      <c r="R275" s="480"/>
      <c r="V275" s="479"/>
      <c r="W275" s="479"/>
      <c r="X275" s="479"/>
      <c r="Y275" s="479"/>
      <c r="Z275" s="480"/>
    </row>
    <row r="276" spans="1:26" ht="18.75" customHeight="1" outlineLevel="1">
      <c r="B276" s="2567" t="s">
        <v>193</v>
      </c>
      <c r="C276" s="2282"/>
      <c r="D276" s="2283"/>
      <c r="E276" s="2283"/>
      <c r="F276" s="2283"/>
      <c r="G276" s="2283"/>
      <c r="H276" s="2283"/>
      <c r="I276" s="2283"/>
      <c r="J276" s="2284"/>
    </row>
    <row r="277" spans="1:26" ht="18.75" customHeight="1" outlineLevel="1">
      <c r="B277" s="2544"/>
      <c r="C277" s="2201"/>
      <c r="D277" s="2202"/>
      <c r="E277" s="2202"/>
      <c r="F277" s="2202"/>
      <c r="G277" s="2202"/>
      <c r="H277" s="2202"/>
      <c r="I277" s="2202"/>
      <c r="J277" s="2203"/>
    </row>
    <row r="278" spans="1:26" ht="18.75" customHeight="1" outlineLevel="1">
      <c r="B278" s="2568"/>
      <c r="C278" s="2285"/>
      <c r="D278" s="2286"/>
      <c r="E278" s="2286"/>
      <c r="F278" s="2286"/>
      <c r="G278" s="2286"/>
      <c r="H278" s="2286"/>
      <c r="I278" s="2286"/>
      <c r="J278" s="2287"/>
    </row>
    <row r="279" spans="1:26" ht="18.75" customHeight="1" outlineLevel="1">
      <c r="B279" s="2543" t="s">
        <v>192</v>
      </c>
      <c r="C279" s="2546"/>
      <c r="D279" s="2547"/>
      <c r="E279" s="2547"/>
      <c r="F279" s="2547"/>
      <c r="G279" s="2547"/>
      <c r="H279" s="2547"/>
      <c r="I279" s="2547"/>
      <c r="J279" s="2548"/>
    </row>
    <row r="280" spans="1:26" ht="18.75" customHeight="1" outlineLevel="1">
      <c r="B280" s="2544"/>
      <c r="C280" s="2201"/>
      <c r="D280" s="2202"/>
      <c r="E280" s="2202"/>
      <c r="F280" s="2202"/>
      <c r="G280" s="2202"/>
      <c r="H280" s="2202"/>
      <c r="I280" s="2202"/>
      <c r="J280" s="2203"/>
    </row>
    <row r="281" spans="1:26" ht="18.75" customHeight="1" outlineLevel="1" thickBot="1">
      <c r="B281" s="2545"/>
      <c r="C281" s="2204"/>
      <c r="D281" s="2205"/>
      <c r="E281" s="2205"/>
      <c r="F281" s="2205"/>
      <c r="G281" s="2205"/>
      <c r="H281" s="2205"/>
      <c r="I281" s="2205"/>
      <c r="J281" s="2206"/>
    </row>
    <row r="282" spans="1:26" ht="18.75" customHeight="1" outlineLevel="1" thickBot="1">
      <c r="B282" s="496"/>
      <c r="C282" s="497"/>
      <c r="D282" s="497"/>
      <c r="E282" s="497"/>
      <c r="F282" s="497"/>
      <c r="G282" s="497"/>
      <c r="H282" s="497"/>
      <c r="I282" s="497"/>
      <c r="J282" s="497"/>
    </row>
    <row r="283" spans="1:26" ht="18.75" customHeight="1" outlineLevel="1">
      <c r="B283" s="498" t="s">
        <v>191</v>
      </c>
      <c r="C283" s="499"/>
      <c r="D283" s="499"/>
      <c r="E283" s="499"/>
      <c r="F283" s="500"/>
      <c r="G283" s="500"/>
      <c r="H283" s="500"/>
      <c r="I283" s="500"/>
      <c r="J283" s="501"/>
    </row>
    <row r="284" spans="1:26" ht="18.75" customHeight="1" outlineLevel="1">
      <c r="B284" s="2154"/>
      <c r="C284" s="2155"/>
      <c r="D284" s="2155"/>
      <c r="E284" s="2155"/>
      <c r="F284" s="2155"/>
      <c r="G284" s="2155"/>
      <c r="H284" s="2155"/>
      <c r="I284" s="2155"/>
      <c r="J284" s="2156"/>
    </row>
    <row r="285" spans="1:26" ht="12" customHeight="1" outlineLevel="1" thickBot="1">
      <c r="B285" s="542"/>
      <c r="C285" s="503"/>
      <c r="D285" s="503"/>
      <c r="E285" s="503"/>
      <c r="F285" s="503"/>
      <c r="G285" s="503"/>
      <c r="H285" s="503"/>
      <c r="I285" s="503"/>
      <c r="J285" s="504"/>
    </row>
    <row r="286" spans="1:26" ht="17.25" customHeight="1"/>
    <row r="288" spans="1:26" ht="33.75" customHeight="1">
      <c r="B288" s="506" t="s">
        <v>333</v>
      </c>
      <c r="C288" s="2569">
        <f>個票ｰ2003!B248</f>
        <v>0</v>
      </c>
      <c r="D288" s="2570"/>
      <c r="E288" s="2570"/>
      <c r="F288" s="2571"/>
      <c r="G288" s="507" t="s">
        <v>656</v>
      </c>
      <c r="H288" s="2572">
        <v>16</v>
      </c>
      <c r="I288" s="2573"/>
      <c r="J288" s="2574"/>
    </row>
    <row r="289" spans="2:10" ht="30" customHeight="1" outlineLevel="1">
      <c r="B289" s="539" t="s">
        <v>214</v>
      </c>
      <c r="C289" s="2163"/>
      <c r="D289" s="2164"/>
      <c r="E289" s="2164"/>
      <c r="F289" s="2164"/>
      <c r="G289" s="2164"/>
      <c r="H289" s="2164"/>
      <c r="I289" s="2164"/>
      <c r="J289" s="2165"/>
    </row>
    <row r="290" spans="2:10" ht="30" customHeight="1" outlineLevel="1">
      <c r="B290" s="541" t="s">
        <v>198</v>
      </c>
      <c r="C290" s="2575"/>
      <c r="D290" s="2576"/>
      <c r="E290" s="2576"/>
      <c r="F290" s="2576"/>
      <c r="G290" s="2576"/>
      <c r="H290" s="2576"/>
      <c r="I290" s="2576"/>
      <c r="J290" s="2577"/>
    </row>
    <row r="291" spans="2:10" ht="30" customHeight="1" outlineLevel="1">
      <c r="B291" s="540" t="s">
        <v>197</v>
      </c>
      <c r="C291" s="2207"/>
      <c r="D291" s="2207"/>
      <c r="E291" s="2207"/>
      <c r="F291" s="2207"/>
      <c r="G291" s="2207"/>
      <c r="H291" s="2208"/>
      <c r="I291" s="2208"/>
      <c r="J291" s="2209"/>
    </row>
    <row r="292" spans="2:10" ht="14.25" customHeight="1" outlineLevel="1">
      <c r="B292" s="2578" t="s">
        <v>635</v>
      </c>
      <c r="C292" s="2563" t="s">
        <v>195</v>
      </c>
      <c r="D292" s="2563"/>
      <c r="E292" s="2563"/>
      <c r="F292" s="2563" t="s">
        <v>196</v>
      </c>
      <c r="G292" s="2563"/>
      <c r="H292" s="2564"/>
      <c r="I292" s="2564"/>
      <c r="J292" s="2565"/>
    </row>
    <row r="293" spans="2:10" ht="34.5" customHeight="1" outlineLevel="1">
      <c r="B293" s="2578"/>
      <c r="C293" s="272"/>
      <c r="D293" s="488" t="s">
        <v>185</v>
      </c>
      <c r="E293" s="272"/>
      <c r="F293" s="2192"/>
      <c r="G293" s="2192"/>
      <c r="H293" s="2193"/>
      <c r="I293" s="2193"/>
      <c r="J293" s="2194"/>
    </row>
    <row r="294" spans="2:10" ht="34.5" customHeight="1" outlineLevel="1">
      <c r="B294" s="2578"/>
      <c r="C294" s="272"/>
      <c r="D294" s="489" t="s">
        <v>185</v>
      </c>
      <c r="E294" s="272"/>
      <c r="F294" s="2181"/>
      <c r="G294" s="2181"/>
      <c r="H294" s="2182"/>
      <c r="I294" s="2182"/>
      <c r="J294" s="2183"/>
    </row>
    <row r="295" spans="2:10" ht="34.5" customHeight="1" outlineLevel="1">
      <c r="B295" s="2578"/>
      <c r="C295" s="272"/>
      <c r="D295" s="489" t="s">
        <v>185</v>
      </c>
      <c r="E295" s="272"/>
      <c r="F295" s="2181"/>
      <c r="G295" s="2181"/>
      <c r="H295" s="2182"/>
      <c r="I295" s="2182"/>
      <c r="J295" s="2183"/>
    </row>
    <row r="296" spans="2:10" ht="34.5" customHeight="1" outlineLevel="1">
      <c r="B296" s="2578"/>
      <c r="C296" s="272"/>
      <c r="D296" s="489" t="s">
        <v>185</v>
      </c>
      <c r="E296" s="272"/>
      <c r="F296" s="2181"/>
      <c r="G296" s="2181"/>
      <c r="H296" s="2182"/>
      <c r="I296" s="2182"/>
      <c r="J296" s="2183"/>
    </row>
    <row r="297" spans="2:10" ht="34.5" customHeight="1" outlineLevel="1">
      <c r="B297" s="2578"/>
      <c r="C297" s="272"/>
      <c r="D297" s="490" t="s">
        <v>185</v>
      </c>
      <c r="E297" s="272"/>
      <c r="F297" s="2219"/>
      <c r="G297" s="2220"/>
      <c r="H297" s="2221"/>
      <c r="I297" s="2221"/>
      <c r="J297" s="2222"/>
    </row>
    <row r="298" spans="2:10" ht="15" customHeight="1" outlineLevel="1">
      <c r="B298" s="2561" t="s">
        <v>251</v>
      </c>
      <c r="C298" s="2563" t="s">
        <v>195</v>
      </c>
      <c r="D298" s="2563"/>
      <c r="E298" s="2563"/>
      <c r="F298" s="2563" t="s">
        <v>194</v>
      </c>
      <c r="G298" s="2563"/>
      <c r="H298" s="2564"/>
      <c r="I298" s="2564"/>
      <c r="J298" s="2565"/>
    </row>
    <row r="299" spans="2:10" ht="31.5" customHeight="1" outlineLevel="1">
      <c r="B299" s="2550"/>
      <c r="C299" s="273"/>
      <c r="D299" s="491" t="s">
        <v>184</v>
      </c>
      <c r="E299" s="274"/>
      <c r="F299" s="2192"/>
      <c r="G299" s="2192"/>
      <c r="H299" s="2193"/>
      <c r="I299" s="2193"/>
      <c r="J299" s="2194"/>
    </row>
    <row r="300" spans="2:10" ht="31.5" customHeight="1" outlineLevel="1">
      <c r="B300" s="2550"/>
      <c r="C300" s="275"/>
      <c r="D300" s="492" t="s">
        <v>184</v>
      </c>
      <c r="E300" s="276"/>
      <c r="F300" s="2181"/>
      <c r="G300" s="2181"/>
      <c r="H300" s="2182"/>
      <c r="I300" s="2182"/>
      <c r="J300" s="2183"/>
    </row>
    <row r="301" spans="2:10" ht="31.5" customHeight="1" outlineLevel="1">
      <c r="B301" s="2550"/>
      <c r="C301" s="275"/>
      <c r="D301" s="492" t="s">
        <v>184</v>
      </c>
      <c r="E301" s="276"/>
      <c r="F301" s="2181"/>
      <c r="G301" s="2181"/>
      <c r="H301" s="2182"/>
      <c r="I301" s="2182"/>
      <c r="J301" s="2183"/>
    </row>
    <row r="302" spans="2:10" ht="31.5" customHeight="1" outlineLevel="1">
      <c r="B302" s="2550"/>
      <c r="C302" s="275"/>
      <c r="D302" s="492" t="s">
        <v>184</v>
      </c>
      <c r="E302" s="276"/>
      <c r="F302" s="2181"/>
      <c r="G302" s="2181"/>
      <c r="H302" s="2182"/>
      <c r="I302" s="2182"/>
      <c r="J302" s="2183"/>
    </row>
    <row r="303" spans="2:10" ht="31.5" customHeight="1" outlineLevel="1">
      <c r="B303" s="2562"/>
      <c r="C303" s="277"/>
      <c r="D303" s="493" t="s">
        <v>184</v>
      </c>
      <c r="E303" s="278"/>
      <c r="F303" s="2216"/>
      <c r="G303" s="2216"/>
      <c r="H303" s="2217"/>
      <c r="I303" s="2217"/>
      <c r="J303" s="2218"/>
    </row>
    <row r="304" spans="2:10" ht="15" customHeight="1" outlineLevel="1">
      <c r="B304" s="2549" t="s">
        <v>634</v>
      </c>
      <c r="C304" s="2552" t="s">
        <v>207</v>
      </c>
      <c r="D304" s="2553"/>
      <c r="E304" s="2554"/>
      <c r="F304" s="2555" t="s">
        <v>208</v>
      </c>
      <c r="G304" s="2556"/>
      <c r="H304" s="2556"/>
      <c r="I304" s="2556"/>
      <c r="J304" s="2557"/>
    </row>
    <row r="305" spans="1:26" ht="30" customHeight="1" outlineLevel="1">
      <c r="B305" s="2550"/>
      <c r="C305" s="275"/>
      <c r="D305" s="492" t="s">
        <v>184</v>
      </c>
      <c r="E305" s="272"/>
      <c r="F305" s="2579"/>
      <c r="G305" s="2579"/>
      <c r="H305" s="2580"/>
      <c r="I305" s="2580"/>
      <c r="J305" s="2581"/>
    </row>
    <row r="306" spans="1:26" ht="30" customHeight="1" outlineLevel="1">
      <c r="B306" s="2550"/>
      <c r="C306" s="275"/>
      <c r="D306" s="492" t="s">
        <v>184</v>
      </c>
      <c r="E306" s="272"/>
      <c r="F306" s="2210"/>
      <c r="G306" s="2210"/>
      <c r="H306" s="2211"/>
      <c r="I306" s="2211"/>
      <c r="J306" s="2212"/>
    </row>
    <row r="307" spans="1:26" ht="30" customHeight="1" outlineLevel="1">
      <c r="B307" s="2550"/>
      <c r="C307" s="275"/>
      <c r="D307" s="492" t="s">
        <v>184</v>
      </c>
      <c r="E307" s="272"/>
      <c r="F307" s="2210"/>
      <c r="G307" s="2210"/>
      <c r="H307" s="2211"/>
      <c r="I307" s="2211"/>
      <c r="J307" s="2212"/>
    </row>
    <row r="308" spans="1:26" ht="30" customHeight="1" outlineLevel="1" thickBot="1">
      <c r="B308" s="2551"/>
      <c r="C308" s="279"/>
      <c r="D308" s="494" t="s">
        <v>184</v>
      </c>
      <c r="E308" s="280"/>
      <c r="F308" s="2213"/>
      <c r="G308" s="2213"/>
      <c r="H308" s="2214"/>
      <c r="I308" s="2214"/>
      <c r="J308" s="2215"/>
    </row>
    <row r="309" spans="1:26" s="481" customFormat="1" ht="18.75" customHeight="1" outlineLevel="1" thickBot="1">
      <c r="A309" s="477"/>
      <c r="B309" s="495"/>
      <c r="C309" s="477"/>
      <c r="D309" s="477"/>
      <c r="E309" s="477"/>
      <c r="F309" s="477"/>
      <c r="G309" s="478"/>
      <c r="H309" s="478"/>
      <c r="I309" s="478"/>
      <c r="J309" s="478"/>
      <c r="K309" s="478"/>
      <c r="L309" s="478"/>
      <c r="M309" s="479"/>
      <c r="N309" s="2566"/>
      <c r="O309" s="2566"/>
      <c r="P309" s="2566"/>
      <c r="Q309" s="2566"/>
      <c r="R309" s="480"/>
      <c r="V309" s="479"/>
      <c r="W309" s="479"/>
      <c r="X309" s="479"/>
      <c r="Y309" s="479"/>
      <c r="Z309" s="480"/>
    </row>
    <row r="310" spans="1:26" ht="18.75" customHeight="1" outlineLevel="1">
      <c r="B310" s="2567" t="s">
        <v>193</v>
      </c>
      <c r="C310" s="2282"/>
      <c r="D310" s="2283"/>
      <c r="E310" s="2283"/>
      <c r="F310" s="2283"/>
      <c r="G310" s="2283"/>
      <c r="H310" s="2283"/>
      <c r="I310" s="2283"/>
      <c r="J310" s="2284"/>
    </row>
    <row r="311" spans="1:26" ht="18.75" customHeight="1" outlineLevel="1">
      <c r="B311" s="2544"/>
      <c r="C311" s="2201"/>
      <c r="D311" s="2202"/>
      <c r="E311" s="2202"/>
      <c r="F311" s="2202"/>
      <c r="G311" s="2202"/>
      <c r="H311" s="2202"/>
      <c r="I311" s="2202"/>
      <c r="J311" s="2203"/>
    </row>
    <row r="312" spans="1:26" ht="18.75" customHeight="1" outlineLevel="1">
      <c r="B312" s="2568"/>
      <c r="C312" s="2285"/>
      <c r="D312" s="2286"/>
      <c r="E312" s="2286"/>
      <c r="F312" s="2286"/>
      <c r="G312" s="2286"/>
      <c r="H312" s="2286"/>
      <c r="I312" s="2286"/>
      <c r="J312" s="2287"/>
    </row>
    <row r="313" spans="1:26" ht="18.75" customHeight="1" outlineLevel="1">
      <c r="B313" s="2543" t="s">
        <v>192</v>
      </c>
      <c r="C313" s="2546"/>
      <c r="D313" s="2547"/>
      <c r="E313" s="2547"/>
      <c r="F313" s="2547"/>
      <c r="G313" s="2547"/>
      <c r="H313" s="2547"/>
      <c r="I313" s="2547"/>
      <c r="J313" s="2548"/>
    </row>
    <row r="314" spans="1:26" ht="18.75" customHeight="1" outlineLevel="1">
      <c r="B314" s="2544"/>
      <c r="C314" s="2201"/>
      <c r="D314" s="2202"/>
      <c r="E314" s="2202"/>
      <c r="F314" s="2202"/>
      <c r="G314" s="2202"/>
      <c r="H314" s="2202"/>
      <c r="I314" s="2202"/>
      <c r="J314" s="2203"/>
    </row>
    <row r="315" spans="1:26" ht="18.75" customHeight="1" outlineLevel="1" thickBot="1">
      <c r="B315" s="2545"/>
      <c r="C315" s="2204"/>
      <c r="D315" s="2205"/>
      <c r="E315" s="2205"/>
      <c r="F315" s="2205"/>
      <c r="G315" s="2205"/>
      <c r="H315" s="2205"/>
      <c r="I315" s="2205"/>
      <c r="J315" s="2206"/>
    </row>
    <row r="316" spans="1:26" ht="18.75" customHeight="1" outlineLevel="1" thickBot="1">
      <c r="B316" s="496"/>
      <c r="C316" s="497"/>
      <c r="D316" s="497"/>
      <c r="E316" s="497"/>
      <c r="F316" s="497"/>
      <c r="G316" s="497"/>
      <c r="H316" s="497"/>
      <c r="I316" s="497"/>
      <c r="J316" s="497"/>
    </row>
    <row r="317" spans="1:26" ht="18.75" customHeight="1" outlineLevel="1">
      <c r="B317" s="498" t="s">
        <v>191</v>
      </c>
      <c r="C317" s="499"/>
      <c r="D317" s="499"/>
      <c r="E317" s="499"/>
      <c r="F317" s="500"/>
      <c r="G317" s="500"/>
      <c r="H317" s="500"/>
      <c r="I317" s="500"/>
      <c r="J317" s="501"/>
    </row>
    <row r="318" spans="1:26" ht="18.75" customHeight="1" outlineLevel="1">
      <c r="B318" s="2154"/>
      <c r="C318" s="2155"/>
      <c r="D318" s="2155"/>
      <c r="E318" s="2155"/>
      <c r="F318" s="2155"/>
      <c r="G318" s="2155"/>
      <c r="H318" s="2155"/>
      <c r="I318" s="2155"/>
      <c r="J318" s="2156"/>
    </row>
    <row r="319" spans="1:26" ht="12" customHeight="1" outlineLevel="1" thickBot="1">
      <c r="B319" s="542"/>
      <c r="C319" s="503"/>
      <c r="D319" s="503"/>
      <c r="E319" s="503"/>
      <c r="F319" s="503"/>
      <c r="G319" s="503"/>
      <c r="H319" s="503"/>
      <c r="I319" s="503"/>
      <c r="J319" s="504"/>
    </row>
    <row r="322" spans="2:10" ht="33.75" customHeight="1">
      <c r="B322" s="506" t="s">
        <v>199</v>
      </c>
      <c r="C322" s="2569">
        <f>個票ｰ2003!B249</f>
        <v>0</v>
      </c>
      <c r="D322" s="2570"/>
      <c r="E322" s="2570"/>
      <c r="F322" s="2571"/>
      <c r="G322" s="507" t="s">
        <v>656</v>
      </c>
      <c r="H322" s="2572">
        <v>17</v>
      </c>
      <c r="I322" s="2573"/>
      <c r="J322" s="2574"/>
    </row>
    <row r="323" spans="2:10" ht="30" customHeight="1" outlineLevel="1">
      <c r="B323" s="539" t="s">
        <v>214</v>
      </c>
      <c r="C323" s="2163"/>
      <c r="D323" s="2164"/>
      <c r="E323" s="2164"/>
      <c r="F323" s="2164"/>
      <c r="G323" s="2164"/>
      <c r="H323" s="2164"/>
      <c r="I323" s="2164"/>
      <c r="J323" s="2165"/>
    </row>
    <row r="324" spans="2:10" ht="30" customHeight="1" outlineLevel="1">
      <c r="B324" s="541" t="s">
        <v>198</v>
      </c>
      <c r="C324" s="2575"/>
      <c r="D324" s="2576"/>
      <c r="E324" s="2576"/>
      <c r="F324" s="2576"/>
      <c r="G324" s="2576"/>
      <c r="H324" s="2576"/>
      <c r="I324" s="2576"/>
      <c r="J324" s="2577"/>
    </row>
    <row r="325" spans="2:10" ht="30" customHeight="1" outlineLevel="1">
      <c r="B325" s="540" t="s">
        <v>197</v>
      </c>
      <c r="C325" s="2207"/>
      <c r="D325" s="2207"/>
      <c r="E325" s="2207"/>
      <c r="F325" s="2207"/>
      <c r="G325" s="2207"/>
      <c r="H325" s="2208"/>
      <c r="I325" s="2208"/>
      <c r="J325" s="2209"/>
    </row>
    <row r="326" spans="2:10" ht="14.25" customHeight="1" outlineLevel="1">
      <c r="B326" s="2578" t="s">
        <v>635</v>
      </c>
      <c r="C326" s="2563" t="s">
        <v>195</v>
      </c>
      <c r="D326" s="2563"/>
      <c r="E326" s="2563"/>
      <c r="F326" s="2563" t="s">
        <v>196</v>
      </c>
      <c r="G326" s="2563"/>
      <c r="H326" s="2564"/>
      <c r="I326" s="2564"/>
      <c r="J326" s="2565"/>
    </row>
    <row r="327" spans="2:10" ht="34.5" customHeight="1" outlineLevel="1">
      <c r="B327" s="2578"/>
      <c r="C327" s="272"/>
      <c r="D327" s="488" t="s">
        <v>185</v>
      </c>
      <c r="E327" s="272"/>
      <c r="F327" s="2192"/>
      <c r="G327" s="2192"/>
      <c r="H327" s="2193"/>
      <c r="I327" s="2193"/>
      <c r="J327" s="2194"/>
    </row>
    <row r="328" spans="2:10" ht="34.5" customHeight="1" outlineLevel="1">
      <c r="B328" s="2578"/>
      <c r="C328" s="272"/>
      <c r="D328" s="489" t="s">
        <v>185</v>
      </c>
      <c r="E328" s="272"/>
      <c r="F328" s="2181"/>
      <c r="G328" s="2181"/>
      <c r="H328" s="2182"/>
      <c r="I328" s="2182"/>
      <c r="J328" s="2183"/>
    </row>
    <row r="329" spans="2:10" ht="34.5" customHeight="1" outlineLevel="1">
      <c r="B329" s="2578"/>
      <c r="C329" s="272"/>
      <c r="D329" s="489" t="s">
        <v>185</v>
      </c>
      <c r="E329" s="272"/>
      <c r="F329" s="2181"/>
      <c r="G329" s="2181"/>
      <c r="H329" s="2182"/>
      <c r="I329" s="2182"/>
      <c r="J329" s="2183"/>
    </row>
    <row r="330" spans="2:10" ht="34.5" customHeight="1" outlineLevel="1">
      <c r="B330" s="2578"/>
      <c r="C330" s="272"/>
      <c r="D330" s="489" t="s">
        <v>185</v>
      </c>
      <c r="E330" s="272"/>
      <c r="F330" s="2181"/>
      <c r="G330" s="2181"/>
      <c r="H330" s="2182"/>
      <c r="I330" s="2182"/>
      <c r="J330" s="2183"/>
    </row>
    <row r="331" spans="2:10" ht="34.5" customHeight="1" outlineLevel="1">
      <c r="B331" s="2578"/>
      <c r="C331" s="272"/>
      <c r="D331" s="490" t="s">
        <v>185</v>
      </c>
      <c r="E331" s="272"/>
      <c r="F331" s="2219"/>
      <c r="G331" s="2220"/>
      <c r="H331" s="2221"/>
      <c r="I331" s="2221"/>
      <c r="J331" s="2222"/>
    </row>
    <row r="332" spans="2:10" ht="15" customHeight="1" outlineLevel="1">
      <c r="B332" s="2561" t="s">
        <v>251</v>
      </c>
      <c r="C332" s="2563" t="s">
        <v>195</v>
      </c>
      <c r="D332" s="2563"/>
      <c r="E332" s="2563"/>
      <c r="F332" s="2563" t="s">
        <v>194</v>
      </c>
      <c r="G332" s="2563"/>
      <c r="H332" s="2564"/>
      <c r="I332" s="2564"/>
      <c r="J332" s="2565"/>
    </row>
    <row r="333" spans="2:10" ht="31.5" customHeight="1" outlineLevel="1">
      <c r="B333" s="2550"/>
      <c r="C333" s="273"/>
      <c r="D333" s="491" t="s">
        <v>184</v>
      </c>
      <c r="E333" s="274"/>
      <c r="F333" s="2192"/>
      <c r="G333" s="2192"/>
      <c r="H333" s="2193"/>
      <c r="I333" s="2193"/>
      <c r="J333" s="2194"/>
    </row>
    <row r="334" spans="2:10" ht="31.5" customHeight="1" outlineLevel="1">
      <c r="B334" s="2550"/>
      <c r="C334" s="275"/>
      <c r="D334" s="492" t="s">
        <v>184</v>
      </c>
      <c r="E334" s="276"/>
      <c r="F334" s="2181"/>
      <c r="G334" s="2181"/>
      <c r="H334" s="2182"/>
      <c r="I334" s="2182"/>
      <c r="J334" s="2183"/>
    </row>
    <row r="335" spans="2:10" ht="31.5" customHeight="1" outlineLevel="1">
      <c r="B335" s="2550"/>
      <c r="C335" s="275"/>
      <c r="D335" s="492" t="s">
        <v>184</v>
      </c>
      <c r="E335" s="276"/>
      <c r="F335" s="2181"/>
      <c r="G335" s="2181"/>
      <c r="H335" s="2182"/>
      <c r="I335" s="2182"/>
      <c r="J335" s="2183"/>
    </row>
    <row r="336" spans="2:10" ht="31.5" customHeight="1" outlineLevel="1">
      <c r="B336" s="2550"/>
      <c r="C336" s="275"/>
      <c r="D336" s="492" t="s">
        <v>184</v>
      </c>
      <c r="E336" s="276"/>
      <c r="F336" s="2181"/>
      <c r="G336" s="2181"/>
      <c r="H336" s="2182"/>
      <c r="I336" s="2182"/>
      <c r="J336" s="2183"/>
    </row>
    <row r="337" spans="1:26" ht="31.5" customHeight="1" outlineLevel="1">
      <c r="B337" s="2562"/>
      <c r="C337" s="277"/>
      <c r="D337" s="493" t="s">
        <v>184</v>
      </c>
      <c r="E337" s="278"/>
      <c r="F337" s="2216"/>
      <c r="G337" s="2216"/>
      <c r="H337" s="2217"/>
      <c r="I337" s="2217"/>
      <c r="J337" s="2218"/>
    </row>
    <row r="338" spans="1:26" ht="15" customHeight="1" outlineLevel="1">
      <c r="B338" s="2549" t="s">
        <v>634</v>
      </c>
      <c r="C338" s="2552" t="s">
        <v>207</v>
      </c>
      <c r="D338" s="2553"/>
      <c r="E338" s="2554"/>
      <c r="F338" s="2555" t="s">
        <v>208</v>
      </c>
      <c r="G338" s="2556"/>
      <c r="H338" s="2556"/>
      <c r="I338" s="2556"/>
      <c r="J338" s="2557"/>
    </row>
    <row r="339" spans="1:26" ht="30" customHeight="1" outlineLevel="1">
      <c r="B339" s="2550"/>
      <c r="C339" s="275"/>
      <c r="D339" s="492" t="s">
        <v>184</v>
      </c>
      <c r="E339" s="272"/>
      <c r="F339" s="2579"/>
      <c r="G339" s="2579"/>
      <c r="H339" s="2580"/>
      <c r="I339" s="2580"/>
      <c r="J339" s="2581"/>
    </row>
    <row r="340" spans="1:26" ht="30" customHeight="1" outlineLevel="1">
      <c r="B340" s="2550"/>
      <c r="C340" s="275"/>
      <c r="D340" s="492" t="s">
        <v>184</v>
      </c>
      <c r="E340" s="272"/>
      <c r="F340" s="2210"/>
      <c r="G340" s="2210"/>
      <c r="H340" s="2211"/>
      <c r="I340" s="2211"/>
      <c r="J340" s="2212"/>
    </row>
    <row r="341" spans="1:26" ht="30" customHeight="1" outlineLevel="1">
      <c r="B341" s="2550"/>
      <c r="C341" s="275"/>
      <c r="D341" s="492" t="s">
        <v>184</v>
      </c>
      <c r="E341" s="272"/>
      <c r="F341" s="2210"/>
      <c r="G341" s="2210"/>
      <c r="H341" s="2211"/>
      <c r="I341" s="2211"/>
      <c r="J341" s="2212"/>
    </row>
    <row r="342" spans="1:26" ht="30" customHeight="1" outlineLevel="1" thickBot="1">
      <c r="B342" s="2551"/>
      <c r="C342" s="279"/>
      <c r="D342" s="494" t="s">
        <v>184</v>
      </c>
      <c r="E342" s="280"/>
      <c r="F342" s="2213"/>
      <c r="G342" s="2213"/>
      <c r="H342" s="2214"/>
      <c r="I342" s="2214"/>
      <c r="J342" s="2215"/>
    </row>
    <row r="343" spans="1:26" s="481" customFormat="1" ht="18.75" customHeight="1" outlineLevel="1" thickBot="1">
      <c r="A343" s="477"/>
      <c r="B343" s="495"/>
      <c r="C343" s="477"/>
      <c r="D343" s="477"/>
      <c r="E343" s="477"/>
      <c r="F343" s="477"/>
      <c r="G343" s="478"/>
      <c r="H343" s="478"/>
      <c r="I343" s="478"/>
      <c r="J343" s="478"/>
      <c r="K343" s="478"/>
      <c r="L343" s="478"/>
      <c r="M343" s="479"/>
      <c r="N343" s="2566"/>
      <c r="O343" s="2566"/>
      <c r="P343" s="2566"/>
      <c r="Q343" s="2566"/>
      <c r="R343" s="480"/>
      <c r="V343" s="479"/>
      <c r="W343" s="479"/>
      <c r="X343" s="479"/>
      <c r="Y343" s="479"/>
      <c r="Z343" s="480"/>
    </row>
    <row r="344" spans="1:26" ht="18.75" customHeight="1" outlineLevel="1">
      <c r="B344" s="2567" t="s">
        <v>193</v>
      </c>
      <c r="C344" s="2282"/>
      <c r="D344" s="2283"/>
      <c r="E344" s="2283"/>
      <c r="F344" s="2283"/>
      <c r="G344" s="2283"/>
      <c r="H344" s="2283"/>
      <c r="I344" s="2283"/>
      <c r="J344" s="2284"/>
    </row>
    <row r="345" spans="1:26" ht="18.75" customHeight="1" outlineLevel="1">
      <c r="B345" s="2544"/>
      <c r="C345" s="2201"/>
      <c r="D345" s="2202"/>
      <c r="E345" s="2202"/>
      <c r="F345" s="2202"/>
      <c r="G345" s="2202"/>
      <c r="H345" s="2202"/>
      <c r="I345" s="2202"/>
      <c r="J345" s="2203"/>
    </row>
    <row r="346" spans="1:26" ht="18.75" customHeight="1" outlineLevel="1">
      <c r="B346" s="2568"/>
      <c r="C346" s="2285"/>
      <c r="D346" s="2286"/>
      <c r="E346" s="2286"/>
      <c r="F346" s="2286"/>
      <c r="G346" s="2286"/>
      <c r="H346" s="2286"/>
      <c r="I346" s="2286"/>
      <c r="J346" s="2287"/>
    </row>
    <row r="347" spans="1:26" ht="18.75" customHeight="1" outlineLevel="1">
      <c r="B347" s="2543" t="s">
        <v>192</v>
      </c>
      <c r="C347" s="2546"/>
      <c r="D347" s="2547"/>
      <c r="E347" s="2547"/>
      <c r="F347" s="2547"/>
      <c r="G347" s="2547"/>
      <c r="H347" s="2547"/>
      <c r="I347" s="2547"/>
      <c r="J347" s="2548"/>
    </row>
    <row r="348" spans="1:26" ht="18.75" customHeight="1" outlineLevel="1">
      <c r="B348" s="2544"/>
      <c r="C348" s="2201"/>
      <c r="D348" s="2202"/>
      <c r="E348" s="2202"/>
      <c r="F348" s="2202"/>
      <c r="G348" s="2202"/>
      <c r="H348" s="2202"/>
      <c r="I348" s="2202"/>
      <c r="J348" s="2203"/>
    </row>
    <row r="349" spans="1:26" ht="18.75" customHeight="1" outlineLevel="1" thickBot="1">
      <c r="B349" s="2545"/>
      <c r="C349" s="2204"/>
      <c r="D349" s="2205"/>
      <c r="E349" s="2205"/>
      <c r="F349" s="2205"/>
      <c r="G349" s="2205"/>
      <c r="H349" s="2205"/>
      <c r="I349" s="2205"/>
      <c r="J349" s="2206"/>
    </row>
    <row r="350" spans="1:26" ht="18.75" customHeight="1" outlineLevel="1" thickBot="1">
      <c r="B350" s="496"/>
      <c r="C350" s="497"/>
      <c r="D350" s="497"/>
      <c r="E350" s="497"/>
      <c r="F350" s="497"/>
      <c r="G350" s="497"/>
      <c r="H350" s="497"/>
      <c r="I350" s="497"/>
      <c r="J350" s="497"/>
    </row>
    <row r="351" spans="1:26" ht="18.75" customHeight="1" outlineLevel="1">
      <c r="B351" s="498" t="s">
        <v>191</v>
      </c>
      <c r="C351" s="499"/>
      <c r="D351" s="499"/>
      <c r="E351" s="499"/>
      <c r="F351" s="500"/>
      <c r="G351" s="500"/>
      <c r="H351" s="500"/>
      <c r="I351" s="500"/>
      <c r="J351" s="501"/>
    </row>
    <row r="352" spans="1:26" ht="18.75" customHeight="1" outlineLevel="1">
      <c r="B352" s="2154"/>
      <c r="C352" s="2155"/>
      <c r="D352" s="2155"/>
      <c r="E352" s="2155"/>
      <c r="F352" s="2155"/>
      <c r="G352" s="2155"/>
      <c r="H352" s="2155"/>
      <c r="I352" s="2155"/>
      <c r="J352" s="2156"/>
    </row>
    <row r="353" spans="2:11" ht="12" customHeight="1" outlineLevel="1" thickBot="1">
      <c r="B353" s="542"/>
      <c r="C353" s="503"/>
      <c r="D353" s="503"/>
      <c r="E353" s="503"/>
      <c r="F353" s="503"/>
      <c r="G353" s="503"/>
      <c r="H353" s="503"/>
      <c r="I353" s="503"/>
      <c r="J353" s="504"/>
    </row>
    <row r="356" spans="2:11" ht="17.25" customHeight="1">
      <c r="B356" s="505"/>
      <c r="C356" s="505"/>
      <c r="D356" s="505"/>
      <c r="E356" s="505"/>
      <c r="F356" s="505"/>
      <c r="G356" s="505"/>
      <c r="H356" s="505"/>
      <c r="I356" s="505"/>
      <c r="J356" s="505"/>
      <c r="K356" s="505"/>
    </row>
    <row r="357" spans="2:11" ht="33.75" customHeight="1">
      <c r="B357" s="506" t="s">
        <v>199</v>
      </c>
      <c r="C357" s="2569">
        <f>個票ｰ2003!B250</f>
        <v>0</v>
      </c>
      <c r="D357" s="2570"/>
      <c r="E357" s="2570"/>
      <c r="F357" s="2571"/>
      <c r="G357" s="507" t="s">
        <v>656</v>
      </c>
      <c r="H357" s="2572">
        <v>18</v>
      </c>
      <c r="I357" s="2573"/>
      <c r="J357" s="2574"/>
    </row>
    <row r="358" spans="2:11" ht="30" customHeight="1" outlineLevel="1">
      <c r="B358" s="539" t="s">
        <v>214</v>
      </c>
      <c r="C358" s="2163"/>
      <c r="D358" s="2164"/>
      <c r="E358" s="2164"/>
      <c r="F358" s="2164"/>
      <c r="G358" s="2164"/>
      <c r="H358" s="2164"/>
      <c r="I358" s="2164"/>
      <c r="J358" s="2165"/>
    </row>
    <row r="359" spans="2:11" ht="30" customHeight="1" outlineLevel="1">
      <c r="B359" s="541" t="s">
        <v>198</v>
      </c>
      <c r="C359" s="2575"/>
      <c r="D359" s="2576"/>
      <c r="E359" s="2576"/>
      <c r="F359" s="2576"/>
      <c r="G359" s="2576"/>
      <c r="H359" s="2576"/>
      <c r="I359" s="2576"/>
      <c r="J359" s="2577"/>
    </row>
    <row r="360" spans="2:11" ht="30" customHeight="1" outlineLevel="1">
      <c r="B360" s="540" t="s">
        <v>197</v>
      </c>
      <c r="C360" s="2207"/>
      <c r="D360" s="2207"/>
      <c r="E360" s="2207"/>
      <c r="F360" s="2207"/>
      <c r="G360" s="2207"/>
      <c r="H360" s="2208"/>
      <c r="I360" s="2208"/>
      <c r="J360" s="2209"/>
    </row>
    <row r="361" spans="2:11" ht="14.25" customHeight="1" outlineLevel="1">
      <c r="B361" s="2578" t="s">
        <v>635</v>
      </c>
      <c r="C361" s="2563" t="s">
        <v>195</v>
      </c>
      <c r="D361" s="2563"/>
      <c r="E361" s="2563"/>
      <c r="F361" s="2563" t="s">
        <v>196</v>
      </c>
      <c r="G361" s="2563"/>
      <c r="H361" s="2564"/>
      <c r="I361" s="2564"/>
      <c r="J361" s="2565"/>
    </row>
    <row r="362" spans="2:11" ht="34.5" customHeight="1" outlineLevel="1">
      <c r="B362" s="2578"/>
      <c r="C362" s="272"/>
      <c r="D362" s="488" t="s">
        <v>185</v>
      </c>
      <c r="E362" s="272"/>
      <c r="F362" s="2192"/>
      <c r="G362" s="2192"/>
      <c r="H362" s="2193"/>
      <c r="I362" s="2193"/>
      <c r="J362" s="2194"/>
    </row>
    <row r="363" spans="2:11" ht="34.5" customHeight="1" outlineLevel="1">
      <c r="B363" s="2578"/>
      <c r="C363" s="272"/>
      <c r="D363" s="489" t="s">
        <v>185</v>
      </c>
      <c r="E363" s="272"/>
      <c r="F363" s="2181"/>
      <c r="G363" s="2181"/>
      <c r="H363" s="2182"/>
      <c r="I363" s="2182"/>
      <c r="J363" s="2183"/>
    </row>
    <row r="364" spans="2:11" ht="34.5" customHeight="1" outlineLevel="1">
      <c r="B364" s="2578"/>
      <c r="C364" s="272"/>
      <c r="D364" s="489" t="s">
        <v>185</v>
      </c>
      <c r="E364" s="272"/>
      <c r="F364" s="2181"/>
      <c r="G364" s="2181"/>
      <c r="H364" s="2182"/>
      <c r="I364" s="2182"/>
      <c r="J364" s="2183"/>
    </row>
    <row r="365" spans="2:11" ht="34.5" customHeight="1" outlineLevel="1">
      <c r="B365" s="2578"/>
      <c r="C365" s="272"/>
      <c r="D365" s="489" t="s">
        <v>185</v>
      </c>
      <c r="E365" s="272"/>
      <c r="F365" s="2181"/>
      <c r="G365" s="2181"/>
      <c r="H365" s="2182"/>
      <c r="I365" s="2182"/>
      <c r="J365" s="2183"/>
    </row>
    <row r="366" spans="2:11" ht="34.5" customHeight="1" outlineLevel="1">
      <c r="B366" s="2578"/>
      <c r="C366" s="272"/>
      <c r="D366" s="490" t="s">
        <v>185</v>
      </c>
      <c r="E366" s="272"/>
      <c r="F366" s="2219"/>
      <c r="G366" s="2220"/>
      <c r="H366" s="2221"/>
      <c r="I366" s="2221"/>
      <c r="J366" s="2222"/>
    </row>
    <row r="367" spans="2:11" ht="15" customHeight="1" outlineLevel="1">
      <c r="B367" s="2561" t="s">
        <v>251</v>
      </c>
      <c r="C367" s="2563" t="s">
        <v>195</v>
      </c>
      <c r="D367" s="2563"/>
      <c r="E367" s="2563"/>
      <c r="F367" s="2563" t="s">
        <v>194</v>
      </c>
      <c r="G367" s="2563"/>
      <c r="H367" s="2564"/>
      <c r="I367" s="2564"/>
      <c r="J367" s="2565"/>
    </row>
    <row r="368" spans="2:11" ht="31.5" customHeight="1" outlineLevel="1">
      <c r="B368" s="2550"/>
      <c r="C368" s="273"/>
      <c r="D368" s="491" t="s">
        <v>184</v>
      </c>
      <c r="E368" s="274"/>
      <c r="F368" s="2192"/>
      <c r="G368" s="2192"/>
      <c r="H368" s="2193"/>
      <c r="I368" s="2193"/>
      <c r="J368" s="2194"/>
    </row>
    <row r="369" spans="1:26" ht="31.5" customHeight="1" outlineLevel="1">
      <c r="B369" s="2550"/>
      <c r="C369" s="275"/>
      <c r="D369" s="492" t="s">
        <v>184</v>
      </c>
      <c r="E369" s="276"/>
      <c r="F369" s="2181"/>
      <c r="G369" s="2181"/>
      <c r="H369" s="2182"/>
      <c r="I369" s="2182"/>
      <c r="J369" s="2183"/>
    </row>
    <row r="370" spans="1:26" ht="31.5" customHeight="1" outlineLevel="1">
      <c r="B370" s="2550"/>
      <c r="C370" s="275"/>
      <c r="D370" s="492" t="s">
        <v>184</v>
      </c>
      <c r="E370" s="276"/>
      <c r="F370" s="2181"/>
      <c r="G370" s="2181"/>
      <c r="H370" s="2182"/>
      <c r="I370" s="2182"/>
      <c r="J370" s="2183"/>
    </row>
    <row r="371" spans="1:26" ht="31.5" customHeight="1" outlineLevel="1">
      <c r="B371" s="2550"/>
      <c r="C371" s="275"/>
      <c r="D371" s="492" t="s">
        <v>184</v>
      </c>
      <c r="E371" s="276"/>
      <c r="F371" s="2181"/>
      <c r="G371" s="2181"/>
      <c r="H371" s="2182"/>
      <c r="I371" s="2182"/>
      <c r="J371" s="2183"/>
    </row>
    <row r="372" spans="1:26" ht="31.5" customHeight="1" outlineLevel="1">
      <c r="B372" s="2562"/>
      <c r="C372" s="277"/>
      <c r="D372" s="493" t="s">
        <v>184</v>
      </c>
      <c r="E372" s="278"/>
      <c r="F372" s="2216"/>
      <c r="G372" s="2216"/>
      <c r="H372" s="2217"/>
      <c r="I372" s="2217"/>
      <c r="J372" s="2218"/>
    </row>
    <row r="373" spans="1:26" ht="15" customHeight="1" outlineLevel="1">
      <c r="B373" s="2549" t="s">
        <v>634</v>
      </c>
      <c r="C373" s="2552" t="s">
        <v>207</v>
      </c>
      <c r="D373" s="2553"/>
      <c r="E373" s="2554"/>
      <c r="F373" s="2555" t="s">
        <v>208</v>
      </c>
      <c r="G373" s="2556"/>
      <c r="H373" s="2556"/>
      <c r="I373" s="2556"/>
      <c r="J373" s="2557"/>
    </row>
    <row r="374" spans="1:26" ht="30" customHeight="1" outlineLevel="1">
      <c r="B374" s="2550"/>
      <c r="C374" s="275"/>
      <c r="D374" s="492" t="s">
        <v>184</v>
      </c>
      <c r="E374" s="272"/>
      <c r="F374" s="2558"/>
      <c r="G374" s="2558"/>
      <c r="H374" s="2559"/>
      <c r="I374" s="2559"/>
      <c r="J374" s="2560"/>
    </row>
    <row r="375" spans="1:26" ht="30" customHeight="1" outlineLevel="1">
      <c r="B375" s="2550"/>
      <c r="C375" s="275"/>
      <c r="D375" s="492" t="s">
        <v>184</v>
      </c>
      <c r="E375" s="272"/>
      <c r="F375" s="2181"/>
      <c r="G375" s="2181"/>
      <c r="H375" s="2182"/>
      <c r="I375" s="2182"/>
      <c r="J375" s="2183"/>
    </row>
    <row r="376" spans="1:26" ht="30" customHeight="1" outlineLevel="1">
      <c r="B376" s="2550"/>
      <c r="C376" s="275"/>
      <c r="D376" s="492" t="s">
        <v>184</v>
      </c>
      <c r="E376" s="272"/>
      <c r="F376" s="2181"/>
      <c r="G376" s="2181"/>
      <c r="H376" s="2182"/>
      <c r="I376" s="2182"/>
      <c r="J376" s="2183"/>
    </row>
    <row r="377" spans="1:26" ht="30" customHeight="1" outlineLevel="1" thickBot="1">
      <c r="B377" s="2551"/>
      <c r="C377" s="279"/>
      <c r="D377" s="494" t="s">
        <v>184</v>
      </c>
      <c r="E377" s="280"/>
      <c r="F377" s="2184"/>
      <c r="G377" s="2184"/>
      <c r="H377" s="2185"/>
      <c r="I377" s="2185"/>
      <c r="J377" s="2186"/>
    </row>
    <row r="378" spans="1:26" s="481" customFormat="1" ht="18.75" customHeight="1" outlineLevel="1" thickBot="1">
      <c r="A378" s="477"/>
      <c r="B378" s="495"/>
      <c r="C378" s="477"/>
      <c r="D378" s="477"/>
      <c r="E378" s="477"/>
      <c r="F378" s="477"/>
      <c r="G378" s="478"/>
      <c r="H378" s="478"/>
      <c r="I378" s="478"/>
      <c r="J378" s="478"/>
      <c r="K378" s="478"/>
      <c r="L378" s="478"/>
      <c r="M378" s="479"/>
      <c r="N378" s="2566"/>
      <c r="O378" s="2566"/>
      <c r="P378" s="2566"/>
      <c r="Q378" s="2566"/>
      <c r="R378" s="480"/>
      <c r="V378" s="479"/>
      <c r="W378" s="479"/>
      <c r="X378" s="479"/>
      <c r="Y378" s="479"/>
      <c r="Z378" s="480"/>
    </row>
    <row r="379" spans="1:26" ht="18.75" customHeight="1" outlineLevel="1">
      <c r="B379" s="2567" t="s">
        <v>193</v>
      </c>
      <c r="C379" s="2282"/>
      <c r="D379" s="2283"/>
      <c r="E379" s="2283"/>
      <c r="F379" s="2283"/>
      <c r="G379" s="2283"/>
      <c r="H379" s="2283"/>
      <c r="I379" s="2283"/>
      <c r="J379" s="2284"/>
    </row>
    <row r="380" spans="1:26" ht="18.75" customHeight="1" outlineLevel="1">
      <c r="B380" s="2544"/>
      <c r="C380" s="2201"/>
      <c r="D380" s="2202"/>
      <c r="E380" s="2202"/>
      <c r="F380" s="2202"/>
      <c r="G380" s="2202"/>
      <c r="H380" s="2202"/>
      <c r="I380" s="2202"/>
      <c r="J380" s="2203"/>
    </row>
    <row r="381" spans="1:26" ht="18.75" customHeight="1" outlineLevel="1">
      <c r="B381" s="2568"/>
      <c r="C381" s="2285"/>
      <c r="D381" s="2286"/>
      <c r="E381" s="2286"/>
      <c r="F381" s="2286"/>
      <c r="G381" s="2286"/>
      <c r="H381" s="2286"/>
      <c r="I381" s="2286"/>
      <c r="J381" s="2287"/>
    </row>
    <row r="382" spans="1:26" ht="18.75" customHeight="1" outlineLevel="1">
      <c r="B382" s="2543" t="s">
        <v>192</v>
      </c>
      <c r="C382" s="2546"/>
      <c r="D382" s="2547"/>
      <c r="E382" s="2547"/>
      <c r="F382" s="2547"/>
      <c r="G382" s="2547"/>
      <c r="H382" s="2547"/>
      <c r="I382" s="2547"/>
      <c r="J382" s="2548"/>
    </row>
    <row r="383" spans="1:26" ht="18.75" customHeight="1" outlineLevel="1">
      <c r="B383" s="2544"/>
      <c r="C383" s="2201"/>
      <c r="D383" s="2202"/>
      <c r="E383" s="2202"/>
      <c r="F383" s="2202"/>
      <c r="G383" s="2202"/>
      <c r="H383" s="2202"/>
      <c r="I383" s="2202"/>
      <c r="J383" s="2203"/>
    </row>
    <row r="384" spans="1:26" ht="18.75" customHeight="1" outlineLevel="1" thickBot="1">
      <c r="B384" s="2545"/>
      <c r="C384" s="2204"/>
      <c r="D384" s="2205"/>
      <c r="E384" s="2205"/>
      <c r="F384" s="2205"/>
      <c r="G384" s="2205"/>
      <c r="H384" s="2205"/>
      <c r="I384" s="2205"/>
      <c r="J384" s="2206"/>
    </row>
    <row r="385" spans="2:10" ht="18.75" customHeight="1" outlineLevel="1" thickBot="1">
      <c r="B385" s="496"/>
      <c r="C385" s="497"/>
      <c r="D385" s="497"/>
      <c r="E385" s="497"/>
      <c r="F385" s="497"/>
      <c r="G385" s="497"/>
      <c r="H385" s="497"/>
      <c r="I385" s="497"/>
      <c r="J385" s="497"/>
    </row>
    <row r="386" spans="2:10" ht="18.75" customHeight="1" outlineLevel="1">
      <c r="B386" s="498" t="s">
        <v>191</v>
      </c>
      <c r="C386" s="499"/>
      <c r="D386" s="499"/>
      <c r="E386" s="499"/>
      <c r="F386" s="500"/>
      <c r="G386" s="500"/>
      <c r="H386" s="500"/>
      <c r="I386" s="500"/>
      <c r="J386" s="501"/>
    </row>
    <row r="387" spans="2:10" ht="18.75" customHeight="1" outlineLevel="1">
      <c r="B387" s="2154"/>
      <c r="C387" s="2155"/>
      <c r="D387" s="2155"/>
      <c r="E387" s="2155"/>
      <c r="F387" s="2155"/>
      <c r="G387" s="2155"/>
      <c r="H387" s="2155"/>
      <c r="I387" s="2155"/>
      <c r="J387" s="2156"/>
    </row>
    <row r="388" spans="2:10" ht="12" customHeight="1" outlineLevel="1" thickBot="1">
      <c r="B388" s="542"/>
      <c r="C388" s="503"/>
      <c r="D388" s="503"/>
      <c r="E388" s="503"/>
      <c r="F388" s="503"/>
      <c r="G388" s="503"/>
      <c r="H388" s="503"/>
      <c r="I388" s="503"/>
      <c r="J388" s="504"/>
    </row>
    <row r="389" spans="2:10" ht="17.25" customHeight="1"/>
    <row r="391" spans="2:10" ht="33.75" customHeight="1">
      <c r="B391" s="506" t="s">
        <v>199</v>
      </c>
      <c r="C391" s="2569">
        <f>個票ｰ2003!B251</f>
        <v>0</v>
      </c>
      <c r="D391" s="2570"/>
      <c r="E391" s="2570"/>
      <c r="F391" s="2571"/>
      <c r="G391" s="507" t="s">
        <v>656</v>
      </c>
      <c r="H391" s="2572">
        <v>19</v>
      </c>
      <c r="I391" s="2573"/>
      <c r="J391" s="2574"/>
    </row>
    <row r="392" spans="2:10" ht="30" customHeight="1" outlineLevel="1">
      <c r="B392" s="539" t="s">
        <v>214</v>
      </c>
      <c r="C392" s="2163"/>
      <c r="D392" s="2164"/>
      <c r="E392" s="2164"/>
      <c r="F392" s="2164"/>
      <c r="G392" s="2164"/>
      <c r="H392" s="2164"/>
      <c r="I392" s="2164"/>
      <c r="J392" s="2165"/>
    </row>
    <row r="393" spans="2:10" ht="30" customHeight="1" outlineLevel="1">
      <c r="B393" s="541" t="s">
        <v>198</v>
      </c>
      <c r="C393" s="2575"/>
      <c r="D393" s="2576"/>
      <c r="E393" s="2576"/>
      <c r="F393" s="2576"/>
      <c r="G393" s="2576"/>
      <c r="H393" s="2576"/>
      <c r="I393" s="2576"/>
      <c r="J393" s="2577"/>
    </row>
    <row r="394" spans="2:10" ht="30" customHeight="1" outlineLevel="1">
      <c r="B394" s="540" t="s">
        <v>197</v>
      </c>
      <c r="C394" s="2207"/>
      <c r="D394" s="2207"/>
      <c r="E394" s="2207"/>
      <c r="F394" s="2207"/>
      <c r="G394" s="2207"/>
      <c r="H394" s="2208"/>
      <c r="I394" s="2208"/>
      <c r="J394" s="2209"/>
    </row>
    <row r="395" spans="2:10" ht="14.25" customHeight="1" outlineLevel="1">
      <c r="B395" s="2578" t="s">
        <v>635</v>
      </c>
      <c r="C395" s="2563" t="s">
        <v>195</v>
      </c>
      <c r="D395" s="2563"/>
      <c r="E395" s="2563"/>
      <c r="F395" s="2563" t="s">
        <v>196</v>
      </c>
      <c r="G395" s="2563"/>
      <c r="H395" s="2564"/>
      <c r="I395" s="2564"/>
      <c r="J395" s="2565"/>
    </row>
    <row r="396" spans="2:10" ht="34.5" customHeight="1" outlineLevel="1">
      <c r="B396" s="2578"/>
      <c r="C396" s="272"/>
      <c r="D396" s="488" t="s">
        <v>185</v>
      </c>
      <c r="E396" s="272"/>
      <c r="F396" s="2192"/>
      <c r="G396" s="2192"/>
      <c r="H396" s="2193"/>
      <c r="I396" s="2193"/>
      <c r="J396" s="2194"/>
    </row>
    <row r="397" spans="2:10" ht="34.5" customHeight="1" outlineLevel="1">
      <c r="B397" s="2578"/>
      <c r="C397" s="272"/>
      <c r="D397" s="489" t="s">
        <v>185</v>
      </c>
      <c r="E397" s="272"/>
      <c r="F397" s="2181"/>
      <c r="G397" s="2181"/>
      <c r="H397" s="2182"/>
      <c r="I397" s="2182"/>
      <c r="J397" s="2183"/>
    </row>
    <row r="398" spans="2:10" ht="34.5" customHeight="1" outlineLevel="1">
      <c r="B398" s="2578"/>
      <c r="C398" s="272"/>
      <c r="D398" s="489" t="s">
        <v>185</v>
      </c>
      <c r="E398" s="272"/>
      <c r="F398" s="2181"/>
      <c r="G398" s="2181"/>
      <c r="H398" s="2182"/>
      <c r="I398" s="2182"/>
      <c r="J398" s="2183"/>
    </row>
    <row r="399" spans="2:10" ht="34.5" customHeight="1" outlineLevel="1">
      <c r="B399" s="2578"/>
      <c r="C399" s="272"/>
      <c r="D399" s="489" t="s">
        <v>185</v>
      </c>
      <c r="E399" s="272"/>
      <c r="F399" s="2181"/>
      <c r="G399" s="2181"/>
      <c r="H399" s="2182"/>
      <c r="I399" s="2182"/>
      <c r="J399" s="2183"/>
    </row>
    <row r="400" spans="2:10" ht="34.5" customHeight="1" outlineLevel="1">
      <c r="B400" s="2578"/>
      <c r="C400" s="272"/>
      <c r="D400" s="490" t="s">
        <v>185</v>
      </c>
      <c r="E400" s="272"/>
      <c r="F400" s="2219"/>
      <c r="G400" s="2220"/>
      <c r="H400" s="2221"/>
      <c r="I400" s="2221"/>
      <c r="J400" s="2222"/>
    </row>
    <row r="401" spans="1:26" ht="15" customHeight="1" outlineLevel="1">
      <c r="B401" s="2561" t="s">
        <v>251</v>
      </c>
      <c r="C401" s="2563" t="s">
        <v>195</v>
      </c>
      <c r="D401" s="2563"/>
      <c r="E401" s="2563"/>
      <c r="F401" s="2563" t="s">
        <v>194</v>
      </c>
      <c r="G401" s="2563"/>
      <c r="H401" s="2564"/>
      <c r="I401" s="2564"/>
      <c r="J401" s="2565"/>
    </row>
    <row r="402" spans="1:26" ht="31.5" customHeight="1" outlineLevel="1">
      <c r="B402" s="2550"/>
      <c r="C402" s="273"/>
      <c r="D402" s="491" t="s">
        <v>184</v>
      </c>
      <c r="E402" s="274"/>
      <c r="F402" s="2192"/>
      <c r="G402" s="2192"/>
      <c r="H402" s="2193"/>
      <c r="I402" s="2193"/>
      <c r="J402" s="2194"/>
    </row>
    <row r="403" spans="1:26" ht="31.5" customHeight="1" outlineLevel="1">
      <c r="B403" s="2550"/>
      <c r="C403" s="275"/>
      <c r="D403" s="492" t="s">
        <v>184</v>
      </c>
      <c r="E403" s="276"/>
      <c r="F403" s="2181"/>
      <c r="G403" s="2181"/>
      <c r="H403" s="2182"/>
      <c r="I403" s="2182"/>
      <c r="J403" s="2183"/>
    </row>
    <row r="404" spans="1:26" ht="31.5" customHeight="1" outlineLevel="1">
      <c r="B404" s="2550"/>
      <c r="C404" s="275"/>
      <c r="D404" s="492" t="s">
        <v>184</v>
      </c>
      <c r="E404" s="276"/>
      <c r="F404" s="2181"/>
      <c r="G404" s="2181"/>
      <c r="H404" s="2182"/>
      <c r="I404" s="2182"/>
      <c r="J404" s="2183"/>
    </row>
    <row r="405" spans="1:26" ht="31.5" customHeight="1" outlineLevel="1">
      <c r="B405" s="2550"/>
      <c r="C405" s="275"/>
      <c r="D405" s="492" t="s">
        <v>184</v>
      </c>
      <c r="E405" s="276"/>
      <c r="F405" s="2181"/>
      <c r="G405" s="2181"/>
      <c r="H405" s="2182"/>
      <c r="I405" s="2182"/>
      <c r="J405" s="2183"/>
    </row>
    <row r="406" spans="1:26" ht="31.5" customHeight="1" outlineLevel="1">
      <c r="B406" s="2562"/>
      <c r="C406" s="277"/>
      <c r="D406" s="493" t="s">
        <v>184</v>
      </c>
      <c r="E406" s="278"/>
      <c r="F406" s="2216"/>
      <c r="G406" s="2216"/>
      <c r="H406" s="2217"/>
      <c r="I406" s="2217"/>
      <c r="J406" s="2218"/>
    </row>
    <row r="407" spans="1:26" ht="15" customHeight="1" outlineLevel="1">
      <c r="B407" s="2549" t="s">
        <v>634</v>
      </c>
      <c r="C407" s="2552" t="s">
        <v>207</v>
      </c>
      <c r="D407" s="2553"/>
      <c r="E407" s="2554"/>
      <c r="F407" s="2555" t="s">
        <v>208</v>
      </c>
      <c r="G407" s="2556"/>
      <c r="H407" s="2556"/>
      <c r="I407" s="2556"/>
      <c r="J407" s="2557"/>
    </row>
    <row r="408" spans="1:26" ht="30" customHeight="1" outlineLevel="1">
      <c r="B408" s="2550"/>
      <c r="C408" s="275"/>
      <c r="D408" s="492" t="s">
        <v>184</v>
      </c>
      <c r="E408" s="272"/>
      <c r="F408" s="2558"/>
      <c r="G408" s="2558"/>
      <c r="H408" s="2559"/>
      <c r="I408" s="2559"/>
      <c r="J408" s="2560"/>
    </row>
    <row r="409" spans="1:26" ht="30" customHeight="1" outlineLevel="1">
      <c r="B409" s="2550"/>
      <c r="C409" s="275"/>
      <c r="D409" s="492" t="s">
        <v>184</v>
      </c>
      <c r="E409" s="272"/>
      <c r="F409" s="2181"/>
      <c r="G409" s="2181"/>
      <c r="H409" s="2182"/>
      <c r="I409" s="2182"/>
      <c r="J409" s="2183"/>
    </row>
    <row r="410" spans="1:26" ht="30" customHeight="1" outlineLevel="1">
      <c r="B410" s="2550"/>
      <c r="C410" s="275"/>
      <c r="D410" s="492" t="s">
        <v>184</v>
      </c>
      <c r="E410" s="272"/>
      <c r="F410" s="2181"/>
      <c r="G410" s="2181"/>
      <c r="H410" s="2182"/>
      <c r="I410" s="2182"/>
      <c r="J410" s="2183"/>
    </row>
    <row r="411" spans="1:26" ht="30" customHeight="1" outlineLevel="1" thickBot="1">
      <c r="B411" s="2551"/>
      <c r="C411" s="279"/>
      <c r="D411" s="494" t="s">
        <v>184</v>
      </c>
      <c r="E411" s="280"/>
      <c r="F411" s="2184"/>
      <c r="G411" s="2184"/>
      <c r="H411" s="2185"/>
      <c r="I411" s="2185"/>
      <c r="J411" s="2186"/>
    </row>
    <row r="412" spans="1:26" s="481" customFormat="1" ht="18.75" customHeight="1" outlineLevel="1" thickBot="1">
      <c r="A412" s="477"/>
      <c r="B412" s="495"/>
      <c r="C412" s="477"/>
      <c r="D412" s="477"/>
      <c r="E412" s="477"/>
      <c r="F412" s="477"/>
      <c r="G412" s="478"/>
      <c r="H412" s="478"/>
      <c r="I412" s="478"/>
      <c r="J412" s="478"/>
      <c r="K412" s="478"/>
      <c r="L412" s="478"/>
      <c r="M412" s="479"/>
      <c r="N412" s="2566"/>
      <c r="O412" s="2566"/>
      <c r="P412" s="2566"/>
      <c r="Q412" s="2566"/>
      <c r="R412" s="480"/>
      <c r="V412" s="479"/>
      <c r="W412" s="479"/>
      <c r="X412" s="479"/>
      <c r="Y412" s="479"/>
      <c r="Z412" s="480"/>
    </row>
    <row r="413" spans="1:26" ht="18.75" customHeight="1" outlineLevel="1">
      <c r="B413" s="2567" t="s">
        <v>193</v>
      </c>
      <c r="C413" s="2282"/>
      <c r="D413" s="2283"/>
      <c r="E413" s="2283"/>
      <c r="F413" s="2283"/>
      <c r="G413" s="2283"/>
      <c r="H413" s="2283"/>
      <c r="I413" s="2283"/>
      <c r="J413" s="2284"/>
    </row>
    <row r="414" spans="1:26" ht="18.75" customHeight="1" outlineLevel="1">
      <c r="B414" s="2544"/>
      <c r="C414" s="2201"/>
      <c r="D414" s="2202"/>
      <c r="E414" s="2202"/>
      <c r="F414" s="2202"/>
      <c r="G414" s="2202"/>
      <c r="H414" s="2202"/>
      <c r="I414" s="2202"/>
      <c r="J414" s="2203"/>
    </row>
    <row r="415" spans="1:26" ht="18.75" customHeight="1" outlineLevel="1">
      <c r="B415" s="2568"/>
      <c r="C415" s="2285"/>
      <c r="D415" s="2286"/>
      <c r="E415" s="2286"/>
      <c r="F415" s="2286"/>
      <c r="G415" s="2286"/>
      <c r="H415" s="2286"/>
      <c r="I415" s="2286"/>
      <c r="J415" s="2287"/>
    </row>
    <row r="416" spans="1:26" ht="18.75" customHeight="1" outlineLevel="1">
      <c r="B416" s="2543" t="s">
        <v>192</v>
      </c>
      <c r="C416" s="2546"/>
      <c r="D416" s="2547"/>
      <c r="E416" s="2547"/>
      <c r="F416" s="2547"/>
      <c r="G416" s="2547"/>
      <c r="H416" s="2547"/>
      <c r="I416" s="2547"/>
      <c r="J416" s="2548"/>
    </row>
    <row r="417" spans="2:10" ht="18.75" customHeight="1" outlineLevel="1">
      <c r="B417" s="2544"/>
      <c r="C417" s="2201"/>
      <c r="D417" s="2202"/>
      <c r="E417" s="2202"/>
      <c r="F417" s="2202"/>
      <c r="G417" s="2202"/>
      <c r="H417" s="2202"/>
      <c r="I417" s="2202"/>
      <c r="J417" s="2203"/>
    </row>
    <row r="418" spans="2:10" ht="18.75" customHeight="1" outlineLevel="1" thickBot="1">
      <c r="B418" s="2545"/>
      <c r="C418" s="2204"/>
      <c r="D418" s="2205"/>
      <c r="E418" s="2205"/>
      <c r="F418" s="2205"/>
      <c r="G418" s="2205"/>
      <c r="H418" s="2205"/>
      <c r="I418" s="2205"/>
      <c r="J418" s="2206"/>
    </row>
    <row r="419" spans="2:10" ht="18.75" customHeight="1" outlineLevel="1" thickBot="1">
      <c r="B419" s="496"/>
      <c r="C419" s="497"/>
      <c r="D419" s="497"/>
      <c r="E419" s="497"/>
      <c r="F419" s="497"/>
      <c r="G419" s="497"/>
      <c r="H419" s="497"/>
      <c r="I419" s="497"/>
      <c r="J419" s="497"/>
    </row>
    <row r="420" spans="2:10" ht="18.75" customHeight="1" outlineLevel="1">
      <c r="B420" s="498" t="s">
        <v>191</v>
      </c>
      <c r="C420" s="499"/>
      <c r="D420" s="499"/>
      <c r="E420" s="499"/>
      <c r="F420" s="500"/>
      <c r="G420" s="500"/>
      <c r="H420" s="500"/>
      <c r="I420" s="500"/>
      <c r="J420" s="501"/>
    </row>
    <row r="421" spans="2:10" ht="18.75" customHeight="1" outlineLevel="1">
      <c r="B421" s="2154"/>
      <c r="C421" s="2155"/>
      <c r="D421" s="2155"/>
      <c r="E421" s="2155"/>
      <c r="F421" s="2155"/>
      <c r="G421" s="2155"/>
      <c r="H421" s="2155"/>
      <c r="I421" s="2155"/>
      <c r="J421" s="2156"/>
    </row>
    <row r="422" spans="2:10" ht="12" customHeight="1" outlineLevel="1" thickBot="1">
      <c r="B422" s="542"/>
      <c r="C422" s="503"/>
      <c r="D422" s="503"/>
      <c r="E422" s="503"/>
      <c r="F422" s="503"/>
      <c r="G422" s="503"/>
      <c r="H422" s="503"/>
      <c r="I422" s="503"/>
      <c r="J422" s="504"/>
    </row>
    <row r="425" spans="2:10" ht="33" customHeight="1">
      <c r="B425" s="506" t="s">
        <v>199</v>
      </c>
      <c r="C425" s="2569">
        <f>個票ｰ2003!B252</f>
        <v>0</v>
      </c>
      <c r="D425" s="2570"/>
      <c r="E425" s="2570"/>
      <c r="F425" s="2571"/>
      <c r="G425" s="507" t="s">
        <v>656</v>
      </c>
      <c r="H425" s="2572">
        <v>20</v>
      </c>
      <c r="I425" s="2573"/>
      <c r="J425" s="2574"/>
    </row>
    <row r="426" spans="2:10" ht="30" customHeight="1" outlineLevel="1">
      <c r="B426" s="539" t="s">
        <v>214</v>
      </c>
      <c r="C426" s="2163"/>
      <c r="D426" s="2164"/>
      <c r="E426" s="2164"/>
      <c r="F426" s="2164"/>
      <c r="G426" s="2164"/>
      <c r="H426" s="2164"/>
      <c r="I426" s="2164"/>
      <c r="J426" s="2165"/>
    </row>
    <row r="427" spans="2:10" ht="30" customHeight="1" outlineLevel="1">
      <c r="B427" s="541" t="s">
        <v>198</v>
      </c>
      <c r="C427" s="2575"/>
      <c r="D427" s="2576"/>
      <c r="E427" s="2576"/>
      <c r="F427" s="2576"/>
      <c r="G427" s="2576"/>
      <c r="H427" s="2576"/>
      <c r="I427" s="2576"/>
      <c r="J427" s="2577"/>
    </row>
    <row r="428" spans="2:10" ht="30" customHeight="1" outlineLevel="1">
      <c r="B428" s="540" t="s">
        <v>197</v>
      </c>
      <c r="C428" s="2207"/>
      <c r="D428" s="2207"/>
      <c r="E428" s="2207"/>
      <c r="F428" s="2207"/>
      <c r="G428" s="2207"/>
      <c r="H428" s="2208"/>
      <c r="I428" s="2208"/>
      <c r="J428" s="2209"/>
    </row>
    <row r="429" spans="2:10" ht="14.25" customHeight="1" outlineLevel="1">
      <c r="B429" s="2578" t="s">
        <v>635</v>
      </c>
      <c r="C429" s="2563" t="s">
        <v>195</v>
      </c>
      <c r="D429" s="2563"/>
      <c r="E429" s="2563"/>
      <c r="F429" s="2563" t="s">
        <v>196</v>
      </c>
      <c r="G429" s="2563"/>
      <c r="H429" s="2564"/>
      <c r="I429" s="2564"/>
      <c r="J429" s="2565"/>
    </row>
    <row r="430" spans="2:10" ht="34.5" customHeight="1" outlineLevel="1">
      <c r="B430" s="2578"/>
      <c r="C430" s="272"/>
      <c r="D430" s="488" t="s">
        <v>185</v>
      </c>
      <c r="E430" s="272"/>
      <c r="F430" s="2192"/>
      <c r="G430" s="2192"/>
      <c r="H430" s="2193"/>
      <c r="I430" s="2193"/>
      <c r="J430" s="2194"/>
    </row>
    <row r="431" spans="2:10" ht="34.5" customHeight="1" outlineLevel="1">
      <c r="B431" s="2578"/>
      <c r="C431" s="272"/>
      <c r="D431" s="489" t="s">
        <v>185</v>
      </c>
      <c r="E431" s="272"/>
      <c r="F431" s="2181"/>
      <c r="G431" s="2181"/>
      <c r="H431" s="2182"/>
      <c r="I431" s="2182"/>
      <c r="J431" s="2183"/>
    </row>
    <row r="432" spans="2:10" ht="34.5" customHeight="1" outlineLevel="1">
      <c r="B432" s="2578"/>
      <c r="C432" s="272"/>
      <c r="D432" s="489" t="s">
        <v>185</v>
      </c>
      <c r="E432" s="272"/>
      <c r="F432" s="2181"/>
      <c r="G432" s="2181"/>
      <c r="H432" s="2182"/>
      <c r="I432" s="2182"/>
      <c r="J432" s="2183"/>
    </row>
    <row r="433" spans="1:26" ht="34.5" customHeight="1" outlineLevel="1">
      <c r="B433" s="2578"/>
      <c r="C433" s="272"/>
      <c r="D433" s="489" t="s">
        <v>185</v>
      </c>
      <c r="E433" s="272"/>
      <c r="F433" s="2181"/>
      <c r="G433" s="2181"/>
      <c r="H433" s="2182"/>
      <c r="I433" s="2182"/>
      <c r="J433" s="2183"/>
    </row>
    <row r="434" spans="1:26" ht="34.5" customHeight="1" outlineLevel="1">
      <c r="B434" s="2578"/>
      <c r="C434" s="272"/>
      <c r="D434" s="490" t="s">
        <v>185</v>
      </c>
      <c r="E434" s="272"/>
      <c r="F434" s="2219"/>
      <c r="G434" s="2220"/>
      <c r="H434" s="2221"/>
      <c r="I434" s="2221"/>
      <c r="J434" s="2222"/>
    </row>
    <row r="435" spans="1:26" ht="15" customHeight="1" outlineLevel="1">
      <c r="B435" s="2561" t="s">
        <v>251</v>
      </c>
      <c r="C435" s="2563" t="s">
        <v>195</v>
      </c>
      <c r="D435" s="2563"/>
      <c r="E435" s="2563"/>
      <c r="F435" s="2563" t="s">
        <v>194</v>
      </c>
      <c r="G435" s="2563"/>
      <c r="H435" s="2564"/>
      <c r="I435" s="2564"/>
      <c r="J435" s="2565"/>
    </row>
    <row r="436" spans="1:26" ht="31.5" customHeight="1" outlineLevel="1">
      <c r="B436" s="2550"/>
      <c r="C436" s="273"/>
      <c r="D436" s="491" t="s">
        <v>184</v>
      </c>
      <c r="E436" s="274"/>
      <c r="F436" s="2192"/>
      <c r="G436" s="2192"/>
      <c r="H436" s="2193"/>
      <c r="I436" s="2193"/>
      <c r="J436" s="2194"/>
    </row>
    <row r="437" spans="1:26" ht="31.5" customHeight="1" outlineLevel="1">
      <c r="B437" s="2550"/>
      <c r="C437" s="275"/>
      <c r="D437" s="492" t="s">
        <v>184</v>
      </c>
      <c r="E437" s="276"/>
      <c r="F437" s="2181"/>
      <c r="G437" s="2181"/>
      <c r="H437" s="2182"/>
      <c r="I437" s="2182"/>
      <c r="J437" s="2183"/>
    </row>
    <row r="438" spans="1:26" ht="31.5" customHeight="1" outlineLevel="1">
      <c r="B438" s="2550"/>
      <c r="C438" s="275"/>
      <c r="D438" s="492" t="s">
        <v>184</v>
      </c>
      <c r="E438" s="276"/>
      <c r="F438" s="2181"/>
      <c r="G438" s="2181"/>
      <c r="H438" s="2182"/>
      <c r="I438" s="2182"/>
      <c r="J438" s="2183"/>
    </row>
    <row r="439" spans="1:26" ht="31.5" customHeight="1" outlineLevel="1">
      <c r="B439" s="2550"/>
      <c r="C439" s="275"/>
      <c r="D439" s="492" t="s">
        <v>184</v>
      </c>
      <c r="E439" s="276"/>
      <c r="F439" s="2181"/>
      <c r="G439" s="2181"/>
      <c r="H439" s="2182"/>
      <c r="I439" s="2182"/>
      <c r="J439" s="2183"/>
    </row>
    <row r="440" spans="1:26" ht="31.5" customHeight="1" outlineLevel="1">
      <c r="B440" s="2562"/>
      <c r="C440" s="277"/>
      <c r="D440" s="493" t="s">
        <v>184</v>
      </c>
      <c r="E440" s="278"/>
      <c r="F440" s="2216"/>
      <c r="G440" s="2216"/>
      <c r="H440" s="2217"/>
      <c r="I440" s="2217"/>
      <c r="J440" s="2218"/>
    </row>
    <row r="441" spans="1:26" ht="15" customHeight="1" outlineLevel="1">
      <c r="B441" s="2549" t="s">
        <v>634</v>
      </c>
      <c r="C441" s="2552" t="s">
        <v>207</v>
      </c>
      <c r="D441" s="2553"/>
      <c r="E441" s="2554"/>
      <c r="F441" s="2555" t="s">
        <v>208</v>
      </c>
      <c r="G441" s="2556"/>
      <c r="H441" s="2556"/>
      <c r="I441" s="2556"/>
      <c r="J441" s="2557"/>
    </row>
    <row r="442" spans="1:26" ht="30" customHeight="1" outlineLevel="1">
      <c r="B442" s="2550"/>
      <c r="C442" s="275"/>
      <c r="D442" s="492" t="s">
        <v>184</v>
      </c>
      <c r="E442" s="272"/>
      <c r="F442" s="2558"/>
      <c r="G442" s="2558"/>
      <c r="H442" s="2559"/>
      <c r="I442" s="2559"/>
      <c r="J442" s="2560"/>
    </row>
    <row r="443" spans="1:26" ht="30" customHeight="1" outlineLevel="1">
      <c r="B443" s="2550"/>
      <c r="C443" s="275"/>
      <c r="D443" s="492" t="s">
        <v>184</v>
      </c>
      <c r="E443" s="272"/>
      <c r="F443" s="2181"/>
      <c r="G443" s="2181"/>
      <c r="H443" s="2182"/>
      <c r="I443" s="2182"/>
      <c r="J443" s="2183"/>
    </row>
    <row r="444" spans="1:26" ht="30" customHeight="1" outlineLevel="1">
      <c r="B444" s="2550"/>
      <c r="C444" s="275"/>
      <c r="D444" s="492" t="s">
        <v>184</v>
      </c>
      <c r="E444" s="272"/>
      <c r="F444" s="2181"/>
      <c r="G444" s="2181"/>
      <c r="H444" s="2182"/>
      <c r="I444" s="2182"/>
      <c r="J444" s="2183"/>
    </row>
    <row r="445" spans="1:26" ht="30" customHeight="1" outlineLevel="1" thickBot="1">
      <c r="B445" s="2551"/>
      <c r="C445" s="279"/>
      <c r="D445" s="494" t="s">
        <v>184</v>
      </c>
      <c r="E445" s="280"/>
      <c r="F445" s="2184"/>
      <c r="G445" s="2184"/>
      <c r="H445" s="2185"/>
      <c r="I445" s="2185"/>
      <c r="J445" s="2186"/>
    </row>
    <row r="446" spans="1:26" s="481" customFormat="1" ht="18.75" customHeight="1" outlineLevel="1" thickBot="1">
      <c r="A446" s="477"/>
      <c r="B446" s="495"/>
      <c r="C446" s="477"/>
      <c r="D446" s="477"/>
      <c r="E446" s="477"/>
      <c r="F446" s="477"/>
      <c r="G446" s="478"/>
      <c r="H446" s="478"/>
      <c r="I446" s="478"/>
      <c r="J446" s="478"/>
      <c r="K446" s="478"/>
      <c r="L446" s="478"/>
      <c r="M446" s="479"/>
      <c r="N446" s="2566"/>
      <c r="O446" s="2566"/>
      <c r="P446" s="2566"/>
      <c r="Q446" s="2566"/>
      <c r="R446" s="480"/>
      <c r="V446" s="479"/>
      <c r="W446" s="479"/>
      <c r="X446" s="479"/>
      <c r="Y446" s="479"/>
      <c r="Z446" s="480"/>
    </row>
    <row r="447" spans="1:26" ht="18.75" customHeight="1" outlineLevel="1">
      <c r="B447" s="2567" t="s">
        <v>193</v>
      </c>
      <c r="C447" s="2282"/>
      <c r="D447" s="2283"/>
      <c r="E447" s="2283"/>
      <c r="F447" s="2283"/>
      <c r="G447" s="2283"/>
      <c r="H447" s="2283"/>
      <c r="I447" s="2283"/>
      <c r="J447" s="2284"/>
    </row>
    <row r="448" spans="1:26" ht="18.75" customHeight="1" outlineLevel="1">
      <c r="B448" s="2544"/>
      <c r="C448" s="2201"/>
      <c r="D448" s="2202"/>
      <c r="E448" s="2202"/>
      <c r="F448" s="2202"/>
      <c r="G448" s="2202"/>
      <c r="H448" s="2202"/>
      <c r="I448" s="2202"/>
      <c r="J448" s="2203"/>
    </row>
    <row r="449" spans="2:10" ht="18.75" customHeight="1" outlineLevel="1">
      <c r="B449" s="2568"/>
      <c r="C449" s="2285"/>
      <c r="D449" s="2286"/>
      <c r="E449" s="2286"/>
      <c r="F449" s="2286"/>
      <c r="G449" s="2286"/>
      <c r="H449" s="2286"/>
      <c r="I449" s="2286"/>
      <c r="J449" s="2287"/>
    </row>
    <row r="450" spans="2:10" ht="18.75" customHeight="1" outlineLevel="1">
      <c r="B450" s="2543" t="s">
        <v>192</v>
      </c>
      <c r="C450" s="2546"/>
      <c r="D450" s="2547"/>
      <c r="E450" s="2547"/>
      <c r="F450" s="2547"/>
      <c r="G450" s="2547"/>
      <c r="H450" s="2547"/>
      <c r="I450" s="2547"/>
      <c r="J450" s="2548"/>
    </row>
    <row r="451" spans="2:10" ht="18.75" customHeight="1" outlineLevel="1">
      <c r="B451" s="2544"/>
      <c r="C451" s="2201"/>
      <c r="D451" s="2202"/>
      <c r="E451" s="2202"/>
      <c r="F451" s="2202"/>
      <c r="G451" s="2202"/>
      <c r="H451" s="2202"/>
      <c r="I451" s="2202"/>
      <c r="J451" s="2203"/>
    </row>
    <row r="452" spans="2:10" ht="18.75" customHeight="1" outlineLevel="1" thickBot="1">
      <c r="B452" s="2545"/>
      <c r="C452" s="2204"/>
      <c r="D452" s="2205"/>
      <c r="E452" s="2205"/>
      <c r="F452" s="2205"/>
      <c r="G452" s="2205"/>
      <c r="H452" s="2205"/>
      <c r="I452" s="2205"/>
      <c r="J452" s="2206"/>
    </row>
    <row r="453" spans="2:10" ht="18.75" customHeight="1" outlineLevel="1" thickBot="1">
      <c r="B453" s="496"/>
      <c r="C453" s="497"/>
      <c r="D453" s="497"/>
      <c r="E453" s="497"/>
      <c r="F453" s="497"/>
      <c r="G453" s="497"/>
      <c r="H453" s="497"/>
      <c r="I453" s="497"/>
      <c r="J453" s="497"/>
    </row>
    <row r="454" spans="2:10" ht="18.75" customHeight="1" outlineLevel="1">
      <c r="B454" s="498" t="s">
        <v>191</v>
      </c>
      <c r="C454" s="499"/>
      <c r="D454" s="499"/>
      <c r="E454" s="499"/>
      <c r="F454" s="500"/>
      <c r="G454" s="500"/>
      <c r="H454" s="500"/>
      <c r="I454" s="500"/>
      <c r="J454" s="501"/>
    </row>
    <row r="455" spans="2:10" ht="18.75" customHeight="1" outlineLevel="1">
      <c r="B455" s="2154"/>
      <c r="C455" s="2155"/>
      <c r="D455" s="2155"/>
      <c r="E455" s="2155"/>
      <c r="F455" s="2155"/>
      <c r="G455" s="2155"/>
      <c r="H455" s="2155"/>
      <c r="I455" s="2155"/>
      <c r="J455" s="2156"/>
    </row>
    <row r="456" spans="2:10" ht="12" customHeight="1" outlineLevel="1" thickBot="1">
      <c r="B456" s="542"/>
      <c r="C456" s="503"/>
      <c r="D456" s="503"/>
      <c r="E456" s="503"/>
      <c r="F456" s="503"/>
      <c r="G456" s="503"/>
      <c r="H456" s="503"/>
      <c r="I456" s="503"/>
      <c r="J456" s="504"/>
    </row>
  </sheetData>
  <sheetProtection formatRows="0" selectLockedCells="1"/>
  <mergeCells count="458">
    <mergeCell ref="B450:B452"/>
    <mergeCell ref="C450:J452"/>
    <mergeCell ref="B455:J455"/>
    <mergeCell ref="F440:J440"/>
    <mergeCell ref="B441:B445"/>
    <mergeCell ref="C441:E441"/>
    <mergeCell ref="F441:J441"/>
    <mergeCell ref="F442:J442"/>
    <mergeCell ref="F443:J443"/>
    <mergeCell ref="F444:J444"/>
    <mergeCell ref="F445:J445"/>
    <mergeCell ref="B435:B440"/>
    <mergeCell ref="C435:E435"/>
    <mergeCell ref="F435:J435"/>
    <mergeCell ref="F436:J436"/>
    <mergeCell ref="F437:J437"/>
    <mergeCell ref="F438:J438"/>
    <mergeCell ref="F439:J439"/>
    <mergeCell ref="N446:Q446"/>
    <mergeCell ref="B447:B449"/>
    <mergeCell ref="C447:J449"/>
    <mergeCell ref="C425:F425"/>
    <mergeCell ref="H425:J425"/>
    <mergeCell ref="C426:J426"/>
    <mergeCell ref="C427:J427"/>
    <mergeCell ref="C428:J428"/>
    <mergeCell ref="B429:B434"/>
    <mergeCell ref="C429:E429"/>
    <mergeCell ref="F429:J429"/>
    <mergeCell ref="F430:J430"/>
    <mergeCell ref="F431:J431"/>
    <mergeCell ref="F432:J432"/>
    <mergeCell ref="F433:J433"/>
    <mergeCell ref="F434:J434"/>
    <mergeCell ref="B416:B418"/>
    <mergeCell ref="C416:J418"/>
    <mergeCell ref="B421:J421"/>
    <mergeCell ref="F406:J406"/>
    <mergeCell ref="B407:B411"/>
    <mergeCell ref="C407:E407"/>
    <mergeCell ref="F407:J407"/>
    <mergeCell ref="F408:J408"/>
    <mergeCell ref="F409:J409"/>
    <mergeCell ref="F410:J410"/>
    <mergeCell ref="F411:J411"/>
    <mergeCell ref="B401:B406"/>
    <mergeCell ref="C401:E401"/>
    <mergeCell ref="F401:J401"/>
    <mergeCell ref="F402:J402"/>
    <mergeCell ref="F403:J403"/>
    <mergeCell ref="F404:J404"/>
    <mergeCell ref="F405:J405"/>
    <mergeCell ref="N412:Q412"/>
    <mergeCell ref="B413:B415"/>
    <mergeCell ref="C413:J415"/>
    <mergeCell ref="C391:F391"/>
    <mergeCell ref="H391:J391"/>
    <mergeCell ref="C392:J392"/>
    <mergeCell ref="C393:J393"/>
    <mergeCell ref="C394:J394"/>
    <mergeCell ref="B395:B400"/>
    <mergeCell ref="C395:E395"/>
    <mergeCell ref="F395:J395"/>
    <mergeCell ref="F396:J396"/>
    <mergeCell ref="F397:J397"/>
    <mergeCell ref="F398:J398"/>
    <mergeCell ref="F399:J399"/>
    <mergeCell ref="F400:J400"/>
    <mergeCell ref="B382:B384"/>
    <mergeCell ref="C382:J384"/>
    <mergeCell ref="B387:J387"/>
    <mergeCell ref="F372:J372"/>
    <mergeCell ref="B373:B377"/>
    <mergeCell ref="C373:E373"/>
    <mergeCell ref="F373:J373"/>
    <mergeCell ref="F374:J374"/>
    <mergeCell ref="F375:J375"/>
    <mergeCell ref="F376:J376"/>
    <mergeCell ref="F377:J377"/>
    <mergeCell ref="B367:B372"/>
    <mergeCell ref="C367:E367"/>
    <mergeCell ref="F367:J367"/>
    <mergeCell ref="F368:J368"/>
    <mergeCell ref="F369:J369"/>
    <mergeCell ref="F370:J370"/>
    <mergeCell ref="F371:J371"/>
    <mergeCell ref="N378:Q378"/>
    <mergeCell ref="B379:B381"/>
    <mergeCell ref="C379:J381"/>
    <mergeCell ref="C357:F357"/>
    <mergeCell ref="H357:J357"/>
    <mergeCell ref="C358:J358"/>
    <mergeCell ref="C359:J359"/>
    <mergeCell ref="C360:J360"/>
    <mergeCell ref="B361:B366"/>
    <mergeCell ref="C361:E361"/>
    <mergeCell ref="F361:J361"/>
    <mergeCell ref="F362:J362"/>
    <mergeCell ref="F363:J363"/>
    <mergeCell ref="F364:J364"/>
    <mergeCell ref="F365:J365"/>
    <mergeCell ref="F366:J366"/>
    <mergeCell ref="B347:B349"/>
    <mergeCell ref="C347:J349"/>
    <mergeCell ref="B352:J352"/>
    <mergeCell ref="F337:J337"/>
    <mergeCell ref="B338:B342"/>
    <mergeCell ref="C338:E338"/>
    <mergeCell ref="F338:J338"/>
    <mergeCell ref="F339:J339"/>
    <mergeCell ref="F340:J340"/>
    <mergeCell ref="F341:J341"/>
    <mergeCell ref="F342:J342"/>
    <mergeCell ref="B332:B337"/>
    <mergeCell ref="C332:E332"/>
    <mergeCell ref="F332:J332"/>
    <mergeCell ref="F333:J333"/>
    <mergeCell ref="F334:J334"/>
    <mergeCell ref="F335:J335"/>
    <mergeCell ref="F336:J336"/>
    <mergeCell ref="N343:Q343"/>
    <mergeCell ref="B344:B346"/>
    <mergeCell ref="C344:J346"/>
    <mergeCell ref="C322:F322"/>
    <mergeCell ref="H322:J322"/>
    <mergeCell ref="C323:J323"/>
    <mergeCell ref="C324:J324"/>
    <mergeCell ref="C325:J325"/>
    <mergeCell ref="B326:B331"/>
    <mergeCell ref="C326:E326"/>
    <mergeCell ref="F326:J326"/>
    <mergeCell ref="F327:J327"/>
    <mergeCell ref="F328:J328"/>
    <mergeCell ref="F329:J329"/>
    <mergeCell ref="F330:J330"/>
    <mergeCell ref="F331:J331"/>
    <mergeCell ref="B313:B315"/>
    <mergeCell ref="C313:J315"/>
    <mergeCell ref="B318:J318"/>
    <mergeCell ref="F303:J303"/>
    <mergeCell ref="B304:B308"/>
    <mergeCell ref="C304:E304"/>
    <mergeCell ref="F304:J304"/>
    <mergeCell ref="F305:J305"/>
    <mergeCell ref="F306:J306"/>
    <mergeCell ref="F307:J307"/>
    <mergeCell ref="F308:J308"/>
    <mergeCell ref="B298:B303"/>
    <mergeCell ref="C298:E298"/>
    <mergeCell ref="F298:J298"/>
    <mergeCell ref="F299:J299"/>
    <mergeCell ref="F300:J300"/>
    <mergeCell ref="F301:J301"/>
    <mergeCell ref="F302:J302"/>
    <mergeCell ref="N309:Q309"/>
    <mergeCell ref="B310:B312"/>
    <mergeCell ref="C310:J312"/>
    <mergeCell ref="C288:F288"/>
    <mergeCell ref="H288:J288"/>
    <mergeCell ref="C289:J289"/>
    <mergeCell ref="C290:J290"/>
    <mergeCell ref="C291:J291"/>
    <mergeCell ref="B292:B297"/>
    <mergeCell ref="C292:E292"/>
    <mergeCell ref="F292:J292"/>
    <mergeCell ref="F293:J293"/>
    <mergeCell ref="F294:J294"/>
    <mergeCell ref="F295:J295"/>
    <mergeCell ref="F296:J296"/>
    <mergeCell ref="F297:J297"/>
    <mergeCell ref="B279:B281"/>
    <mergeCell ref="C279:J281"/>
    <mergeCell ref="B284:J284"/>
    <mergeCell ref="F269:J269"/>
    <mergeCell ref="B270:B274"/>
    <mergeCell ref="C270:E270"/>
    <mergeCell ref="F270:J270"/>
    <mergeCell ref="F271:J271"/>
    <mergeCell ref="F272:J272"/>
    <mergeCell ref="F273:J273"/>
    <mergeCell ref="F274:J274"/>
    <mergeCell ref="B264:B269"/>
    <mergeCell ref="C264:E264"/>
    <mergeCell ref="F264:J264"/>
    <mergeCell ref="F265:J265"/>
    <mergeCell ref="F266:J266"/>
    <mergeCell ref="F267:J267"/>
    <mergeCell ref="F268:J268"/>
    <mergeCell ref="N275:Q275"/>
    <mergeCell ref="B276:B278"/>
    <mergeCell ref="C276:J278"/>
    <mergeCell ref="C254:F254"/>
    <mergeCell ref="H254:J254"/>
    <mergeCell ref="C255:J255"/>
    <mergeCell ref="C256:J256"/>
    <mergeCell ref="C257:J257"/>
    <mergeCell ref="B258:B263"/>
    <mergeCell ref="C258:E258"/>
    <mergeCell ref="F258:J258"/>
    <mergeCell ref="F259:J259"/>
    <mergeCell ref="F260:J260"/>
    <mergeCell ref="F261:J261"/>
    <mergeCell ref="F262:J262"/>
    <mergeCell ref="F263:J263"/>
    <mergeCell ref="B244:B246"/>
    <mergeCell ref="C244:J246"/>
    <mergeCell ref="B249:J249"/>
    <mergeCell ref="F234:J234"/>
    <mergeCell ref="B235:B239"/>
    <mergeCell ref="C235:E235"/>
    <mergeCell ref="F235:J235"/>
    <mergeCell ref="F236:J236"/>
    <mergeCell ref="F237:J237"/>
    <mergeCell ref="F238:J238"/>
    <mergeCell ref="F239:J239"/>
    <mergeCell ref="B229:B234"/>
    <mergeCell ref="C229:E229"/>
    <mergeCell ref="F229:J229"/>
    <mergeCell ref="F230:J230"/>
    <mergeCell ref="F231:J231"/>
    <mergeCell ref="F232:J232"/>
    <mergeCell ref="F233:J233"/>
    <mergeCell ref="N240:Q240"/>
    <mergeCell ref="B241:B243"/>
    <mergeCell ref="C241:J243"/>
    <mergeCell ref="C219:F219"/>
    <mergeCell ref="H219:J219"/>
    <mergeCell ref="C220:J220"/>
    <mergeCell ref="C221:J221"/>
    <mergeCell ref="C222:J222"/>
    <mergeCell ref="B223:B228"/>
    <mergeCell ref="C223:E223"/>
    <mergeCell ref="F223:J223"/>
    <mergeCell ref="F224:J224"/>
    <mergeCell ref="F225:J225"/>
    <mergeCell ref="F226:J226"/>
    <mergeCell ref="F227:J227"/>
    <mergeCell ref="F228:J228"/>
    <mergeCell ref="B210:B212"/>
    <mergeCell ref="C210:J212"/>
    <mergeCell ref="B215:J215"/>
    <mergeCell ref="F200:J200"/>
    <mergeCell ref="B201:B205"/>
    <mergeCell ref="C201:E201"/>
    <mergeCell ref="F201:J201"/>
    <mergeCell ref="F202:J202"/>
    <mergeCell ref="F203:J203"/>
    <mergeCell ref="F204:J204"/>
    <mergeCell ref="F205:J205"/>
    <mergeCell ref="B195:B200"/>
    <mergeCell ref="C195:E195"/>
    <mergeCell ref="F195:J195"/>
    <mergeCell ref="F196:J196"/>
    <mergeCell ref="F197:J197"/>
    <mergeCell ref="F198:J198"/>
    <mergeCell ref="F199:J199"/>
    <mergeCell ref="N206:Q206"/>
    <mergeCell ref="B207:B209"/>
    <mergeCell ref="C207:J209"/>
    <mergeCell ref="C185:F185"/>
    <mergeCell ref="H185:J185"/>
    <mergeCell ref="C186:J186"/>
    <mergeCell ref="C187:J187"/>
    <mergeCell ref="C188:J188"/>
    <mergeCell ref="B189:B194"/>
    <mergeCell ref="C189:E189"/>
    <mergeCell ref="F189:J189"/>
    <mergeCell ref="F190:J190"/>
    <mergeCell ref="F191:J191"/>
    <mergeCell ref="F192:J192"/>
    <mergeCell ref="F193:J193"/>
    <mergeCell ref="F194:J194"/>
    <mergeCell ref="B176:B178"/>
    <mergeCell ref="C176:J178"/>
    <mergeCell ref="B181:J181"/>
    <mergeCell ref="F166:J166"/>
    <mergeCell ref="B167:B171"/>
    <mergeCell ref="C167:E167"/>
    <mergeCell ref="F167:J167"/>
    <mergeCell ref="F168:J168"/>
    <mergeCell ref="F169:J169"/>
    <mergeCell ref="F170:J170"/>
    <mergeCell ref="F171:J171"/>
    <mergeCell ref="B161:B166"/>
    <mergeCell ref="C161:E161"/>
    <mergeCell ref="F161:J161"/>
    <mergeCell ref="F162:J162"/>
    <mergeCell ref="F163:J163"/>
    <mergeCell ref="F164:J164"/>
    <mergeCell ref="F165:J165"/>
    <mergeCell ref="N172:Q172"/>
    <mergeCell ref="B173:B175"/>
    <mergeCell ref="C173:J175"/>
    <mergeCell ref="C151:F151"/>
    <mergeCell ref="H151:J151"/>
    <mergeCell ref="C152:J152"/>
    <mergeCell ref="C153:J153"/>
    <mergeCell ref="C154:J154"/>
    <mergeCell ref="B155:B160"/>
    <mergeCell ref="C155:E155"/>
    <mergeCell ref="F155:J155"/>
    <mergeCell ref="F156:J156"/>
    <mergeCell ref="F157:J157"/>
    <mergeCell ref="F158:J158"/>
    <mergeCell ref="F159:J159"/>
    <mergeCell ref="F160:J160"/>
    <mergeCell ref="N137:Q137"/>
    <mergeCell ref="B138:B140"/>
    <mergeCell ref="C138:J140"/>
    <mergeCell ref="B141:B143"/>
    <mergeCell ref="C141:J143"/>
    <mergeCell ref="B146:J146"/>
    <mergeCell ref="B132:B136"/>
    <mergeCell ref="C132:E132"/>
    <mergeCell ref="F132:J132"/>
    <mergeCell ref="F133:J133"/>
    <mergeCell ref="F134:J134"/>
    <mergeCell ref="F135:J135"/>
    <mergeCell ref="F136:J136"/>
    <mergeCell ref="B126:B131"/>
    <mergeCell ref="C126:E126"/>
    <mergeCell ref="F126:J126"/>
    <mergeCell ref="F127:J127"/>
    <mergeCell ref="F128:J128"/>
    <mergeCell ref="F129:J129"/>
    <mergeCell ref="F130:J130"/>
    <mergeCell ref="F131:J131"/>
    <mergeCell ref="B120:B125"/>
    <mergeCell ref="C120:E120"/>
    <mergeCell ref="F120:J120"/>
    <mergeCell ref="F121:J121"/>
    <mergeCell ref="F122:J122"/>
    <mergeCell ref="F123:J123"/>
    <mergeCell ref="F124:J124"/>
    <mergeCell ref="F125:J125"/>
    <mergeCell ref="B115:R115"/>
    <mergeCell ref="C116:F116"/>
    <mergeCell ref="H116:J116"/>
    <mergeCell ref="C117:J117"/>
    <mergeCell ref="C118:J118"/>
    <mergeCell ref="C119:J119"/>
    <mergeCell ref="N99:Q99"/>
    <mergeCell ref="B100:B102"/>
    <mergeCell ref="C100:J102"/>
    <mergeCell ref="B103:B105"/>
    <mergeCell ref="C103:J105"/>
    <mergeCell ref="B108:J108"/>
    <mergeCell ref="F93:J93"/>
    <mergeCell ref="B94:B98"/>
    <mergeCell ref="C94:E94"/>
    <mergeCell ref="F94:J94"/>
    <mergeCell ref="F95:J95"/>
    <mergeCell ref="F96:J96"/>
    <mergeCell ref="F97:J97"/>
    <mergeCell ref="F98:J98"/>
    <mergeCell ref="F85:J85"/>
    <mergeCell ref="F86:J86"/>
    <mergeCell ref="F87:J87"/>
    <mergeCell ref="B88:B93"/>
    <mergeCell ref="C88:E88"/>
    <mergeCell ref="F88:J88"/>
    <mergeCell ref="F89:J89"/>
    <mergeCell ref="F90:J90"/>
    <mergeCell ref="F91:J91"/>
    <mergeCell ref="F92:J92"/>
    <mergeCell ref="C78:F78"/>
    <mergeCell ref="H78:J78"/>
    <mergeCell ref="C79:J79"/>
    <mergeCell ref="C80:J80"/>
    <mergeCell ref="C81:J81"/>
    <mergeCell ref="B82:B87"/>
    <mergeCell ref="C82:E82"/>
    <mergeCell ref="F82:J82"/>
    <mergeCell ref="F83:J83"/>
    <mergeCell ref="F84:J84"/>
    <mergeCell ref="B69:B71"/>
    <mergeCell ref="C69:J71"/>
    <mergeCell ref="B74:J74"/>
    <mergeCell ref="F59:J59"/>
    <mergeCell ref="B60:B64"/>
    <mergeCell ref="C60:E60"/>
    <mergeCell ref="F60:J60"/>
    <mergeCell ref="F61:J61"/>
    <mergeCell ref="F62:J62"/>
    <mergeCell ref="F63:J63"/>
    <mergeCell ref="F64:J64"/>
    <mergeCell ref="B54:B59"/>
    <mergeCell ref="C54:E54"/>
    <mergeCell ref="F54:J54"/>
    <mergeCell ref="F55:J55"/>
    <mergeCell ref="F56:J56"/>
    <mergeCell ref="F57:J57"/>
    <mergeCell ref="F58:J58"/>
    <mergeCell ref="N65:Q65"/>
    <mergeCell ref="B66:B68"/>
    <mergeCell ref="C66:J68"/>
    <mergeCell ref="C44:F44"/>
    <mergeCell ref="H44:J44"/>
    <mergeCell ref="C45:J45"/>
    <mergeCell ref="C46:J46"/>
    <mergeCell ref="C47:J47"/>
    <mergeCell ref="B48:B53"/>
    <mergeCell ref="C48:E48"/>
    <mergeCell ref="F48:J48"/>
    <mergeCell ref="F49:J49"/>
    <mergeCell ref="F50:J50"/>
    <mergeCell ref="F51:J51"/>
    <mergeCell ref="F52:J52"/>
    <mergeCell ref="F53:J53"/>
    <mergeCell ref="N36:Q36"/>
    <mergeCell ref="C37:J37"/>
    <mergeCell ref="B38:B39"/>
    <mergeCell ref="C38:F39"/>
    <mergeCell ref="H38:J38"/>
    <mergeCell ref="H39:J39"/>
    <mergeCell ref="B22:D22"/>
    <mergeCell ref="E22:J22"/>
    <mergeCell ref="H31:K31"/>
    <mergeCell ref="H32:K32"/>
    <mergeCell ref="B34:J34"/>
    <mergeCell ref="J36:L36"/>
    <mergeCell ref="B23:D28"/>
    <mergeCell ref="E23:G23"/>
    <mergeCell ref="H23:J23"/>
    <mergeCell ref="E24:J24"/>
    <mergeCell ref="F25:J25"/>
    <mergeCell ref="F26:J26"/>
    <mergeCell ref="F27:J27"/>
    <mergeCell ref="F28:J28"/>
    <mergeCell ref="M19:U19"/>
    <mergeCell ref="B20:D20"/>
    <mergeCell ref="E20:J20"/>
    <mergeCell ref="B21:D21"/>
    <mergeCell ref="E21:J21"/>
    <mergeCell ref="M21:U21"/>
    <mergeCell ref="B16:D16"/>
    <mergeCell ref="E16:J16"/>
    <mergeCell ref="B17:D17"/>
    <mergeCell ref="E17:J17"/>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s>
  <phoneticPr fontId="20"/>
  <conditionalFormatting sqref="C7:J9 C37:J39 C44:F44 C78:F78 C116:F116 C151:F151 C185:F185 C219:F219 C254:F254 C288:F288 C322:F322 C357:F357 C391:F391 C425:F425">
    <cfRule type="cellIs" dxfId="235" priority="7" operator="equal">
      <formula>0</formula>
    </cfRule>
  </conditionalFormatting>
  <conditionalFormatting sqref="H3:K3">
    <cfRule type="cellIs" dxfId="234" priority="6" operator="equal">
      <formula>0</formula>
    </cfRule>
  </conditionalFormatting>
  <conditionalFormatting sqref="H32:K32">
    <cfRule type="cellIs" dxfId="233" priority="5" operator="equal">
      <formula>0</formula>
    </cfRule>
  </conditionalFormatting>
  <conditionalFormatting sqref="F28:J28">
    <cfRule type="expression" dxfId="232" priority="2">
      <formula>$E$27="○"</formula>
    </cfRule>
  </conditionalFormatting>
  <conditionalFormatting sqref="E25:J27">
    <cfRule type="expression" dxfId="231" priority="1">
      <formula>$H$23="含んでいない"</formula>
    </cfRule>
  </conditionalFormatting>
  <dataValidations count="11">
    <dataValidation type="list" allowBlank="1" showInputMessage="1" showErrorMessage="1" sqref="B74:J74 B108:J108 B146:J146 B181:J181 B215:J215 B249:J249 B284:J284 B318:J318 B352:J352 B387:J387 B421:J421 B455:J455" xr:uid="{A24CB320-5E63-4885-A1FE-41551EE6EBFB}">
      <formula1>"はい（いずれにも該当しない）,いいえ（いずれかに該当する）"</formula1>
    </dataValidation>
    <dataValidation type="list" allowBlank="1" showInputMessage="1" showErrorMessage="1" sqref="E21:J21" xr:uid="{97500444-63FC-4135-8948-1149C434CB7F}">
      <formula1>"全員に支援を行っている,一部に支援を行っている,支援を行っていない"</formula1>
    </dataValidation>
    <dataValidation type="list" allowBlank="1" showInputMessage="1" showErrorMessage="1" sqref="E19:J19" xr:uid="{431CC91E-ED77-433D-851A-E5B6061E0CB9}">
      <formula1>"全員に伝えている,一部に伝えている,伝えていない"</formula1>
    </dataValidation>
    <dataValidation type="list" allowBlank="1" showInputMessage="1" showErrorMessage="1" sqref="E17:J17" xr:uid="{C0351124-1A37-4BC2-8EA1-29672BCCBC34}">
      <formula1>"全員の評価を行っている,一部の評価を行っている,評価を行っていない"</formula1>
    </dataValidation>
    <dataValidation type="list" allowBlank="1" showInputMessage="1" showErrorMessage="1" sqref="E16:J16 C46:J46 C80:J80 C118:J118 C153:J153 C187:J187 C221:J221 C256:J256 C290:J290 C324:J324 C359:J359 C393:J393 C427:J427" xr:uid="{054C2CAC-2505-4DF7-B8E1-7D93A1316BC1}">
      <formula1>"直接雇用（常勤）,直接雇用（非常勤）,委託・派遣等"</formula1>
    </dataValidation>
    <dataValidation type="list" allowBlank="1" showInputMessage="1" showErrorMessage="1" sqref="C358:J358 C289:J289 C392:J392 C152:J152 C186:J186 C117:J117 C220:J220 C255:J255 C323:J323 C426:J426" xr:uid="{180E6158-8BDF-4BE4-9775-9FE1BA6AE976}">
      <formula1>"主担当講師,担当講師"</formula1>
    </dataValidation>
    <dataValidation allowBlank="1" showInputMessage="1" showErrorMessage="1" prompt="当該教育訓練の内容に関係する実務経験を具体的に記載。" sqref="F49:J53 F55:J59 F83:J87 F121:J125 F156:J160" xr:uid="{714315A7-AF26-4028-B49A-04D5A0874AA9}"/>
    <dataValidation allowBlank="1" showInputMessage="1" showErrorMessage="1" prompt="直近の職歴について、所属だけではなく「担当分野」も記載。" sqref="F61:J64 F95:J98 F133:J136 F168:J171" xr:uid="{CA0AC86C-13CA-40E0-8C04-108EC5425C2B}"/>
    <dataValidation allowBlank="1" showInputMessage="1" showErrorMessage="1" prompt="これまでの講師歴について、所属だけでなく「担当分野」まで記載。" sqref="F89:J93 F127:J131 F162:J166" xr:uid="{65E32CB1-3F78-4857-B807-CC9BAA73E59A}"/>
    <dataValidation type="list" allowBlank="1" showInputMessage="1" showErrorMessage="1" sqref="H23:J23" xr:uid="{1AFB1BB0-C7E9-4031-8282-28A3B5BFB5EB}">
      <formula1>"含んでいる,含んでいない"</formula1>
    </dataValidation>
    <dataValidation type="list" allowBlank="1" showInputMessage="1" showErrorMessage="1" sqref="E25:E27" xr:uid="{34A862B0-F56F-4504-8656-0BCAA42C64A2}">
      <formula1>"○"</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B90FF-70CD-42E7-ACD3-0BAE2F2FB9CC}">
  <sheetPr>
    <pageSetUpPr fitToPage="1"/>
  </sheetPr>
  <dimension ref="A1:XFD362"/>
  <sheetViews>
    <sheetView showGridLines="0" view="pageBreakPreview" zoomScaleNormal="100" zoomScaleSheetLayoutView="100" workbookViewId="0">
      <selection activeCell="L9" sqref="L9:R9"/>
    </sheetView>
  </sheetViews>
  <sheetFormatPr defaultColWidth="9" defaultRowHeight="12" outlineLevelRow="1"/>
  <cols>
    <col min="1" max="3" width="6.625" style="530" customWidth="1"/>
    <col min="4" max="4" width="7.125" style="530" customWidth="1"/>
    <col min="5" max="11" width="6.625" style="530" customWidth="1"/>
    <col min="12" max="16" width="6.625" style="207" customWidth="1"/>
    <col min="17" max="17" width="7.375" style="207" customWidth="1"/>
    <col min="18" max="18" width="8" style="530" customWidth="1"/>
    <col min="19" max="20" width="9.125" style="530" customWidth="1"/>
    <col min="21" max="21" width="26.5" style="530" customWidth="1"/>
    <col min="22" max="23" width="3.125" style="530" customWidth="1"/>
    <col min="24" max="48" width="9" style="530"/>
    <col min="49" max="49" width="9" style="530" customWidth="1"/>
    <col min="50" max="16384" width="9" style="530"/>
  </cols>
  <sheetData>
    <row r="1" spans="1:33" ht="15" customHeight="1">
      <c r="A1" s="526"/>
      <c r="B1" s="526"/>
      <c r="C1" s="199"/>
      <c r="L1" s="200"/>
      <c r="M1" s="200"/>
      <c r="N1" s="200"/>
      <c r="O1" s="1852" t="s">
        <v>694</v>
      </c>
      <c r="P1" s="1852"/>
      <c r="Q1" s="1852"/>
      <c r="R1" s="1852"/>
      <c r="AE1" s="373" t="s">
        <v>552</v>
      </c>
      <c r="AF1" s="374" t="s">
        <v>553</v>
      </c>
      <c r="AG1" s="374"/>
    </row>
    <row r="2" spans="1:33" ht="15" customHeight="1">
      <c r="A2" s="526"/>
      <c r="B2" s="526"/>
      <c r="C2" s="199"/>
      <c r="L2" s="200"/>
      <c r="M2" s="200"/>
      <c r="N2" s="200"/>
      <c r="O2" s="1852" t="s">
        <v>882</v>
      </c>
      <c r="P2" s="1852"/>
      <c r="Q2" s="1852"/>
      <c r="R2" s="1852"/>
      <c r="AE2" s="373"/>
      <c r="AF2" s="374"/>
      <c r="AG2" s="374"/>
    </row>
    <row r="3" spans="1:33" ht="15" customHeight="1">
      <c r="A3" s="526"/>
      <c r="B3" s="201"/>
      <c r="C3" s="202"/>
      <c r="D3" s="203"/>
      <c r="F3" s="204"/>
      <c r="L3" s="200"/>
      <c r="M3" s="200"/>
      <c r="N3" s="200"/>
      <c r="O3" s="1853">
        <f>'申請書・総括票（共通）'!L3</f>
        <v>0</v>
      </c>
      <c r="P3" s="1853"/>
      <c r="Q3" s="1853"/>
      <c r="R3" s="1853"/>
      <c r="AE3" s="373" t="s">
        <v>563</v>
      </c>
      <c r="AF3" s="374" t="s">
        <v>553</v>
      </c>
      <c r="AG3" s="373"/>
    </row>
    <row r="4" spans="1:33" ht="6.75" customHeight="1">
      <c r="A4" s="526"/>
      <c r="B4" s="201"/>
      <c r="C4" s="202"/>
      <c r="D4" s="203"/>
      <c r="L4" s="205"/>
      <c r="M4" s="205"/>
      <c r="N4" s="205"/>
      <c r="O4" s="205"/>
      <c r="P4" s="205"/>
      <c r="Q4" s="205"/>
      <c r="R4" s="205"/>
      <c r="AE4" s="373" t="s">
        <v>564</v>
      </c>
      <c r="AF4" s="374" t="s">
        <v>568</v>
      </c>
      <c r="AG4" s="373"/>
    </row>
    <row r="5" spans="1:33" ht="24" customHeight="1">
      <c r="A5" s="1813" t="s">
        <v>1114</v>
      </c>
      <c r="B5" s="1813"/>
      <c r="C5" s="1813"/>
      <c r="D5" s="1813"/>
      <c r="E5" s="1813"/>
      <c r="F5" s="1813"/>
      <c r="G5" s="1813"/>
      <c r="H5" s="1813"/>
      <c r="I5" s="1813"/>
      <c r="J5" s="1813"/>
      <c r="K5" s="1813"/>
      <c r="L5" s="1813"/>
      <c r="M5" s="1813"/>
      <c r="N5" s="1813"/>
      <c r="O5" s="1813"/>
      <c r="P5" s="1813"/>
      <c r="Q5" s="1813"/>
      <c r="R5" s="1813"/>
      <c r="AE5" s="373" t="s">
        <v>240</v>
      </c>
      <c r="AF5" s="374" t="s">
        <v>554</v>
      </c>
      <c r="AG5" s="373"/>
    </row>
    <row r="6" spans="1:33" ht="8.25" customHeight="1">
      <c r="A6" s="522"/>
      <c r="B6" s="522"/>
      <c r="C6" s="522"/>
      <c r="D6" s="522"/>
      <c r="E6" s="522"/>
      <c r="F6" s="522"/>
      <c r="G6" s="522"/>
      <c r="H6" s="522"/>
      <c r="I6" s="522"/>
      <c r="J6" s="522"/>
      <c r="K6" s="522"/>
      <c r="L6" s="522"/>
      <c r="M6" s="522"/>
      <c r="N6" s="522"/>
      <c r="O6" s="522"/>
      <c r="P6" s="522"/>
      <c r="Q6" s="522"/>
      <c r="R6" s="522"/>
      <c r="AE6" s="373" t="s">
        <v>565</v>
      </c>
      <c r="AF6" s="374"/>
      <c r="AG6" s="373"/>
    </row>
    <row r="7" spans="1:33" ht="45" customHeight="1">
      <c r="A7" s="1814" t="s">
        <v>86</v>
      </c>
      <c r="B7" s="1815"/>
      <c r="C7" s="1816">
        <f>'申請書・総括票（共通）'!C19</f>
        <v>0</v>
      </c>
      <c r="D7" s="1816"/>
      <c r="E7" s="1816"/>
      <c r="F7" s="1816"/>
      <c r="G7" s="1816"/>
      <c r="H7" s="1816"/>
      <c r="I7" s="1816"/>
      <c r="J7" s="1816"/>
      <c r="K7" s="1816"/>
      <c r="L7" s="1816"/>
      <c r="M7" s="1816"/>
      <c r="N7" s="1816"/>
      <c r="O7" s="1816"/>
      <c r="P7" s="1816"/>
      <c r="Q7" s="1816"/>
      <c r="R7" s="1816"/>
      <c r="AE7" s="373" t="s">
        <v>566</v>
      </c>
      <c r="AF7" s="374"/>
      <c r="AG7" s="373"/>
    </row>
    <row r="8" spans="1:33" ht="44.25" customHeight="1">
      <c r="A8" s="1815" t="s">
        <v>87</v>
      </c>
      <c r="B8" s="1815"/>
      <c r="C8" s="1816">
        <f>'申請書・総括票（共通）'!D235</f>
        <v>0</v>
      </c>
      <c r="D8" s="1816"/>
      <c r="E8" s="1816"/>
      <c r="F8" s="1816"/>
      <c r="G8" s="1816"/>
      <c r="H8" s="1816"/>
      <c r="I8" s="1816"/>
      <c r="J8" s="1816"/>
      <c r="K8" s="1816"/>
      <c r="L8" s="1816"/>
      <c r="M8" s="1816"/>
      <c r="N8" s="1814" t="s">
        <v>88</v>
      </c>
      <c r="O8" s="1814"/>
      <c r="P8" s="1817">
        <f>'申請書・総括票（共通）'!A235</f>
        <v>2004</v>
      </c>
      <c r="Q8" s="1817"/>
      <c r="R8" s="1817"/>
    </row>
    <row r="9" spans="1:33" ht="36.75" customHeight="1">
      <c r="A9" s="1827" t="s">
        <v>581</v>
      </c>
      <c r="B9" s="1785"/>
      <c r="C9" s="1828">
        <f>'申請書・総括票（共通）'!B235</f>
        <v>0</v>
      </c>
      <c r="D9" s="1829"/>
      <c r="E9" s="1829"/>
      <c r="F9" s="1829"/>
      <c r="G9" s="1829"/>
      <c r="H9" s="1829"/>
      <c r="I9" s="1830"/>
      <c r="J9" s="1827" t="s">
        <v>582</v>
      </c>
      <c r="K9" s="1785"/>
      <c r="L9" s="1831"/>
      <c r="M9" s="1832"/>
      <c r="N9" s="1832"/>
      <c r="O9" s="1832"/>
      <c r="P9" s="1832"/>
      <c r="Q9" s="1832"/>
      <c r="R9" s="1833"/>
    </row>
    <row r="10" spans="1:33" ht="28.5" customHeight="1">
      <c r="A10" s="1848" t="s">
        <v>890</v>
      </c>
      <c r="B10" s="1848"/>
      <c r="C10" s="1849"/>
      <c r="D10" s="1849"/>
      <c r="E10" s="1848" t="s">
        <v>892</v>
      </c>
      <c r="F10" s="1848"/>
      <c r="G10" s="1850"/>
      <c r="H10" s="1850"/>
      <c r="I10" s="1850"/>
      <c r="J10" s="1850"/>
      <c r="K10" s="1850"/>
      <c r="L10" s="1850"/>
      <c r="M10" s="1850"/>
      <c r="N10" s="1848" t="s">
        <v>896</v>
      </c>
      <c r="O10" s="1848"/>
      <c r="P10" s="1848"/>
      <c r="Q10" s="1849"/>
      <c r="R10" s="1849"/>
    </row>
    <row r="11" spans="1:33" ht="51.75" customHeight="1">
      <c r="A11" s="1848" t="s">
        <v>891</v>
      </c>
      <c r="B11" s="1848"/>
      <c r="C11" s="1848"/>
      <c r="D11" s="1851"/>
      <c r="E11" s="1851"/>
      <c r="F11" s="1851"/>
      <c r="G11" s="1851"/>
      <c r="H11" s="1851"/>
      <c r="I11" s="1851"/>
      <c r="J11" s="1851"/>
      <c r="K11" s="1851"/>
      <c r="L11" s="1851"/>
      <c r="M11" s="1851"/>
      <c r="N11" s="1851"/>
      <c r="O11" s="1851"/>
      <c r="P11" s="1851"/>
      <c r="Q11" s="1851"/>
      <c r="R11" s="1851"/>
    </row>
    <row r="12" spans="1:33" ht="27" customHeight="1">
      <c r="A12" s="1854" t="s">
        <v>893</v>
      </c>
      <c r="B12" s="1854"/>
      <c r="C12" s="1854"/>
      <c r="D12" s="1854"/>
      <c r="E12" s="1854"/>
      <c r="F12" s="1854"/>
      <c r="G12" s="1854"/>
      <c r="H12" s="1854"/>
      <c r="I12" s="1854"/>
      <c r="J12" s="1854"/>
      <c r="K12" s="1854"/>
      <c r="L12" s="1854"/>
      <c r="M12" s="419" t="s">
        <v>889</v>
      </c>
      <c r="O12" s="206"/>
      <c r="P12" s="206"/>
      <c r="Q12" s="206"/>
      <c r="R12" s="206"/>
    </row>
    <row r="13" spans="1:33" ht="23.25" customHeight="1">
      <c r="A13" s="1847" t="s">
        <v>964</v>
      </c>
      <c r="B13" s="1847"/>
      <c r="C13" s="1847"/>
      <c r="D13" s="1847"/>
      <c r="E13" s="1847"/>
      <c r="F13" s="1847"/>
      <c r="G13" s="1847"/>
      <c r="H13" s="1847"/>
      <c r="I13" s="1847"/>
      <c r="J13" s="1847"/>
      <c r="K13" s="1847"/>
      <c r="L13" s="1847"/>
      <c r="M13" s="1847"/>
      <c r="N13" s="1847"/>
      <c r="O13" s="1847"/>
      <c r="P13" s="1847"/>
      <c r="Q13" s="1847"/>
      <c r="R13" s="1847"/>
    </row>
    <row r="14" spans="1:33" ht="9" customHeight="1">
      <c r="R14" s="207"/>
    </row>
    <row r="15" spans="1:33" ht="18.75" customHeight="1">
      <c r="A15" s="208" t="s">
        <v>90</v>
      </c>
    </row>
    <row r="16" spans="1:33" ht="3.75" customHeight="1">
      <c r="A16" s="208"/>
    </row>
    <row r="17" spans="1:21 16384:16384" ht="47.25" customHeight="1">
      <c r="A17" s="1617" t="s">
        <v>567</v>
      </c>
      <c r="B17" s="1617"/>
      <c r="C17" s="1617"/>
      <c r="D17" s="1617"/>
      <c r="E17" s="1834"/>
      <c r="F17" s="1834"/>
      <c r="G17" s="1834"/>
      <c r="H17" s="1834"/>
      <c r="I17" s="1834"/>
      <c r="J17" s="1834"/>
      <c r="K17" s="1834"/>
      <c r="L17" s="1834"/>
      <c r="M17" s="1834"/>
      <c r="N17" s="1834"/>
      <c r="O17" s="1834"/>
      <c r="P17" s="1834"/>
      <c r="Q17" s="1834"/>
      <c r="R17" s="1834"/>
    </row>
    <row r="18" spans="1:21 16384:16384" ht="26.25" customHeight="1">
      <c r="A18" s="1789" t="s">
        <v>216</v>
      </c>
      <c r="B18" s="1790"/>
      <c r="C18" s="1790"/>
      <c r="D18" s="1791"/>
      <c r="E18" s="5"/>
      <c r="F18" s="209" t="s">
        <v>135</v>
      </c>
      <c r="G18" s="6"/>
      <c r="H18" s="210" t="s">
        <v>136</v>
      </c>
      <c r="I18" s="1792" t="s">
        <v>630</v>
      </c>
      <c r="J18" s="1790"/>
      <c r="K18" s="1790"/>
      <c r="L18" s="1793"/>
      <c r="M18" s="1818"/>
      <c r="N18" s="1819"/>
      <c r="O18" s="209" t="s">
        <v>212</v>
      </c>
      <c r="P18" s="1820"/>
      <c r="Q18" s="1820"/>
      <c r="R18" s="1821"/>
    </row>
    <row r="19" spans="1:21 16384:16384" ht="26.25" customHeight="1">
      <c r="A19" s="1822" t="s">
        <v>217</v>
      </c>
      <c r="B19" s="1823"/>
      <c r="C19" s="1823"/>
      <c r="D19" s="1824"/>
      <c r="E19" s="1825"/>
      <c r="F19" s="1826"/>
      <c r="G19" s="1826"/>
      <c r="H19" s="211" t="s">
        <v>91</v>
      </c>
      <c r="I19" s="1799" t="s">
        <v>218</v>
      </c>
      <c r="J19" s="1797"/>
      <c r="K19" s="1797"/>
      <c r="L19" s="1798"/>
      <c r="M19" s="1800"/>
      <c r="N19" s="1801"/>
      <c r="O19" s="1801"/>
      <c r="P19" s="1801"/>
      <c r="Q19" s="1801"/>
      <c r="R19" s="1802"/>
    </row>
    <row r="20" spans="1:21 16384:16384" ht="13.35" customHeight="1">
      <c r="A20" s="1808" t="s">
        <v>562</v>
      </c>
      <c r="B20" s="1809"/>
      <c r="C20" s="1809"/>
      <c r="D20" s="1810"/>
      <c r="E20" s="523" t="s">
        <v>561</v>
      </c>
      <c r="F20" s="1838" t="s">
        <v>579</v>
      </c>
      <c r="G20" s="1839"/>
      <c r="H20" s="1840"/>
      <c r="I20" s="1841" t="s">
        <v>414</v>
      </c>
      <c r="J20" s="1809"/>
      <c r="K20" s="1809"/>
      <c r="L20" s="1810"/>
      <c r="M20" s="212" t="s">
        <v>351</v>
      </c>
      <c r="N20" s="212" t="s">
        <v>352</v>
      </c>
      <c r="O20" s="212" t="s">
        <v>353</v>
      </c>
      <c r="P20" s="212" t="s">
        <v>354</v>
      </c>
      <c r="Q20" s="212" t="s">
        <v>355</v>
      </c>
      <c r="R20" s="212" t="s">
        <v>356</v>
      </c>
    </row>
    <row r="21" spans="1:21 16384:16384" ht="18" customHeight="1">
      <c r="A21" s="1835"/>
      <c r="B21" s="1836"/>
      <c r="C21" s="1836"/>
      <c r="D21" s="1837"/>
      <c r="E21" s="1779"/>
      <c r="F21" s="1781"/>
      <c r="G21" s="1782"/>
      <c r="H21" s="1783"/>
      <c r="I21" s="1842"/>
      <c r="J21" s="1836"/>
      <c r="K21" s="1836"/>
      <c r="L21" s="1837"/>
      <c r="M21" s="7"/>
      <c r="N21" s="7"/>
      <c r="O21" s="7"/>
      <c r="P21" s="7"/>
      <c r="Q21" s="7"/>
      <c r="R21" s="7"/>
    </row>
    <row r="22" spans="1:21 16384:16384" ht="13.35" customHeight="1">
      <c r="A22" s="1835"/>
      <c r="B22" s="1836"/>
      <c r="C22" s="1836"/>
      <c r="D22" s="1837"/>
      <c r="E22" s="1779"/>
      <c r="F22" s="1784" t="s">
        <v>580</v>
      </c>
      <c r="G22" s="1490"/>
      <c r="H22" s="1785"/>
      <c r="I22" s="1842"/>
      <c r="J22" s="1836"/>
      <c r="K22" s="1836"/>
      <c r="L22" s="1837"/>
      <c r="M22" s="213" t="s">
        <v>357</v>
      </c>
      <c r="N22" s="213" t="s">
        <v>358</v>
      </c>
      <c r="O22" s="213" t="s">
        <v>359</v>
      </c>
      <c r="P22" s="213" t="s">
        <v>360</v>
      </c>
      <c r="Q22" s="213" t="s">
        <v>361</v>
      </c>
      <c r="R22" s="213" t="s">
        <v>362</v>
      </c>
    </row>
    <row r="23" spans="1:21 16384:16384" ht="13.5" customHeight="1">
      <c r="A23" s="1789"/>
      <c r="B23" s="1790"/>
      <c r="C23" s="1790"/>
      <c r="D23" s="1793"/>
      <c r="E23" s="1780"/>
      <c r="F23" s="1786"/>
      <c r="G23" s="1787"/>
      <c r="H23" s="1788"/>
      <c r="I23" s="1792"/>
      <c r="J23" s="1790"/>
      <c r="K23" s="1790"/>
      <c r="L23" s="1793"/>
      <c r="M23" s="7"/>
      <c r="N23" s="7"/>
      <c r="O23" s="7"/>
      <c r="P23" s="7"/>
      <c r="Q23" s="7"/>
      <c r="R23" s="7"/>
    </row>
    <row r="24" spans="1:21 16384:16384" ht="26.25" customHeight="1">
      <c r="A24" s="1796" t="s">
        <v>415</v>
      </c>
      <c r="B24" s="1797"/>
      <c r="C24" s="1797"/>
      <c r="D24" s="1798"/>
      <c r="E24" s="1322"/>
      <c r="F24" s="1537"/>
      <c r="G24" s="1543"/>
      <c r="H24" s="1324"/>
      <c r="I24" s="1799" t="s">
        <v>219</v>
      </c>
      <c r="J24" s="1797"/>
      <c r="K24" s="1797"/>
      <c r="L24" s="1798"/>
      <c r="M24" s="1800"/>
      <c r="N24" s="1801"/>
      <c r="O24" s="1801"/>
      <c r="P24" s="1801"/>
      <c r="Q24" s="1801"/>
      <c r="R24" s="1802"/>
    </row>
    <row r="25" spans="1:21 16384:16384" ht="26.25" customHeight="1">
      <c r="A25" s="1803" t="s">
        <v>601</v>
      </c>
      <c r="B25" s="1804"/>
      <c r="C25" s="1804"/>
      <c r="D25" s="1805"/>
      <c r="E25" s="1806"/>
      <c r="F25" s="1807"/>
      <c r="G25" s="1807"/>
      <c r="H25" s="214" t="s">
        <v>92</v>
      </c>
      <c r="I25" s="1808" t="s">
        <v>220</v>
      </c>
      <c r="J25" s="1809"/>
      <c r="K25" s="1809"/>
      <c r="L25" s="1810"/>
      <c r="M25" s="1811"/>
      <c r="N25" s="1812"/>
      <c r="O25" s="1499" t="s">
        <v>91</v>
      </c>
      <c r="P25" s="1499"/>
      <c r="Q25" s="1499"/>
      <c r="R25" s="1500"/>
    </row>
    <row r="26" spans="1:21 16384:16384" ht="9.9499999999999993" customHeight="1">
      <c r="A26" s="1755" t="s">
        <v>243</v>
      </c>
      <c r="B26" s="1756"/>
      <c r="C26" s="1756"/>
      <c r="D26" s="1757"/>
      <c r="E26" s="215" t="s">
        <v>93</v>
      </c>
      <c r="F26" s="1764"/>
      <c r="G26" s="1765"/>
      <c r="H26" s="214" t="s">
        <v>92</v>
      </c>
      <c r="I26" s="1766" t="s">
        <v>244</v>
      </c>
      <c r="J26" s="1756"/>
      <c r="K26" s="1756"/>
      <c r="L26" s="1757"/>
      <c r="M26" s="215" t="s">
        <v>93</v>
      </c>
      <c r="N26" s="1771"/>
      <c r="O26" s="1772"/>
      <c r="P26" s="1505" t="s">
        <v>91</v>
      </c>
      <c r="Q26" s="1505"/>
      <c r="R26" s="1506"/>
    </row>
    <row r="27" spans="1:21 16384:16384" ht="9.9499999999999993" customHeight="1">
      <c r="A27" s="1758"/>
      <c r="B27" s="1759"/>
      <c r="C27" s="1759"/>
      <c r="D27" s="1760"/>
      <c r="E27" s="216" t="s">
        <v>94</v>
      </c>
      <c r="F27" s="1773"/>
      <c r="G27" s="1774"/>
      <c r="H27" s="217" t="s">
        <v>92</v>
      </c>
      <c r="I27" s="1767"/>
      <c r="J27" s="1759"/>
      <c r="K27" s="1759"/>
      <c r="L27" s="1760"/>
      <c r="M27" s="216" t="s">
        <v>94</v>
      </c>
      <c r="N27" s="1775"/>
      <c r="O27" s="1776"/>
      <c r="P27" s="1465" t="s">
        <v>91</v>
      </c>
      <c r="Q27" s="1465"/>
      <c r="R27" s="1466"/>
    </row>
    <row r="28" spans="1:21 16384:16384" ht="9.9499999999999993" customHeight="1">
      <c r="A28" s="1761"/>
      <c r="B28" s="1762"/>
      <c r="C28" s="1762"/>
      <c r="D28" s="1763"/>
      <c r="E28" s="218" t="s">
        <v>95</v>
      </c>
      <c r="F28" s="1777"/>
      <c r="G28" s="1778"/>
      <c r="H28" s="219" t="s">
        <v>92</v>
      </c>
      <c r="I28" s="1768"/>
      <c r="J28" s="1769"/>
      <c r="K28" s="1769"/>
      <c r="L28" s="1770"/>
      <c r="M28" s="218" t="s">
        <v>95</v>
      </c>
      <c r="N28" s="1794"/>
      <c r="O28" s="1795"/>
      <c r="P28" s="1742" t="s">
        <v>91</v>
      </c>
      <c r="Q28" s="1742"/>
      <c r="R28" s="1743"/>
    </row>
    <row r="29" spans="1:21 16384:16384" ht="30.95" customHeight="1">
      <c r="A29" s="1729" t="s">
        <v>602</v>
      </c>
      <c r="B29" s="1730"/>
      <c r="C29" s="1730"/>
      <c r="D29" s="1744"/>
      <c r="E29" s="1745" t="s">
        <v>363</v>
      </c>
      <c r="F29" s="1746"/>
      <c r="G29" s="1746"/>
      <c r="H29" s="1746"/>
      <c r="I29" s="1746"/>
      <c r="J29" s="1747" t="s">
        <v>364</v>
      </c>
      <c r="K29" s="1748"/>
      <c r="L29" s="1748"/>
      <c r="M29" s="1748"/>
      <c r="N29" s="1749"/>
      <c r="O29" s="1746" t="s">
        <v>365</v>
      </c>
      <c r="P29" s="1748"/>
      <c r="Q29" s="1748"/>
      <c r="R29" s="1749"/>
    </row>
    <row r="30" spans="1:21 16384:16384" ht="14.85" customHeight="1">
      <c r="A30" s="1731"/>
      <c r="B30" s="1732"/>
      <c r="C30" s="1732"/>
      <c r="D30" s="1733"/>
      <c r="E30" s="1750"/>
      <c r="F30" s="1751"/>
      <c r="G30" s="1751"/>
      <c r="H30" s="1751"/>
      <c r="I30" s="1751"/>
      <c r="J30" s="1750"/>
      <c r="K30" s="1751"/>
      <c r="L30" s="1751"/>
      <c r="M30" s="1751"/>
      <c r="N30" s="1752"/>
      <c r="O30" s="1753"/>
      <c r="P30" s="1753"/>
      <c r="Q30" s="1753"/>
      <c r="R30" s="1754"/>
    </row>
    <row r="31" spans="1:21 16384:16384" ht="28.5" customHeight="1">
      <c r="A31" s="1729" t="s">
        <v>245</v>
      </c>
      <c r="B31" s="1730"/>
      <c r="C31" s="1730"/>
      <c r="D31" s="1730"/>
      <c r="E31" s="1734" t="s">
        <v>96</v>
      </c>
      <c r="F31" s="1735"/>
      <c r="G31" s="1735"/>
      <c r="H31" s="1735"/>
      <c r="I31" s="1736"/>
      <c r="J31" s="1734" t="s">
        <v>97</v>
      </c>
      <c r="K31" s="1735"/>
      <c r="L31" s="1735"/>
      <c r="M31" s="1735"/>
      <c r="N31" s="1736"/>
      <c r="O31" s="1734" t="s">
        <v>242</v>
      </c>
      <c r="P31" s="1735"/>
      <c r="Q31" s="1735"/>
      <c r="R31" s="1736"/>
    </row>
    <row r="32" spans="1:21 16384:16384" ht="12" customHeight="1">
      <c r="A32" s="1731"/>
      <c r="B32" s="1732"/>
      <c r="C32" s="1732"/>
      <c r="D32" s="1733"/>
      <c r="E32" s="1737"/>
      <c r="F32" s="1738"/>
      <c r="G32" s="1738"/>
      <c r="H32" s="1738"/>
      <c r="I32" s="1738"/>
      <c r="J32" s="1737"/>
      <c r="K32" s="1738"/>
      <c r="L32" s="1738"/>
      <c r="M32" s="1738"/>
      <c r="N32" s="1739"/>
      <c r="O32" s="1740"/>
      <c r="P32" s="1740"/>
      <c r="Q32" s="1740"/>
      <c r="R32" s="1741"/>
      <c r="U32" s="376"/>
      <c r="XFD32" s="376"/>
    </row>
    <row r="33" spans="1:19" ht="43.5" customHeight="1">
      <c r="A33" s="1698" t="s">
        <v>604</v>
      </c>
      <c r="B33" s="1699"/>
      <c r="C33" s="1699"/>
      <c r="D33" s="1699"/>
      <c r="E33" s="1700"/>
      <c r="F33" s="1701"/>
      <c r="G33" s="1701"/>
      <c r="H33" s="1701"/>
      <c r="I33" s="1701"/>
      <c r="J33" s="1701"/>
      <c r="K33" s="1701"/>
      <c r="L33" s="1701"/>
      <c r="M33" s="1701"/>
      <c r="N33" s="1701"/>
      <c r="O33" s="1701"/>
      <c r="P33" s="1701"/>
      <c r="Q33" s="1701"/>
      <c r="R33" s="1702"/>
    </row>
    <row r="34" spans="1:19" s="220" customFormat="1" ht="11.25" customHeight="1">
      <c r="A34" s="1703" t="s">
        <v>221</v>
      </c>
      <c r="B34" s="1704"/>
      <c r="C34" s="1704"/>
      <c r="D34" s="1705"/>
      <c r="E34" s="1712" t="s">
        <v>367</v>
      </c>
      <c r="F34" s="1713"/>
      <c r="G34" s="1713"/>
      <c r="H34" s="1714" t="s">
        <v>368</v>
      </c>
      <c r="I34" s="1714"/>
      <c r="J34" s="1714"/>
      <c r="K34" s="1714" t="s">
        <v>369</v>
      </c>
      <c r="L34" s="1714"/>
      <c r="M34" s="1714"/>
      <c r="N34" s="1714" t="s">
        <v>370</v>
      </c>
      <c r="O34" s="1714"/>
      <c r="P34" s="1714"/>
      <c r="Q34" s="1715"/>
      <c r="R34" s="1716"/>
    </row>
    <row r="35" spans="1:19" s="220" customFormat="1" ht="11.25" customHeight="1">
      <c r="A35" s="1706"/>
      <c r="B35" s="1707"/>
      <c r="C35" s="1707"/>
      <c r="D35" s="1708"/>
      <c r="E35" s="1721"/>
      <c r="F35" s="1722"/>
      <c r="G35" s="1723"/>
      <c r="H35" s="1721"/>
      <c r="I35" s="1722"/>
      <c r="J35" s="1723"/>
      <c r="K35" s="1721"/>
      <c r="L35" s="1722"/>
      <c r="M35" s="1723"/>
      <c r="N35" s="1721"/>
      <c r="O35" s="1722"/>
      <c r="P35" s="1723"/>
      <c r="Q35" s="1717"/>
      <c r="R35" s="1718"/>
    </row>
    <row r="36" spans="1:19" s="220" customFormat="1" ht="11.25" customHeight="1">
      <c r="A36" s="1706"/>
      <c r="B36" s="1707"/>
      <c r="C36" s="1707"/>
      <c r="D36" s="1708"/>
      <c r="E36" s="1726" t="s">
        <v>1113</v>
      </c>
      <c r="F36" s="1726"/>
      <c r="G36" s="1726"/>
      <c r="H36" s="1726"/>
      <c r="I36" s="1714" t="s">
        <v>1115</v>
      </c>
      <c r="J36" s="1714"/>
      <c r="K36" s="1714"/>
      <c r="L36" s="1714"/>
      <c r="M36" s="1714" t="s">
        <v>1110</v>
      </c>
      <c r="N36" s="1714"/>
      <c r="O36" s="1714"/>
      <c r="P36" s="1714"/>
      <c r="Q36" s="1717"/>
      <c r="R36" s="1718"/>
    </row>
    <row r="37" spans="1:19" s="220" customFormat="1" ht="11.25" customHeight="1">
      <c r="A37" s="1706"/>
      <c r="B37" s="1707"/>
      <c r="C37" s="1707"/>
      <c r="D37" s="1708"/>
      <c r="E37" s="1725"/>
      <c r="F37" s="1725"/>
      <c r="G37" s="1725"/>
      <c r="H37" s="1727"/>
      <c r="I37" s="1728"/>
      <c r="J37" s="1728"/>
      <c r="K37" s="1728"/>
      <c r="L37" s="1728"/>
      <c r="M37" s="1728"/>
      <c r="N37" s="1728"/>
      <c r="O37" s="1728"/>
      <c r="P37" s="1728"/>
      <c r="Q37" s="1717"/>
      <c r="R37" s="1718"/>
    </row>
    <row r="38" spans="1:19" s="220" customFormat="1" ht="11.25" customHeight="1">
      <c r="A38" s="1706"/>
      <c r="B38" s="1707"/>
      <c r="C38" s="1707"/>
      <c r="D38" s="1708"/>
      <c r="E38" s="1714" t="s">
        <v>1111</v>
      </c>
      <c r="F38" s="1714"/>
      <c r="G38" s="1714"/>
      <c r="H38" s="1714"/>
      <c r="I38" s="1724" t="s">
        <v>1112</v>
      </c>
      <c r="J38" s="1724"/>
      <c r="K38" s="1724"/>
      <c r="L38" s="1724"/>
      <c r="M38" s="1724" t="s">
        <v>371</v>
      </c>
      <c r="N38" s="1724"/>
      <c r="O38" s="1724"/>
      <c r="P38" s="1724"/>
      <c r="Q38" s="1717"/>
      <c r="R38" s="1718"/>
    </row>
    <row r="39" spans="1:19" s="220" customFormat="1" ht="11.25" customHeight="1">
      <c r="A39" s="1709"/>
      <c r="B39" s="1710"/>
      <c r="C39" s="1710"/>
      <c r="D39" s="1711"/>
      <c r="E39" s="1725"/>
      <c r="F39" s="1725"/>
      <c r="G39" s="1725"/>
      <c r="H39" s="1725"/>
      <c r="I39" s="1725"/>
      <c r="J39" s="1725"/>
      <c r="K39" s="1725"/>
      <c r="L39" s="1725"/>
      <c r="M39" s="1725"/>
      <c r="N39" s="1725"/>
      <c r="O39" s="1725"/>
      <c r="P39" s="1725"/>
      <c r="Q39" s="1719"/>
      <c r="R39" s="1720"/>
    </row>
    <row r="40" spans="1:19" s="220" customFormat="1" ht="57" customHeight="1">
      <c r="A40" s="1487" t="s">
        <v>246</v>
      </c>
      <c r="B40" s="1488"/>
      <c r="C40" s="1488"/>
      <c r="D40" s="1488"/>
      <c r="E40" s="1672"/>
      <c r="F40" s="1673"/>
      <c r="G40" s="1673"/>
      <c r="H40" s="1673"/>
      <c r="I40" s="1673"/>
      <c r="J40" s="1673"/>
      <c r="K40" s="1673"/>
      <c r="L40" s="1673"/>
      <c r="M40" s="1673"/>
      <c r="N40" s="1673"/>
      <c r="O40" s="1673"/>
      <c r="P40" s="1673"/>
      <c r="Q40" s="1673"/>
      <c r="R40" s="1674"/>
    </row>
    <row r="41" spans="1:19" s="220" customFormat="1" ht="19.5" customHeight="1">
      <c r="A41" s="1675" t="s">
        <v>616</v>
      </c>
      <c r="B41" s="1675"/>
      <c r="C41" s="1675"/>
      <c r="D41" s="1675"/>
      <c r="E41" s="1675"/>
      <c r="F41" s="1675"/>
      <c r="G41" s="1675"/>
      <c r="H41" s="1675"/>
      <c r="I41" s="1675"/>
      <c r="J41" s="1675"/>
      <c r="K41" s="1675"/>
      <c r="L41" s="1675"/>
      <c r="M41" s="1675"/>
      <c r="N41" s="1675"/>
      <c r="O41" s="1675"/>
      <c r="P41" s="1675"/>
      <c r="Q41" s="1675"/>
      <c r="R41" s="1675"/>
    </row>
    <row r="42" spans="1:19" s="220" customFormat="1" ht="28.5" customHeight="1">
      <c r="A42" s="1675"/>
      <c r="B42" s="1675"/>
      <c r="C42" s="1675"/>
      <c r="D42" s="1675"/>
      <c r="E42" s="1675"/>
      <c r="F42" s="1675"/>
      <c r="G42" s="1675"/>
      <c r="H42" s="1675"/>
      <c r="I42" s="1675"/>
      <c r="J42" s="1675"/>
      <c r="K42" s="1675"/>
      <c r="L42" s="1675"/>
      <c r="M42" s="1675"/>
      <c r="N42" s="1675"/>
      <c r="O42" s="1675"/>
      <c r="P42" s="1675"/>
      <c r="Q42" s="1675"/>
      <c r="R42" s="1675"/>
    </row>
    <row r="43" spans="1:19" s="220" customFormat="1" ht="11.25">
      <c r="A43" s="1675" t="s">
        <v>1104</v>
      </c>
      <c r="B43" s="1675"/>
      <c r="C43" s="1675"/>
      <c r="D43" s="1675"/>
      <c r="E43" s="1675"/>
      <c r="F43" s="1675"/>
      <c r="G43" s="1675"/>
      <c r="H43" s="1675"/>
      <c r="I43" s="1675"/>
      <c r="J43" s="1675"/>
      <c r="K43" s="1675"/>
      <c r="L43" s="1675"/>
      <c r="M43" s="1675"/>
      <c r="N43" s="1675"/>
      <c r="O43" s="1675"/>
      <c r="P43" s="1675"/>
      <c r="Q43" s="1675"/>
      <c r="R43" s="1675"/>
    </row>
    <row r="44" spans="1:19" s="220" customFormat="1" ht="11.25">
      <c r="A44" s="1675"/>
      <c r="B44" s="1675"/>
      <c r="C44" s="1675"/>
      <c r="D44" s="1675"/>
      <c r="E44" s="1675"/>
      <c r="F44" s="1675"/>
      <c r="G44" s="1675"/>
      <c r="H44" s="1675"/>
      <c r="I44" s="1675"/>
      <c r="J44" s="1675"/>
      <c r="K44" s="1675"/>
      <c r="L44" s="1675"/>
      <c r="M44" s="1675"/>
      <c r="N44" s="1675"/>
      <c r="O44" s="1675"/>
      <c r="P44" s="1675"/>
      <c r="Q44" s="1675"/>
      <c r="R44" s="1675"/>
    </row>
    <row r="45" spans="1:19" s="220" customFormat="1" ht="31.5" customHeight="1">
      <c r="A45" s="1675"/>
      <c r="B45" s="1675"/>
      <c r="C45" s="1675"/>
      <c r="D45" s="1675"/>
      <c r="E45" s="1675"/>
      <c r="F45" s="1675"/>
      <c r="G45" s="1675"/>
      <c r="H45" s="1675"/>
      <c r="I45" s="1675"/>
      <c r="J45" s="1675"/>
      <c r="K45" s="1675"/>
      <c r="L45" s="1675"/>
      <c r="M45" s="1675"/>
      <c r="N45" s="1675"/>
      <c r="O45" s="1675"/>
      <c r="P45" s="1675"/>
      <c r="Q45" s="1675"/>
      <c r="R45" s="1675"/>
    </row>
    <row r="46" spans="1:19" s="220" customFormat="1">
      <c r="A46" s="1675" t="s">
        <v>1105</v>
      </c>
      <c r="B46" s="1675"/>
      <c r="C46" s="1675"/>
      <c r="D46" s="1675"/>
      <c r="E46" s="1675"/>
      <c r="F46" s="1675"/>
      <c r="G46" s="1675"/>
      <c r="H46" s="1675"/>
      <c r="I46" s="1675"/>
      <c r="J46" s="1675"/>
      <c r="K46" s="1675"/>
      <c r="L46" s="1675"/>
      <c r="M46" s="1675"/>
      <c r="N46" s="1675"/>
      <c r="O46" s="1675"/>
      <c r="P46" s="1675"/>
      <c r="Q46" s="1675"/>
      <c r="R46" s="1675"/>
    </row>
    <row r="47" spans="1:19" s="220" customFormat="1" ht="11.25">
      <c r="A47" s="221" t="s">
        <v>603</v>
      </c>
      <c r="B47" s="527"/>
      <c r="C47" s="527"/>
      <c r="D47" s="527"/>
      <c r="E47" s="527"/>
      <c r="F47" s="527"/>
      <c r="G47" s="221"/>
      <c r="H47" s="527"/>
      <c r="I47" s="527"/>
      <c r="J47" s="527"/>
      <c r="K47" s="527"/>
      <c r="L47" s="527"/>
      <c r="M47" s="527"/>
      <c r="N47" s="527"/>
      <c r="O47" s="527"/>
      <c r="P47" s="527"/>
      <c r="Q47" s="527"/>
      <c r="R47" s="527"/>
    </row>
    <row r="48" spans="1:19" s="220" customFormat="1">
      <c r="A48" s="1590" t="s">
        <v>1033</v>
      </c>
      <c r="B48" s="1590"/>
      <c r="C48" s="1590"/>
      <c r="D48" s="1591"/>
      <c r="E48" s="1592"/>
      <c r="F48" s="1592"/>
      <c r="G48" s="1592"/>
      <c r="H48" s="1592"/>
      <c r="I48" s="1592"/>
      <c r="J48" s="1592"/>
      <c r="K48" s="1592"/>
      <c r="L48" s="1592"/>
      <c r="M48" s="1592"/>
      <c r="N48" s="1592"/>
      <c r="O48" s="1592"/>
      <c r="P48" s="1592"/>
      <c r="Q48" s="1592"/>
      <c r="R48" s="1592"/>
      <c r="S48" s="530"/>
    </row>
    <row r="49" spans="1:19" s="220" customFormat="1">
      <c r="A49" s="1590"/>
      <c r="B49" s="1590"/>
      <c r="C49" s="1590"/>
      <c r="D49" s="1592"/>
      <c r="E49" s="1592"/>
      <c r="F49" s="1592"/>
      <c r="G49" s="1592"/>
      <c r="H49" s="1592"/>
      <c r="I49" s="1592"/>
      <c r="J49" s="1592"/>
      <c r="K49" s="1592"/>
      <c r="L49" s="1592"/>
      <c r="M49" s="1592"/>
      <c r="N49" s="1592"/>
      <c r="O49" s="1592"/>
      <c r="P49" s="1592"/>
      <c r="Q49" s="1592"/>
      <c r="R49" s="1592"/>
      <c r="S49" s="530"/>
    </row>
    <row r="50" spans="1:19" s="380" customFormat="1" ht="31.5" customHeight="1">
      <c r="A50" s="1601" t="s">
        <v>1010</v>
      </c>
      <c r="B50" s="1591"/>
      <c r="C50" s="1591"/>
      <c r="D50" s="1591"/>
      <c r="E50" s="1591"/>
      <c r="F50" s="1591"/>
      <c r="G50" s="1591"/>
      <c r="H50" s="1591"/>
      <c r="I50" s="1591"/>
      <c r="J50" s="1591"/>
      <c r="K50" s="1591"/>
      <c r="L50" s="1591"/>
      <c r="M50" s="1591"/>
      <c r="N50" s="1591"/>
      <c r="O50" s="1591"/>
      <c r="P50" s="1591"/>
      <c r="Q50" s="1591"/>
      <c r="R50" s="1591"/>
    </row>
    <row r="51" spans="1:19" s="220" customFormat="1" ht="12" customHeight="1">
      <c r="A51" s="1593" t="s">
        <v>826</v>
      </c>
      <c r="B51" s="1594"/>
      <c r="C51" s="1594"/>
      <c r="D51" s="1595"/>
      <c r="E51" s="1617" t="s">
        <v>962</v>
      </c>
      <c r="F51" s="1617"/>
      <c r="G51" s="1617"/>
      <c r="H51" s="1617"/>
      <c r="I51" s="1617"/>
      <c r="J51" s="1617"/>
      <c r="K51" s="1617"/>
      <c r="L51" s="1617"/>
      <c r="M51" s="1617"/>
      <c r="N51" s="1617"/>
      <c r="O51" s="1617"/>
      <c r="P51" s="1617"/>
      <c r="Q51" s="1617"/>
      <c r="R51" s="1617"/>
      <c r="S51" s="530"/>
    </row>
    <row r="52" spans="1:19" s="220" customFormat="1" ht="30" customHeight="1">
      <c r="A52" s="1495"/>
      <c r="B52" s="1596"/>
      <c r="C52" s="1596"/>
      <c r="D52" s="1533"/>
      <c r="E52" s="1618"/>
      <c r="F52" s="1617"/>
      <c r="G52" s="1617"/>
      <c r="H52" s="1617"/>
      <c r="I52" s="1617"/>
      <c r="J52" s="1617"/>
      <c r="K52" s="1617"/>
      <c r="L52" s="1617"/>
      <c r="M52" s="1617"/>
      <c r="N52" s="1617"/>
      <c r="O52" s="1617"/>
      <c r="P52" s="1617"/>
      <c r="Q52" s="1617"/>
      <c r="R52" s="1617"/>
      <c r="S52" s="530"/>
    </row>
    <row r="53" spans="1:19" s="220" customFormat="1" ht="22.5" customHeight="1">
      <c r="A53" s="1495"/>
      <c r="B53" s="1596"/>
      <c r="C53" s="1596"/>
      <c r="D53" s="1533"/>
      <c r="E53" s="381"/>
      <c r="F53" s="1598" t="s">
        <v>914</v>
      </c>
      <c r="G53" s="1599"/>
      <c r="H53" s="1599"/>
      <c r="I53" s="1599"/>
      <c r="J53" s="1599"/>
      <c r="K53" s="1599"/>
      <c r="L53" s="1599"/>
      <c r="M53" s="1599"/>
      <c r="N53" s="1599"/>
      <c r="O53" s="1599"/>
      <c r="P53" s="1599"/>
      <c r="Q53" s="1599"/>
      <c r="R53" s="1600"/>
      <c r="S53" s="204" t="str">
        <f>IF(COUNTIF(ロール対応表ｰ2004!$D$58:$S$58,F53)=0,"【ERROR正しいロールを選択してください】","")</f>
        <v/>
      </c>
    </row>
    <row r="54" spans="1:19" s="220" customFormat="1" ht="12" customHeight="1">
      <c r="A54" s="1495"/>
      <c r="B54" s="1596"/>
      <c r="C54" s="1596"/>
      <c r="D54" s="1533"/>
      <c r="E54" s="1619" t="s">
        <v>963</v>
      </c>
      <c r="F54" s="1620"/>
      <c r="G54" s="1620"/>
      <c r="H54" s="1620"/>
      <c r="I54" s="1620"/>
      <c r="J54" s="1620"/>
      <c r="K54" s="1620"/>
      <c r="L54" s="1620"/>
      <c r="M54" s="1620"/>
      <c r="N54" s="1620"/>
      <c r="O54" s="1620"/>
      <c r="P54" s="1620"/>
      <c r="Q54" s="1620"/>
      <c r="R54" s="1620"/>
      <c r="S54" s="204"/>
    </row>
    <row r="55" spans="1:19" s="220" customFormat="1" ht="22.5" customHeight="1">
      <c r="A55" s="1597"/>
      <c r="B55" s="1476"/>
      <c r="C55" s="1476"/>
      <c r="D55" s="1477"/>
      <c r="E55" s="382"/>
      <c r="F55" s="1598" t="s">
        <v>915</v>
      </c>
      <c r="G55" s="1599"/>
      <c r="H55" s="1599"/>
      <c r="I55" s="1599"/>
      <c r="J55" s="1599"/>
      <c r="K55" s="1599"/>
      <c r="L55" s="1599"/>
      <c r="M55" s="1599"/>
      <c r="N55" s="1599"/>
      <c r="O55" s="1599"/>
      <c r="P55" s="1599"/>
      <c r="Q55" s="1599"/>
      <c r="R55" s="1600"/>
      <c r="S55" s="204" t="str">
        <f>IF(COUNTIF(ロール対応表ｰ2004!$D$59:$S$59,F55)=0,"【ERROR正しいロールを選択してください】","")</f>
        <v/>
      </c>
    </row>
    <row r="56" spans="1:19" s="2" customFormat="1" ht="30" customHeight="1">
      <c r="A56" s="1318" t="s">
        <v>1039</v>
      </c>
      <c r="B56" s="1318"/>
      <c r="C56" s="1318"/>
      <c r="D56" s="1318"/>
      <c r="E56" s="1319" t="s">
        <v>1040</v>
      </c>
      <c r="F56" s="1320"/>
      <c r="G56" s="1320"/>
      <c r="H56" s="1320"/>
      <c r="I56" s="1320"/>
      <c r="J56" s="1320"/>
      <c r="K56" s="1320"/>
      <c r="L56" s="1320"/>
      <c r="M56" s="1320"/>
      <c r="N56" s="1320"/>
      <c r="O56" s="1321"/>
      <c r="P56" s="1322"/>
      <c r="Q56" s="1323"/>
      <c r="R56" s="1324"/>
      <c r="S56" s="627"/>
    </row>
    <row r="57" spans="1:19" s="2" customFormat="1" ht="48.75" customHeight="1">
      <c r="A57" s="1318"/>
      <c r="B57" s="1318"/>
      <c r="C57" s="1318"/>
      <c r="D57" s="1318"/>
      <c r="E57" s="1325" t="s">
        <v>1041</v>
      </c>
      <c r="F57" s="1326"/>
      <c r="G57" s="1326"/>
      <c r="H57" s="1326"/>
      <c r="I57" s="1326"/>
      <c r="J57" s="1326"/>
      <c r="K57" s="1326"/>
      <c r="L57" s="1326"/>
      <c r="M57" s="1326"/>
      <c r="N57" s="1326"/>
      <c r="O57" s="1326"/>
      <c r="P57" s="1326"/>
      <c r="Q57" s="1326"/>
      <c r="R57" s="1326"/>
      <c r="S57" s="627"/>
    </row>
    <row r="58" spans="1:19" s="2" customFormat="1" ht="23.25" customHeight="1">
      <c r="A58" s="1318"/>
      <c r="B58" s="1318"/>
      <c r="C58" s="1318"/>
      <c r="D58" s="1318"/>
      <c r="E58" s="647"/>
      <c r="F58" s="1327" t="s">
        <v>1042</v>
      </c>
      <c r="G58" s="1328"/>
      <c r="H58" s="1328"/>
      <c r="I58" s="1328"/>
      <c r="J58" s="1328"/>
      <c r="K58" s="1328"/>
      <c r="L58" s="1328"/>
      <c r="M58" s="1328"/>
      <c r="N58" s="1328"/>
      <c r="O58" s="1328"/>
      <c r="P58" s="1328"/>
      <c r="Q58" s="1328"/>
      <c r="R58" s="1329"/>
      <c r="S58" s="627"/>
    </row>
    <row r="59" spans="1:19" s="2" customFormat="1" ht="23.25" customHeight="1">
      <c r="A59" s="1318"/>
      <c r="B59" s="1318"/>
      <c r="C59" s="1318"/>
      <c r="D59" s="1318"/>
      <c r="E59" s="647"/>
      <c r="F59" s="1327" t="s">
        <v>1043</v>
      </c>
      <c r="G59" s="1328"/>
      <c r="H59" s="1328"/>
      <c r="I59" s="1328"/>
      <c r="J59" s="1328"/>
      <c r="K59" s="1328"/>
      <c r="L59" s="1328"/>
      <c r="M59" s="1328"/>
      <c r="N59" s="1328"/>
      <c r="O59" s="1328"/>
      <c r="P59" s="1328"/>
      <c r="Q59" s="1328"/>
      <c r="R59" s="1329"/>
      <c r="S59" s="627"/>
    </row>
    <row r="60" spans="1:19" s="2" customFormat="1" ht="23.25" customHeight="1">
      <c r="A60" s="1318"/>
      <c r="B60" s="1318"/>
      <c r="C60" s="1318"/>
      <c r="D60" s="1318"/>
      <c r="E60" s="647"/>
      <c r="F60" s="1327" t="s">
        <v>1044</v>
      </c>
      <c r="G60" s="1328"/>
      <c r="H60" s="1328"/>
      <c r="I60" s="1328"/>
      <c r="J60" s="1328"/>
      <c r="K60" s="1328"/>
      <c r="L60" s="1328"/>
      <c r="M60" s="1328"/>
      <c r="N60" s="1328"/>
      <c r="O60" s="1328"/>
      <c r="P60" s="1328"/>
      <c r="Q60" s="1328"/>
      <c r="R60" s="1329"/>
      <c r="S60" s="627"/>
    </row>
    <row r="61" spans="1:19" s="2" customFormat="1" ht="23.25" customHeight="1">
      <c r="A61" s="1318"/>
      <c r="B61" s="1318"/>
      <c r="C61" s="1318"/>
      <c r="D61" s="1318"/>
      <c r="E61" s="647"/>
      <c r="F61" s="1327" t="s">
        <v>1045</v>
      </c>
      <c r="G61" s="1328"/>
      <c r="H61" s="1328"/>
      <c r="I61" s="1328"/>
      <c r="J61" s="1328"/>
      <c r="K61" s="1328"/>
      <c r="L61" s="1328"/>
      <c r="M61" s="1328"/>
      <c r="N61" s="1328"/>
      <c r="O61" s="1328"/>
      <c r="P61" s="1328"/>
      <c r="Q61" s="1328"/>
      <c r="R61" s="1329"/>
      <c r="S61" s="627"/>
    </row>
    <row r="62" spans="1:19" s="2" customFormat="1" ht="49.5" customHeight="1">
      <c r="A62" s="1318"/>
      <c r="B62" s="1318"/>
      <c r="C62" s="1318"/>
      <c r="D62" s="1318"/>
      <c r="E62" s="628"/>
      <c r="F62" s="1330"/>
      <c r="G62" s="1331"/>
      <c r="H62" s="1331"/>
      <c r="I62" s="1331"/>
      <c r="J62" s="1331"/>
      <c r="K62" s="1331"/>
      <c r="L62" s="1331"/>
      <c r="M62" s="1331"/>
      <c r="N62" s="1331"/>
      <c r="O62" s="1331"/>
      <c r="P62" s="1331"/>
      <c r="Q62" s="1331"/>
      <c r="R62" s="1332"/>
      <c r="S62" s="627"/>
    </row>
    <row r="63" spans="1:19" s="220" customFormat="1" ht="13.5">
      <c r="A63" s="226"/>
      <c r="B63" s="226"/>
      <c r="C63" s="226"/>
      <c r="D63" s="226"/>
      <c r="E63" s="226"/>
      <c r="F63" s="226"/>
      <c r="G63" s="226"/>
      <c r="H63" s="226"/>
      <c r="I63" s="226"/>
      <c r="J63" s="226"/>
      <c r="K63" s="226"/>
      <c r="L63" s="226"/>
      <c r="M63" s="226"/>
      <c r="N63" s="226"/>
      <c r="O63" s="226"/>
      <c r="P63" s="226"/>
      <c r="Q63" s="226"/>
      <c r="R63" s="226"/>
    </row>
    <row r="64" spans="1:19" s="220" customFormat="1" ht="13.5">
      <c r="A64" s="66" t="s">
        <v>1038</v>
      </c>
      <c r="B64" s="200"/>
      <c r="C64" s="200"/>
      <c r="D64" s="200"/>
      <c r="E64" s="200"/>
      <c r="F64" s="200"/>
      <c r="G64" s="200"/>
      <c r="H64" s="200"/>
      <c r="I64" s="200"/>
      <c r="J64" s="200"/>
      <c r="K64" s="200"/>
      <c r="L64" s="200"/>
      <c r="M64" s="200"/>
      <c r="N64" s="200"/>
      <c r="O64" s="200"/>
      <c r="P64" s="200"/>
      <c r="Q64" s="200"/>
      <c r="R64" s="200"/>
      <c r="S64" s="530"/>
    </row>
    <row r="65" spans="1:26" s="220" customFormat="1">
      <c r="A65" s="1682" t="s">
        <v>888</v>
      </c>
      <c r="B65" s="1482"/>
      <c r="C65" s="1482"/>
      <c r="D65" s="1483"/>
      <c r="E65" s="1683" t="s">
        <v>887</v>
      </c>
      <c r="F65" s="1505"/>
      <c r="G65" s="1505"/>
      <c r="H65" s="1505"/>
      <c r="I65" s="1505"/>
      <c r="J65" s="1505"/>
      <c r="K65" s="1505"/>
      <c r="L65" s="1505"/>
      <c r="M65" s="1505"/>
      <c r="N65" s="1505"/>
      <c r="O65" s="1505"/>
      <c r="P65" s="1505"/>
      <c r="Q65" s="1505"/>
      <c r="R65" s="1506"/>
      <c r="S65" s="530"/>
    </row>
    <row r="66" spans="1:26" s="220" customFormat="1" ht="30" customHeight="1">
      <c r="A66" s="1495"/>
      <c r="B66" s="1532"/>
      <c r="C66" s="1532"/>
      <c r="D66" s="1533"/>
      <c r="E66" s="121"/>
      <c r="F66" s="1684" t="s">
        <v>886</v>
      </c>
      <c r="G66" s="1685"/>
      <c r="H66" s="1685"/>
      <c r="I66" s="1685"/>
      <c r="J66" s="1685"/>
      <c r="K66" s="1685"/>
      <c r="L66" s="1685"/>
      <c r="M66" s="1685"/>
      <c r="N66" s="1685"/>
      <c r="O66" s="1685"/>
      <c r="P66" s="1685"/>
      <c r="Q66" s="1685"/>
      <c r="R66" s="1686"/>
      <c r="S66" s="530"/>
    </row>
    <row r="67" spans="1:26" s="220" customFormat="1">
      <c r="A67" s="1481" t="s">
        <v>827</v>
      </c>
      <c r="B67" s="1482"/>
      <c r="C67" s="1482"/>
      <c r="D67" s="1483"/>
      <c r="E67" s="1504" t="s">
        <v>828</v>
      </c>
      <c r="F67" s="1505"/>
      <c r="G67" s="1505"/>
      <c r="H67" s="1505"/>
      <c r="I67" s="1505"/>
      <c r="J67" s="1505"/>
      <c r="K67" s="1505"/>
      <c r="L67" s="1505"/>
      <c r="M67" s="1505"/>
      <c r="N67" s="1505"/>
      <c r="O67" s="1505"/>
      <c r="P67" s="1505"/>
      <c r="Q67" s="1505"/>
      <c r="R67" s="1506"/>
      <c r="S67" s="530"/>
    </row>
    <row r="68" spans="1:26" s="220" customFormat="1" ht="105.75" customHeight="1">
      <c r="A68" s="1457"/>
      <c r="B68" s="1458"/>
      <c r="C68" s="1458"/>
      <c r="D68" s="1459"/>
      <c r="E68" s="1418"/>
      <c r="F68" s="1419"/>
      <c r="G68" s="1419"/>
      <c r="H68" s="1419"/>
      <c r="I68" s="1419"/>
      <c r="J68" s="1419"/>
      <c r="K68" s="1419"/>
      <c r="L68" s="1419"/>
      <c r="M68" s="1419"/>
      <c r="N68" s="1419"/>
      <c r="O68" s="1419"/>
      <c r="P68" s="1419"/>
      <c r="Q68" s="1419"/>
      <c r="R68" s="1422"/>
      <c r="S68" s="530"/>
    </row>
    <row r="69" spans="1:26" s="220" customFormat="1" ht="83.25" customHeight="1">
      <c r="A69" s="1682" t="s">
        <v>829</v>
      </c>
      <c r="B69" s="1690"/>
      <c r="C69" s="1690"/>
      <c r="D69" s="1691"/>
      <c r="E69" s="1695" t="s">
        <v>1066</v>
      </c>
      <c r="F69" s="1696"/>
      <c r="G69" s="1696"/>
      <c r="H69" s="1696"/>
      <c r="I69" s="1696"/>
      <c r="J69" s="1696"/>
      <c r="K69" s="1696"/>
      <c r="L69" s="1696"/>
      <c r="M69" s="1696"/>
      <c r="N69" s="1696"/>
      <c r="O69" s="1696"/>
      <c r="P69" s="1696"/>
      <c r="Q69" s="1696"/>
      <c r="R69" s="1697"/>
      <c r="S69" s="227"/>
    </row>
    <row r="70" spans="1:26" s="220" customFormat="1" ht="22.5" customHeight="1">
      <c r="A70" s="1692"/>
      <c r="B70" s="1693"/>
      <c r="C70" s="1693"/>
      <c r="D70" s="1694"/>
      <c r="E70" s="1556" t="s">
        <v>830</v>
      </c>
      <c r="F70" s="1557"/>
      <c r="G70" s="1558"/>
      <c r="H70" s="1519" t="str">
        <f>IF(F53=0,"自動で入力されます",F53)</f>
        <v>プルダウンメニューよりロールを選択してください</v>
      </c>
      <c r="I70" s="1557"/>
      <c r="J70" s="1557"/>
      <c r="K70" s="1557"/>
      <c r="L70" s="1557"/>
      <c r="M70" s="1557"/>
      <c r="N70" s="1557"/>
      <c r="O70" s="1557"/>
      <c r="P70" s="1557"/>
      <c r="Q70" s="1557"/>
      <c r="R70" s="1520"/>
      <c r="S70" s="530"/>
    </row>
    <row r="71" spans="1:26" s="220" customFormat="1" ht="105" customHeight="1">
      <c r="A71" s="1692"/>
      <c r="B71" s="1693"/>
      <c r="C71" s="1693"/>
      <c r="D71" s="1694"/>
      <c r="E71" s="1559"/>
      <c r="F71" s="1560"/>
      <c r="G71" s="1560"/>
      <c r="H71" s="1560"/>
      <c r="I71" s="1560"/>
      <c r="J71" s="1560"/>
      <c r="K71" s="1560"/>
      <c r="L71" s="1560"/>
      <c r="M71" s="1560"/>
      <c r="N71" s="1560"/>
      <c r="O71" s="1560"/>
      <c r="P71" s="1560"/>
      <c r="Q71" s="1560"/>
      <c r="R71" s="1561"/>
      <c r="S71" s="530"/>
    </row>
    <row r="72" spans="1:26" s="220" customFormat="1" ht="22.5" customHeight="1">
      <c r="A72" s="1692"/>
      <c r="B72" s="1693"/>
      <c r="C72" s="1693"/>
      <c r="D72" s="1694"/>
      <c r="E72" s="1562" t="s">
        <v>1035</v>
      </c>
      <c r="F72" s="827"/>
      <c r="G72" s="827"/>
      <c r="H72" s="1519" t="str">
        <f>IF(F55=0,"自動で入力されます",F55)</f>
        <v>プルダウンメニューよりロールを選択してください（任意）</v>
      </c>
      <c r="I72" s="1557"/>
      <c r="J72" s="1557"/>
      <c r="K72" s="1557"/>
      <c r="L72" s="1557"/>
      <c r="M72" s="1557"/>
      <c r="N72" s="1557"/>
      <c r="O72" s="1557"/>
      <c r="P72" s="1557"/>
      <c r="Q72" s="1557"/>
      <c r="R72" s="1520"/>
      <c r="S72" s="530"/>
    </row>
    <row r="73" spans="1:26" s="220" customFormat="1" ht="105" customHeight="1">
      <c r="A73" s="1692"/>
      <c r="B73" s="1693"/>
      <c r="C73" s="1693"/>
      <c r="D73" s="1694"/>
      <c r="E73" s="1559"/>
      <c r="F73" s="1560"/>
      <c r="G73" s="1560"/>
      <c r="H73" s="1560"/>
      <c r="I73" s="1560"/>
      <c r="J73" s="1560"/>
      <c r="K73" s="1560"/>
      <c r="L73" s="1560"/>
      <c r="M73" s="1560"/>
      <c r="N73" s="1560"/>
      <c r="O73" s="1560"/>
      <c r="P73" s="1560"/>
      <c r="Q73" s="1560"/>
      <c r="R73" s="1561"/>
      <c r="S73" s="530"/>
    </row>
    <row r="74" spans="1:26" s="220" customFormat="1" ht="22.5" customHeight="1">
      <c r="A74" s="1464" t="s">
        <v>831</v>
      </c>
      <c r="B74" s="1465"/>
      <c r="C74" s="1465"/>
      <c r="D74" s="1465"/>
      <c r="E74" s="1478"/>
      <c r="F74" s="1479"/>
      <c r="G74" s="1479"/>
      <c r="H74" s="1479"/>
      <c r="I74" s="1489" t="s">
        <v>408</v>
      </c>
      <c r="J74" s="1490"/>
      <c r="K74" s="1687"/>
      <c r="L74" s="1688"/>
      <c r="M74" s="1688"/>
      <c r="N74" s="1688"/>
      <c r="O74" s="1688"/>
      <c r="P74" s="1688"/>
      <c r="Q74" s="1688"/>
      <c r="R74" s="1689"/>
      <c r="S74" s="530"/>
    </row>
    <row r="75" spans="1:26" s="220" customFormat="1" ht="11.25">
      <c r="A75" s="221"/>
      <c r="B75" s="527"/>
      <c r="C75" s="527"/>
      <c r="D75" s="527"/>
      <c r="E75" s="527"/>
      <c r="F75" s="527"/>
      <c r="G75" s="221"/>
      <c r="H75" s="527"/>
      <c r="I75" s="527"/>
      <c r="J75" s="527"/>
      <c r="K75" s="527"/>
      <c r="L75" s="527"/>
      <c r="M75" s="527"/>
      <c r="N75" s="527"/>
      <c r="O75" s="527"/>
      <c r="P75" s="527"/>
      <c r="Q75" s="527"/>
      <c r="R75" s="527"/>
    </row>
    <row r="76" spans="1:26" ht="21" customHeight="1">
      <c r="A76" s="622" t="s">
        <v>1036</v>
      </c>
      <c r="B76" s="621"/>
      <c r="C76" s="621"/>
      <c r="D76" s="621"/>
      <c r="E76" s="68"/>
      <c r="F76" s="624"/>
      <c r="G76" s="625"/>
      <c r="H76" s="625"/>
      <c r="I76" s="625"/>
      <c r="J76" s="625"/>
      <c r="K76" s="625"/>
      <c r="L76" s="625"/>
      <c r="M76" s="625"/>
      <c r="N76" s="625"/>
      <c r="O76" s="625"/>
      <c r="P76" s="625"/>
      <c r="Q76" s="625"/>
      <c r="R76" s="625"/>
      <c r="S76" s="68"/>
      <c r="T76" s="623"/>
      <c r="U76" s="623"/>
      <c r="V76" s="623"/>
      <c r="W76" s="626"/>
      <c r="X76" s="623"/>
      <c r="Y76" s="68"/>
      <c r="Z76" s="68"/>
    </row>
    <row r="77" spans="1:26" ht="44.25" customHeight="1">
      <c r="A77" s="1589" t="s">
        <v>1067</v>
      </c>
      <c r="B77" s="1589"/>
      <c r="C77" s="1589"/>
      <c r="D77" s="1589"/>
      <c r="E77" s="1589"/>
      <c r="F77" s="1589"/>
      <c r="G77" s="1589"/>
      <c r="H77" s="1589"/>
      <c r="I77" s="1589"/>
      <c r="J77" s="1589"/>
      <c r="K77" s="1589"/>
      <c r="L77" s="1589"/>
      <c r="M77" s="1589"/>
      <c r="N77" s="1589"/>
      <c r="O77" s="1589"/>
      <c r="P77" s="1589"/>
      <c r="Q77" s="1589"/>
      <c r="R77" s="1589"/>
      <c r="S77" s="1589"/>
      <c r="T77" s="1589"/>
      <c r="U77" s="1589"/>
      <c r="V77" s="1589"/>
      <c r="W77" s="1589"/>
      <c r="X77" s="1589"/>
      <c r="Y77" s="1589"/>
      <c r="Z77" s="1589"/>
    </row>
    <row r="78" spans="1:26" ht="60" customHeight="1">
      <c r="A78" s="1656" t="s">
        <v>100</v>
      </c>
      <c r="B78" s="1658" t="s">
        <v>605</v>
      </c>
      <c r="C78" s="1659"/>
      <c r="D78" s="1659"/>
      <c r="E78" s="1659"/>
      <c r="F78" s="1660"/>
      <c r="G78" s="1664" t="s">
        <v>820</v>
      </c>
      <c r="H78" s="1665"/>
      <c r="I78" s="1665"/>
      <c r="J78" s="1665"/>
      <c r="K78" s="1666"/>
      <c r="L78" s="1658" t="s">
        <v>101</v>
      </c>
      <c r="M78" s="1660"/>
      <c r="N78" s="1670" t="s">
        <v>606</v>
      </c>
      <c r="O78" s="1677" t="s">
        <v>821</v>
      </c>
      <c r="P78" s="1677" t="s">
        <v>822</v>
      </c>
      <c r="Q78" s="1679" t="s">
        <v>961</v>
      </c>
      <c r="R78" s="1680"/>
      <c r="S78" s="1680"/>
      <c r="T78" s="1680"/>
      <c r="U78" s="1681"/>
      <c r="V78" s="1650" t="s">
        <v>879</v>
      </c>
      <c r="W78" s="1651"/>
      <c r="X78" s="1651"/>
      <c r="Y78" s="1651"/>
      <c r="Z78" s="1652"/>
    </row>
    <row r="79" spans="1:26" ht="21.75" customHeight="1">
      <c r="A79" s="1657"/>
      <c r="B79" s="1661"/>
      <c r="C79" s="1662"/>
      <c r="D79" s="1662"/>
      <c r="E79" s="1662"/>
      <c r="F79" s="1663"/>
      <c r="G79" s="1667"/>
      <c r="H79" s="1668"/>
      <c r="I79" s="1668"/>
      <c r="J79" s="1668"/>
      <c r="K79" s="1669"/>
      <c r="L79" s="1661"/>
      <c r="M79" s="1663"/>
      <c r="N79" s="1671"/>
      <c r="O79" s="1678"/>
      <c r="P79" s="1678"/>
      <c r="Q79" s="1648" t="s">
        <v>823</v>
      </c>
      <c r="R79" s="1649"/>
      <c r="S79" s="1648" t="s">
        <v>824</v>
      </c>
      <c r="T79" s="1649"/>
      <c r="U79" s="525" t="s">
        <v>825</v>
      </c>
      <c r="V79" s="1653"/>
      <c r="W79" s="1654"/>
      <c r="X79" s="1654"/>
      <c r="Y79" s="1654"/>
      <c r="Z79" s="1655"/>
    </row>
    <row r="80" spans="1:26" s="376" customFormat="1" ht="15" customHeight="1">
      <c r="A80" s="1613">
        <v>1</v>
      </c>
      <c r="B80" s="1615"/>
      <c r="C80" s="1641"/>
      <c r="D80" s="1641"/>
      <c r="E80" s="1641"/>
      <c r="F80" s="1567"/>
      <c r="G80" s="1565"/>
      <c r="H80" s="1641"/>
      <c r="I80" s="1641"/>
      <c r="J80" s="1641"/>
      <c r="K80" s="1567"/>
      <c r="L80" s="1574"/>
      <c r="M80" s="1575"/>
      <c r="N80" s="1578"/>
      <c r="O80" s="1578"/>
      <c r="P80" s="1578"/>
      <c r="Q80" s="1646" t="str">
        <f>IFERROR(VLOOKUP(U80,リスト!$AW$1:$AY$44,2,0),"")</f>
        <v/>
      </c>
      <c r="R80" s="1647"/>
      <c r="S80" s="1646" t="str">
        <f>IFERROR(VLOOKUP(U80,リスト!$AW$1:$AY$44,3,0),"")</f>
        <v/>
      </c>
      <c r="T80" s="1647"/>
      <c r="U80" s="128"/>
      <c r="V80" s="1602"/>
      <c r="W80" s="1843"/>
      <c r="X80" s="1843"/>
      <c r="Y80" s="1843"/>
      <c r="Z80" s="1604"/>
    </row>
    <row r="81" spans="1:26" s="376" customFormat="1" ht="15" customHeight="1">
      <c r="A81" s="1614"/>
      <c r="B81" s="1616"/>
      <c r="C81" s="1642"/>
      <c r="D81" s="1642"/>
      <c r="E81" s="1642"/>
      <c r="F81" s="1570"/>
      <c r="G81" s="1568"/>
      <c r="H81" s="1642"/>
      <c r="I81" s="1642"/>
      <c r="J81" s="1642"/>
      <c r="K81" s="1570"/>
      <c r="L81" s="1576"/>
      <c r="M81" s="1577"/>
      <c r="N81" s="1579"/>
      <c r="O81" s="1579"/>
      <c r="P81" s="1579"/>
      <c r="Q81" s="1584" t="str">
        <f>IFERROR(VLOOKUP(U81,リスト!$AW$1:$AY$44,2,0),"")</f>
        <v/>
      </c>
      <c r="R81" s="1585"/>
      <c r="S81" s="1581" t="str">
        <f>IFERROR(VLOOKUP(U81,リスト!$AW$1:$AY$44,3,0),"")</f>
        <v/>
      </c>
      <c r="T81" s="1583"/>
      <c r="U81" s="119"/>
      <c r="V81" s="1605"/>
      <c r="W81" s="1606"/>
      <c r="X81" s="1606"/>
      <c r="Y81" s="1606"/>
      <c r="Z81" s="1607"/>
    </row>
    <row r="82" spans="1:26" s="376" customFormat="1" ht="15" customHeight="1">
      <c r="A82" s="1614"/>
      <c r="B82" s="1616"/>
      <c r="C82" s="1642"/>
      <c r="D82" s="1642"/>
      <c r="E82" s="1642"/>
      <c r="F82" s="1570"/>
      <c r="G82" s="1568"/>
      <c r="H82" s="1642"/>
      <c r="I82" s="1642"/>
      <c r="J82" s="1642"/>
      <c r="K82" s="1570"/>
      <c r="L82" s="1576"/>
      <c r="M82" s="1577"/>
      <c r="N82" s="1579"/>
      <c r="O82" s="1579"/>
      <c r="P82" s="1579"/>
      <c r="Q82" s="1584" t="str">
        <f>IFERROR(VLOOKUP(U82,リスト!$AW$1:$AY$44,2,0),"")</f>
        <v/>
      </c>
      <c r="R82" s="1585"/>
      <c r="S82" s="1581" t="str">
        <f>IFERROR(VLOOKUP(U82,リスト!$AW$1:$AY$44,3,0),"")</f>
        <v/>
      </c>
      <c r="T82" s="1583"/>
      <c r="U82" s="119"/>
      <c r="V82" s="1605"/>
      <c r="W82" s="1606"/>
      <c r="X82" s="1606"/>
      <c r="Y82" s="1606"/>
      <c r="Z82" s="1607"/>
    </row>
    <row r="83" spans="1:26" s="376" customFormat="1" ht="15" customHeight="1">
      <c r="A83" s="1614"/>
      <c r="B83" s="1616"/>
      <c r="C83" s="1642"/>
      <c r="D83" s="1642"/>
      <c r="E83" s="1642"/>
      <c r="F83" s="1570"/>
      <c r="G83" s="1568"/>
      <c r="H83" s="1642"/>
      <c r="I83" s="1642"/>
      <c r="J83" s="1642"/>
      <c r="K83" s="1570"/>
      <c r="L83" s="1576"/>
      <c r="M83" s="1577"/>
      <c r="N83" s="1579"/>
      <c r="O83" s="1579"/>
      <c r="P83" s="1579"/>
      <c r="Q83" s="1584" t="str">
        <f>IFERROR(VLOOKUP(U83,リスト!$AW$1:$AY$44,2,0),"")</f>
        <v/>
      </c>
      <c r="R83" s="1585"/>
      <c r="S83" s="1581" t="str">
        <f>IFERROR(VLOOKUP(U83,リスト!$AW$1:$AY$44,3,0),"")</f>
        <v/>
      </c>
      <c r="T83" s="1583"/>
      <c r="U83" s="119"/>
      <c r="V83" s="1605"/>
      <c r="W83" s="1606"/>
      <c r="X83" s="1606"/>
      <c r="Y83" s="1606"/>
      <c r="Z83" s="1607"/>
    </row>
    <row r="84" spans="1:26" s="376" customFormat="1" ht="15" customHeight="1">
      <c r="A84" s="1614"/>
      <c r="B84" s="1616"/>
      <c r="C84" s="1642"/>
      <c r="D84" s="1642"/>
      <c r="E84" s="1642"/>
      <c r="F84" s="1570"/>
      <c r="G84" s="1568"/>
      <c r="H84" s="1642"/>
      <c r="I84" s="1642"/>
      <c r="J84" s="1642"/>
      <c r="K84" s="1570"/>
      <c r="L84" s="1576"/>
      <c r="M84" s="1577"/>
      <c r="N84" s="1579"/>
      <c r="O84" s="1579"/>
      <c r="P84" s="1579"/>
      <c r="Q84" s="1584" t="str">
        <f>IFERROR(VLOOKUP(U84,リスト!$AW$1:$AY$44,2,0),"")</f>
        <v/>
      </c>
      <c r="R84" s="1585"/>
      <c r="S84" s="1581" t="str">
        <f>IFERROR(VLOOKUP(U84,リスト!$AW$1:$AY$44,3,0),"")</f>
        <v/>
      </c>
      <c r="T84" s="1583"/>
      <c r="U84" s="119"/>
      <c r="V84" s="1605"/>
      <c r="W84" s="1606"/>
      <c r="X84" s="1606"/>
      <c r="Y84" s="1606"/>
      <c r="Z84" s="1607"/>
    </row>
    <row r="85" spans="1:26" s="376" customFormat="1" ht="15" customHeight="1">
      <c r="A85" s="1638"/>
      <c r="B85" s="1501"/>
      <c r="C85" s="1502"/>
      <c r="D85" s="1502"/>
      <c r="E85" s="1502"/>
      <c r="F85" s="1643"/>
      <c r="G85" s="1644"/>
      <c r="H85" s="1502"/>
      <c r="I85" s="1502"/>
      <c r="J85" s="1502"/>
      <c r="K85" s="1643"/>
      <c r="L85" s="650"/>
      <c r="M85" s="651" t="s">
        <v>28</v>
      </c>
      <c r="N85" s="1645"/>
      <c r="O85" s="1645"/>
      <c r="P85" s="1645"/>
      <c r="Q85" s="1586" t="str">
        <f>IFERROR(VLOOKUP(U85,リスト!$AW$1:$AY$44,2,0),"")</f>
        <v/>
      </c>
      <c r="R85" s="1640"/>
      <c r="S85" s="1611" t="str">
        <f>IFERROR(VLOOKUP(U85,リスト!$AW$1:$AY$44,3,0),"")</f>
        <v/>
      </c>
      <c r="T85" s="1612"/>
      <c r="U85" s="120"/>
      <c r="V85" s="1844"/>
      <c r="W85" s="1845"/>
      <c r="X85" s="1845"/>
      <c r="Y85" s="1845"/>
      <c r="Z85" s="1846"/>
    </row>
    <row r="86" spans="1:26" s="376" customFormat="1" ht="15" customHeight="1">
      <c r="A86" s="1613">
        <v>2</v>
      </c>
      <c r="B86" s="1615"/>
      <c r="C86" s="1641"/>
      <c r="D86" s="1641"/>
      <c r="E86" s="1641"/>
      <c r="F86" s="1567"/>
      <c r="G86" s="1565"/>
      <c r="H86" s="1641"/>
      <c r="I86" s="1641"/>
      <c r="J86" s="1641"/>
      <c r="K86" s="1567"/>
      <c r="L86" s="1574"/>
      <c r="M86" s="1575"/>
      <c r="N86" s="1578"/>
      <c r="O86" s="1578"/>
      <c r="P86" s="1578"/>
      <c r="Q86" s="1636" t="str">
        <f>IFERROR(VLOOKUP(U86,リスト!$AW$1:$AY$44,2,0),"")</f>
        <v/>
      </c>
      <c r="R86" s="1637"/>
      <c r="S86" s="1646" t="str">
        <f>IFERROR(VLOOKUP(U86,リスト!$AW$1:$AY$44,3,0),"")</f>
        <v/>
      </c>
      <c r="T86" s="1647"/>
      <c r="U86" s="118"/>
      <c r="V86" s="1602"/>
      <c r="W86" s="1603"/>
      <c r="X86" s="1603"/>
      <c r="Y86" s="1603"/>
      <c r="Z86" s="1604"/>
    </row>
    <row r="87" spans="1:26" s="376" customFormat="1" ht="15" customHeight="1">
      <c r="A87" s="1614"/>
      <c r="B87" s="1616"/>
      <c r="C87" s="1642"/>
      <c r="D87" s="1642"/>
      <c r="E87" s="1642"/>
      <c r="F87" s="1570"/>
      <c r="G87" s="1568"/>
      <c r="H87" s="1642"/>
      <c r="I87" s="1642"/>
      <c r="J87" s="1642"/>
      <c r="K87" s="1570"/>
      <c r="L87" s="1576"/>
      <c r="M87" s="1577"/>
      <c r="N87" s="1579"/>
      <c r="O87" s="1579"/>
      <c r="P87" s="1579"/>
      <c r="Q87" s="1584" t="str">
        <f>IFERROR(VLOOKUP(U87,リスト!$AW$1:$AY$44,2,0),"")</f>
        <v/>
      </c>
      <c r="R87" s="1585"/>
      <c r="S87" s="1581" t="str">
        <f>IFERROR(VLOOKUP(U87,リスト!$AW$1:$AY$44,3,0),"")</f>
        <v/>
      </c>
      <c r="T87" s="1583"/>
      <c r="U87" s="119"/>
      <c r="V87" s="1605"/>
      <c r="W87" s="1606"/>
      <c r="X87" s="1606"/>
      <c r="Y87" s="1606"/>
      <c r="Z87" s="1607"/>
    </row>
    <row r="88" spans="1:26" s="376" customFormat="1" ht="15" customHeight="1">
      <c r="A88" s="1614"/>
      <c r="B88" s="1616"/>
      <c r="C88" s="1642"/>
      <c r="D88" s="1642"/>
      <c r="E88" s="1642"/>
      <c r="F88" s="1570"/>
      <c r="G88" s="1568"/>
      <c r="H88" s="1642"/>
      <c r="I88" s="1642"/>
      <c r="J88" s="1642"/>
      <c r="K88" s="1570"/>
      <c r="L88" s="1576"/>
      <c r="M88" s="1577"/>
      <c r="N88" s="1579"/>
      <c r="O88" s="1579"/>
      <c r="P88" s="1579"/>
      <c r="Q88" s="1584" t="str">
        <f>IFERROR(VLOOKUP(U88,リスト!$AW$1:$AY$44,2,0),"")</f>
        <v/>
      </c>
      <c r="R88" s="1585"/>
      <c r="S88" s="1581" t="str">
        <f>IFERROR(VLOOKUP(U88,リスト!$AW$1:$AY$44,3,0),"")</f>
        <v/>
      </c>
      <c r="T88" s="1583"/>
      <c r="U88" s="119"/>
      <c r="V88" s="1605"/>
      <c r="W88" s="1606"/>
      <c r="X88" s="1606"/>
      <c r="Y88" s="1606"/>
      <c r="Z88" s="1607"/>
    </row>
    <row r="89" spans="1:26" s="376" customFormat="1" ht="15" customHeight="1">
      <c r="A89" s="1614"/>
      <c r="B89" s="1616"/>
      <c r="C89" s="1642"/>
      <c r="D89" s="1642"/>
      <c r="E89" s="1642"/>
      <c r="F89" s="1570"/>
      <c r="G89" s="1568"/>
      <c r="H89" s="1642"/>
      <c r="I89" s="1642"/>
      <c r="J89" s="1642"/>
      <c r="K89" s="1570"/>
      <c r="L89" s="1576"/>
      <c r="M89" s="1577"/>
      <c r="N89" s="1579"/>
      <c r="O89" s="1579"/>
      <c r="P89" s="1579"/>
      <c r="Q89" s="1584" t="str">
        <f>IFERROR(VLOOKUP(U89,リスト!$AW$1:$AY$44,2,0),"")</f>
        <v/>
      </c>
      <c r="R89" s="1585"/>
      <c r="S89" s="1581" t="str">
        <f>IFERROR(VLOOKUP(U89,リスト!$AW$1:$AY$44,3,0),"")</f>
        <v/>
      </c>
      <c r="T89" s="1583"/>
      <c r="U89" s="119"/>
      <c r="V89" s="1605"/>
      <c r="W89" s="1606"/>
      <c r="X89" s="1606"/>
      <c r="Y89" s="1606"/>
      <c r="Z89" s="1607"/>
    </row>
    <row r="90" spans="1:26" s="376" customFormat="1" ht="15" customHeight="1">
      <c r="A90" s="1614"/>
      <c r="B90" s="1616"/>
      <c r="C90" s="1642"/>
      <c r="D90" s="1642"/>
      <c r="E90" s="1642"/>
      <c r="F90" s="1570"/>
      <c r="G90" s="1568"/>
      <c r="H90" s="1642"/>
      <c r="I90" s="1642"/>
      <c r="J90" s="1642"/>
      <c r="K90" s="1570"/>
      <c r="L90" s="1576"/>
      <c r="M90" s="1577"/>
      <c r="N90" s="1579"/>
      <c r="O90" s="1579"/>
      <c r="P90" s="1579"/>
      <c r="Q90" s="1584" t="str">
        <f>IFERROR(VLOOKUP(U90,リスト!$AW$1:$AY$44,2,0),"")</f>
        <v/>
      </c>
      <c r="R90" s="1585"/>
      <c r="S90" s="1581" t="str">
        <f>IFERROR(VLOOKUP(U90,リスト!$AW$1:$AY$44,3,0),"")</f>
        <v/>
      </c>
      <c r="T90" s="1583"/>
      <c r="U90" s="119"/>
      <c r="V90" s="1605"/>
      <c r="W90" s="1606"/>
      <c r="X90" s="1606"/>
      <c r="Y90" s="1606"/>
      <c r="Z90" s="1607"/>
    </row>
    <row r="91" spans="1:26" s="376" customFormat="1" ht="15" customHeight="1">
      <c r="A91" s="1638"/>
      <c r="B91" s="1501"/>
      <c r="C91" s="1502"/>
      <c r="D91" s="1502"/>
      <c r="E91" s="1502"/>
      <c r="F91" s="1643"/>
      <c r="G91" s="1644"/>
      <c r="H91" s="1502"/>
      <c r="I91" s="1502"/>
      <c r="J91" s="1502"/>
      <c r="K91" s="1643"/>
      <c r="L91" s="650"/>
      <c r="M91" s="651" t="s">
        <v>28</v>
      </c>
      <c r="N91" s="1645"/>
      <c r="O91" s="1645"/>
      <c r="P91" s="1645"/>
      <c r="Q91" s="1586" t="str">
        <f>IFERROR(VLOOKUP(U91,リスト!$AW$1:$AY$44,2,0),"")</f>
        <v/>
      </c>
      <c r="R91" s="1640"/>
      <c r="S91" s="1611" t="str">
        <f>IFERROR(VLOOKUP(U91,リスト!$AW$1:$AY$44,3,0),"")</f>
        <v/>
      </c>
      <c r="T91" s="1612"/>
      <c r="U91" s="120"/>
      <c r="V91" s="1844"/>
      <c r="W91" s="1845"/>
      <c r="X91" s="1845"/>
      <c r="Y91" s="1845"/>
      <c r="Z91" s="1846"/>
    </row>
    <row r="92" spans="1:26" s="376" customFormat="1" ht="15" customHeight="1">
      <c r="A92" s="1613">
        <v>3</v>
      </c>
      <c r="B92" s="1615"/>
      <c r="C92" s="1641"/>
      <c r="D92" s="1641"/>
      <c r="E92" s="1641"/>
      <c r="F92" s="1567"/>
      <c r="G92" s="1565"/>
      <c r="H92" s="1641"/>
      <c r="I92" s="1641"/>
      <c r="J92" s="1641"/>
      <c r="K92" s="1567"/>
      <c r="L92" s="1574"/>
      <c r="M92" s="1575"/>
      <c r="N92" s="1578"/>
      <c r="O92" s="1578"/>
      <c r="P92" s="1578"/>
      <c r="Q92" s="1636" t="str">
        <f>IFERROR(VLOOKUP(U92,リスト!$AW$1:$AY$44,2,0),"")</f>
        <v/>
      </c>
      <c r="R92" s="1637"/>
      <c r="S92" s="1646" t="str">
        <f>IFERROR(VLOOKUP(U92,リスト!$AW$1:$AY$44,3,0),"")</f>
        <v/>
      </c>
      <c r="T92" s="1647"/>
      <c r="U92" s="118"/>
      <c r="V92" s="1602"/>
      <c r="W92" s="1603"/>
      <c r="X92" s="1603"/>
      <c r="Y92" s="1603"/>
      <c r="Z92" s="1604"/>
    </row>
    <row r="93" spans="1:26" s="376" customFormat="1" ht="15" customHeight="1">
      <c r="A93" s="1614"/>
      <c r="B93" s="1616"/>
      <c r="C93" s="1642"/>
      <c r="D93" s="1642"/>
      <c r="E93" s="1642"/>
      <c r="F93" s="1570"/>
      <c r="G93" s="1568"/>
      <c r="H93" s="1642"/>
      <c r="I93" s="1642"/>
      <c r="J93" s="1642"/>
      <c r="K93" s="1570"/>
      <c r="L93" s="1576"/>
      <c r="M93" s="1577"/>
      <c r="N93" s="1579"/>
      <c r="O93" s="1579"/>
      <c r="P93" s="1579"/>
      <c r="Q93" s="1584" t="str">
        <f>IFERROR(VLOOKUP(U93,リスト!$AW$1:$AY$44,2,0),"")</f>
        <v/>
      </c>
      <c r="R93" s="1585"/>
      <c r="S93" s="1581" t="str">
        <f>IFERROR(VLOOKUP(U93,リスト!$AW$1:$AY$44,3,0),"")</f>
        <v/>
      </c>
      <c r="T93" s="1583"/>
      <c r="U93" s="119"/>
      <c r="V93" s="1605"/>
      <c r="W93" s="1606"/>
      <c r="X93" s="1606"/>
      <c r="Y93" s="1606"/>
      <c r="Z93" s="1607"/>
    </row>
    <row r="94" spans="1:26" s="376" customFormat="1" ht="15" customHeight="1">
      <c r="A94" s="1614"/>
      <c r="B94" s="1616"/>
      <c r="C94" s="1642"/>
      <c r="D94" s="1642"/>
      <c r="E94" s="1642"/>
      <c r="F94" s="1570"/>
      <c r="G94" s="1568"/>
      <c r="H94" s="1642"/>
      <c r="I94" s="1642"/>
      <c r="J94" s="1642"/>
      <c r="K94" s="1570"/>
      <c r="L94" s="1576"/>
      <c r="M94" s="1577"/>
      <c r="N94" s="1579"/>
      <c r="O94" s="1579"/>
      <c r="P94" s="1579"/>
      <c r="Q94" s="1584" t="str">
        <f>IFERROR(VLOOKUP(U94,リスト!$AW$1:$AY$44,2,0),"")</f>
        <v/>
      </c>
      <c r="R94" s="1585"/>
      <c r="S94" s="1581" t="str">
        <f>IFERROR(VLOOKUP(U94,リスト!$AW$1:$AY$44,3,0),"")</f>
        <v/>
      </c>
      <c r="T94" s="1583"/>
      <c r="U94" s="119"/>
      <c r="V94" s="1605"/>
      <c r="W94" s="1606"/>
      <c r="X94" s="1606"/>
      <c r="Y94" s="1606"/>
      <c r="Z94" s="1607"/>
    </row>
    <row r="95" spans="1:26" s="376" customFormat="1" ht="15" customHeight="1">
      <c r="A95" s="1614"/>
      <c r="B95" s="1616"/>
      <c r="C95" s="1642"/>
      <c r="D95" s="1642"/>
      <c r="E95" s="1642"/>
      <c r="F95" s="1570"/>
      <c r="G95" s="1568"/>
      <c r="H95" s="1642"/>
      <c r="I95" s="1642"/>
      <c r="J95" s="1642"/>
      <c r="K95" s="1570"/>
      <c r="L95" s="1576"/>
      <c r="M95" s="1577"/>
      <c r="N95" s="1579"/>
      <c r="O95" s="1579"/>
      <c r="P95" s="1579"/>
      <c r="Q95" s="1584" t="str">
        <f>IFERROR(VLOOKUP(U95,リスト!$AW$1:$AY$44,2,0),"")</f>
        <v/>
      </c>
      <c r="R95" s="1585"/>
      <c r="S95" s="1581" t="str">
        <f>IFERROR(VLOOKUP(U95,リスト!$AW$1:$AY$44,3,0),"")</f>
        <v/>
      </c>
      <c r="T95" s="1583"/>
      <c r="U95" s="119"/>
      <c r="V95" s="1605"/>
      <c r="W95" s="1606"/>
      <c r="X95" s="1606"/>
      <c r="Y95" s="1606"/>
      <c r="Z95" s="1607"/>
    </row>
    <row r="96" spans="1:26" s="376" customFormat="1" ht="15" customHeight="1">
      <c r="A96" s="1614"/>
      <c r="B96" s="1616"/>
      <c r="C96" s="1642"/>
      <c r="D96" s="1642"/>
      <c r="E96" s="1642"/>
      <c r="F96" s="1570"/>
      <c r="G96" s="1568"/>
      <c r="H96" s="1642"/>
      <c r="I96" s="1642"/>
      <c r="J96" s="1642"/>
      <c r="K96" s="1570"/>
      <c r="L96" s="1576"/>
      <c r="M96" s="1577"/>
      <c r="N96" s="1579"/>
      <c r="O96" s="1579"/>
      <c r="P96" s="1579"/>
      <c r="Q96" s="1584" t="str">
        <f>IFERROR(VLOOKUP(U96,リスト!$AW$1:$AY$44,2,0),"")</f>
        <v/>
      </c>
      <c r="R96" s="1585"/>
      <c r="S96" s="1581" t="str">
        <f>IFERROR(VLOOKUP(U96,リスト!$AW$1:$AY$44,3,0),"")</f>
        <v/>
      </c>
      <c r="T96" s="1583"/>
      <c r="U96" s="119"/>
      <c r="V96" s="1605"/>
      <c r="W96" s="1606"/>
      <c r="X96" s="1606"/>
      <c r="Y96" s="1606"/>
      <c r="Z96" s="1607"/>
    </row>
    <row r="97" spans="1:26" s="376" customFormat="1" ht="15" customHeight="1">
      <c r="A97" s="1638"/>
      <c r="B97" s="1501"/>
      <c r="C97" s="1502"/>
      <c r="D97" s="1502"/>
      <c r="E97" s="1502"/>
      <c r="F97" s="1643"/>
      <c r="G97" s="1644"/>
      <c r="H97" s="1502"/>
      <c r="I97" s="1502"/>
      <c r="J97" s="1502"/>
      <c r="K97" s="1643"/>
      <c r="L97" s="650"/>
      <c r="M97" s="651" t="s">
        <v>28</v>
      </c>
      <c r="N97" s="1645"/>
      <c r="O97" s="1645"/>
      <c r="P97" s="1645"/>
      <c r="Q97" s="1586" t="str">
        <f>IFERROR(VLOOKUP(U97,リスト!$AW$1:$AY$44,2,0),"")</f>
        <v/>
      </c>
      <c r="R97" s="1640"/>
      <c r="S97" s="1611" t="str">
        <f>IFERROR(VLOOKUP(U97,リスト!$AW$1:$AY$44,3,0),"")</f>
        <v/>
      </c>
      <c r="T97" s="1612"/>
      <c r="U97" s="120"/>
      <c r="V97" s="1608"/>
      <c r="W97" s="1609"/>
      <c r="X97" s="1609"/>
      <c r="Y97" s="1609"/>
      <c r="Z97" s="1610"/>
    </row>
    <row r="98" spans="1:26" s="376" customFormat="1" ht="15" customHeight="1">
      <c r="A98" s="1613">
        <v>4</v>
      </c>
      <c r="B98" s="1615"/>
      <c r="C98" s="1566"/>
      <c r="D98" s="1566"/>
      <c r="E98" s="1566"/>
      <c r="F98" s="1567"/>
      <c r="G98" s="1565"/>
      <c r="H98" s="1566"/>
      <c r="I98" s="1566"/>
      <c r="J98" s="1566"/>
      <c r="K98" s="1567"/>
      <c r="L98" s="1574"/>
      <c r="M98" s="1575"/>
      <c r="N98" s="1578"/>
      <c r="O98" s="1633"/>
      <c r="P98" s="1633"/>
      <c r="Q98" s="1584" t="str">
        <f>IFERROR(VLOOKUP(U98,リスト!$AW$1:$AY$44,2,0),"")</f>
        <v/>
      </c>
      <c r="R98" s="1588"/>
      <c r="S98" s="1581" t="str">
        <f>IFERROR(VLOOKUP(U98,リスト!$AW$1:$AY$44,3,0),"")</f>
        <v/>
      </c>
      <c r="T98" s="1582"/>
      <c r="U98" s="118"/>
      <c r="V98" s="1602"/>
      <c r="W98" s="1603"/>
      <c r="X98" s="1603"/>
      <c r="Y98" s="1603"/>
      <c r="Z98" s="1604"/>
    </row>
    <row r="99" spans="1:26" s="376" customFormat="1" ht="15" customHeight="1">
      <c r="A99" s="1614"/>
      <c r="B99" s="1616"/>
      <c r="C99" s="1569"/>
      <c r="D99" s="1569"/>
      <c r="E99" s="1569"/>
      <c r="F99" s="1570"/>
      <c r="G99" s="1568"/>
      <c r="H99" s="1569"/>
      <c r="I99" s="1569"/>
      <c r="J99" s="1569"/>
      <c r="K99" s="1570"/>
      <c r="L99" s="1576"/>
      <c r="M99" s="1577"/>
      <c r="N99" s="1579"/>
      <c r="O99" s="1634"/>
      <c r="P99" s="1634"/>
      <c r="Q99" s="1584" t="str">
        <f>IFERROR(VLOOKUP(U99,リスト!$AW$1:$AY$44,2,0),"")</f>
        <v/>
      </c>
      <c r="R99" s="1585"/>
      <c r="S99" s="1581" t="str">
        <f>IFERROR(VLOOKUP(U99,リスト!$AW$1:$AY$44,3,0),"")</f>
        <v/>
      </c>
      <c r="T99" s="1583"/>
      <c r="U99" s="119"/>
      <c r="V99" s="1605"/>
      <c r="W99" s="1606"/>
      <c r="X99" s="1606"/>
      <c r="Y99" s="1606"/>
      <c r="Z99" s="1607"/>
    </row>
    <row r="100" spans="1:26" s="376" customFormat="1" ht="15" customHeight="1">
      <c r="A100" s="1614"/>
      <c r="B100" s="1616"/>
      <c r="C100" s="1569"/>
      <c r="D100" s="1569"/>
      <c r="E100" s="1569"/>
      <c r="F100" s="1570"/>
      <c r="G100" s="1568"/>
      <c r="H100" s="1569"/>
      <c r="I100" s="1569"/>
      <c r="J100" s="1569"/>
      <c r="K100" s="1570"/>
      <c r="L100" s="1576"/>
      <c r="M100" s="1577"/>
      <c r="N100" s="1579"/>
      <c r="O100" s="1634"/>
      <c r="P100" s="1634"/>
      <c r="Q100" s="1584" t="str">
        <f>IFERROR(VLOOKUP(U100,リスト!$AW$1:$AY$44,2,0),"")</f>
        <v/>
      </c>
      <c r="R100" s="1588"/>
      <c r="S100" s="1581" t="str">
        <f>IFERROR(VLOOKUP(U100,リスト!$AW$1:$AY$44,3,0),"")</f>
        <v/>
      </c>
      <c r="T100" s="1582"/>
      <c r="U100" s="119"/>
      <c r="V100" s="1605"/>
      <c r="W100" s="1606"/>
      <c r="X100" s="1606"/>
      <c r="Y100" s="1606"/>
      <c r="Z100" s="1607"/>
    </row>
    <row r="101" spans="1:26" s="376" customFormat="1" ht="15" customHeight="1">
      <c r="A101" s="1614"/>
      <c r="B101" s="1616"/>
      <c r="C101" s="1569"/>
      <c r="D101" s="1569"/>
      <c r="E101" s="1569"/>
      <c r="F101" s="1570"/>
      <c r="G101" s="1568"/>
      <c r="H101" s="1569"/>
      <c r="I101" s="1569"/>
      <c r="J101" s="1569"/>
      <c r="K101" s="1570"/>
      <c r="L101" s="1576"/>
      <c r="M101" s="1577"/>
      <c r="N101" s="1579"/>
      <c r="O101" s="1634"/>
      <c r="P101" s="1634"/>
      <c r="Q101" s="1584" t="str">
        <f>IFERROR(VLOOKUP(U101,リスト!$AW$1:$AY$44,2,0),"")</f>
        <v/>
      </c>
      <c r="R101" s="1588"/>
      <c r="S101" s="1581" t="str">
        <f>IFERROR(VLOOKUP(U101,リスト!$AW$1:$AY$44,3,0),"")</f>
        <v/>
      </c>
      <c r="T101" s="1583"/>
      <c r="U101" s="119"/>
      <c r="V101" s="1605"/>
      <c r="W101" s="1606"/>
      <c r="X101" s="1606"/>
      <c r="Y101" s="1606"/>
      <c r="Z101" s="1607"/>
    </row>
    <row r="102" spans="1:26" s="376" customFormat="1" ht="15" customHeight="1">
      <c r="A102" s="1614"/>
      <c r="B102" s="1616"/>
      <c r="C102" s="1569"/>
      <c r="D102" s="1569"/>
      <c r="E102" s="1569"/>
      <c r="F102" s="1570"/>
      <c r="G102" s="1568"/>
      <c r="H102" s="1569"/>
      <c r="I102" s="1569"/>
      <c r="J102" s="1569"/>
      <c r="K102" s="1570"/>
      <c r="L102" s="1576"/>
      <c r="M102" s="1577"/>
      <c r="N102" s="1579"/>
      <c r="O102" s="1634"/>
      <c r="P102" s="1634"/>
      <c r="Q102" s="1584" t="str">
        <f>IFERROR(VLOOKUP(U102,リスト!$AW$1:$AY$44,2,0),"")</f>
        <v/>
      </c>
      <c r="R102" s="1585"/>
      <c r="S102" s="1581" t="str">
        <f>IFERROR(VLOOKUP(U102,リスト!$AW$1:$AY$44,3,0),"")</f>
        <v/>
      </c>
      <c r="T102" s="1582"/>
      <c r="U102" s="119"/>
      <c r="V102" s="1605"/>
      <c r="W102" s="1606"/>
      <c r="X102" s="1606"/>
      <c r="Y102" s="1606"/>
      <c r="Z102" s="1607"/>
    </row>
    <row r="103" spans="1:26" s="376" customFormat="1" ht="15" customHeight="1">
      <c r="A103" s="1638"/>
      <c r="B103" s="1639"/>
      <c r="C103" s="1572"/>
      <c r="D103" s="1572"/>
      <c r="E103" s="1572"/>
      <c r="F103" s="1573"/>
      <c r="G103" s="1571"/>
      <c r="H103" s="1572"/>
      <c r="I103" s="1572"/>
      <c r="J103" s="1572"/>
      <c r="K103" s="1573"/>
      <c r="L103" s="650"/>
      <c r="M103" s="651" t="s">
        <v>28</v>
      </c>
      <c r="N103" s="1580"/>
      <c r="O103" s="1635"/>
      <c r="P103" s="1635"/>
      <c r="Q103" s="1586" t="str">
        <f>IFERROR(VLOOKUP(U103,リスト!$AW$1:$AY$44,2,0),"")</f>
        <v/>
      </c>
      <c r="R103" s="1587"/>
      <c r="S103" s="1611" t="str">
        <f>IFERROR(VLOOKUP(U103,リスト!$AW$1:$AY$44,3,0),"")</f>
        <v/>
      </c>
      <c r="T103" s="1612"/>
      <c r="U103" s="120"/>
      <c r="V103" s="1608"/>
      <c r="W103" s="1609"/>
      <c r="X103" s="1609"/>
      <c r="Y103" s="1609"/>
      <c r="Z103" s="1610"/>
    </row>
    <row r="104" spans="1:26" s="376" customFormat="1" ht="15" customHeight="1">
      <c r="A104" s="1613">
        <v>5</v>
      </c>
      <c r="B104" s="1615"/>
      <c r="C104" s="1566"/>
      <c r="D104" s="1566"/>
      <c r="E104" s="1566"/>
      <c r="F104" s="1567"/>
      <c r="G104" s="1565"/>
      <c r="H104" s="1566"/>
      <c r="I104" s="1566"/>
      <c r="J104" s="1566"/>
      <c r="K104" s="1567"/>
      <c r="L104" s="1574"/>
      <c r="M104" s="1575"/>
      <c r="N104" s="1578"/>
      <c r="O104" s="1633"/>
      <c r="P104" s="1633"/>
      <c r="Q104" s="1584" t="str">
        <f>IFERROR(VLOOKUP(U104,リスト!$AW$1:$AY$44,2,0),"")</f>
        <v/>
      </c>
      <c r="R104" s="1588"/>
      <c r="S104" s="1581" t="str">
        <f>IFERROR(VLOOKUP(U104,リスト!$AW$1:$AY$44,3,0),"")</f>
        <v/>
      </c>
      <c r="T104" s="1582"/>
      <c r="U104" s="118"/>
      <c r="V104" s="1602"/>
      <c r="W104" s="1603"/>
      <c r="X104" s="1603"/>
      <c r="Y104" s="1603"/>
      <c r="Z104" s="1604"/>
    </row>
    <row r="105" spans="1:26" s="376" customFormat="1" ht="15" customHeight="1">
      <c r="A105" s="1614"/>
      <c r="B105" s="1616"/>
      <c r="C105" s="1569"/>
      <c r="D105" s="1569"/>
      <c r="E105" s="1569"/>
      <c r="F105" s="1570"/>
      <c r="G105" s="1568"/>
      <c r="H105" s="1569"/>
      <c r="I105" s="1569"/>
      <c r="J105" s="1569"/>
      <c r="K105" s="1570"/>
      <c r="L105" s="1576"/>
      <c r="M105" s="1577"/>
      <c r="N105" s="1579"/>
      <c r="O105" s="1634"/>
      <c r="P105" s="1634"/>
      <c r="Q105" s="1584" t="str">
        <f>IFERROR(VLOOKUP(U105,リスト!$AW$1:$AY$44,2,0),"")</f>
        <v/>
      </c>
      <c r="R105" s="1585"/>
      <c r="S105" s="1581" t="str">
        <f>IFERROR(VLOOKUP(U105,リスト!$AW$1:$AY$44,3,0),"")</f>
        <v/>
      </c>
      <c r="T105" s="1583"/>
      <c r="U105" s="119"/>
      <c r="V105" s="1605"/>
      <c r="W105" s="1606"/>
      <c r="X105" s="1606"/>
      <c r="Y105" s="1606"/>
      <c r="Z105" s="1607"/>
    </row>
    <row r="106" spans="1:26" s="376" customFormat="1" ht="15" customHeight="1">
      <c r="A106" s="1614"/>
      <c r="B106" s="1616"/>
      <c r="C106" s="1569"/>
      <c r="D106" s="1569"/>
      <c r="E106" s="1569"/>
      <c r="F106" s="1570"/>
      <c r="G106" s="1568"/>
      <c r="H106" s="1569"/>
      <c r="I106" s="1569"/>
      <c r="J106" s="1569"/>
      <c r="K106" s="1570"/>
      <c r="L106" s="1576"/>
      <c r="M106" s="1577"/>
      <c r="N106" s="1579"/>
      <c r="O106" s="1634"/>
      <c r="P106" s="1634"/>
      <c r="Q106" s="1584" t="str">
        <f>IFERROR(VLOOKUP(U106,リスト!$AW$1:$AY$44,2,0),"")</f>
        <v/>
      </c>
      <c r="R106" s="1588"/>
      <c r="S106" s="1581" t="str">
        <f>IFERROR(VLOOKUP(U106,リスト!$AW$1:$AY$44,3,0),"")</f>
        <v/>
      </c>
      <c r="T106" s="1582"/>
      <c r="U106" s="119"/>
      <c r="V106" s="1605"/>
      <c r="W106" s="1606"/>
      <c r="X106" s="1606"/>
      <c r="Y106" s="1606"/>
      <c r="Z106" s="1607"/>
    </row>
    <row r="107" spans="1:26" s="376" customFormat="1" ht="15" customHeight="1">
      <c r="A107" s="1614"/>
      <c r="B107" s="1616"/>
      <c r="C107" s="1569"/>
      <c r="D107" s="1569"/>
      <c r="E107" s="1569"/>
      <c r="F107" s="1570"/>
      <c r="G107" s="1568"/>
      <c r="H107" s="1569"/>
      <c r="I107" s="1569"/>
      <c r="J107" s="1569"/>
      <c r="K107" s="1570"/>
      <c r="L107" s="1576"/>
      <c r="M107" s="1577"/>
      <c r="N107" s="1579"/>
      <c r="O107" s="1634"/>
      <c r="P107" s="1634"/>
      <c r="Q107" s="1584" t="str">
        <f>IFERROR(VLOOKUP(U107,リスト!$AW$1:$AY$44,2,0),"")</f>
        <v/>
      </c>
      <c r="R107" s="1588"/>
      <c r="S107" s="1581" t="str">
        <f>IFERROR(VLOOKUP(U107,リスト!$AW$1:$AY$44,3,0),"")</f>
        <v/>
      </c>
      <c r="T107" s="1583"/>
      <c r="U107" s="119"/>
      <c r="V107" s="1605"/>
      <c r="W107" s="1606"/>
      <c r="X107" s="1606"/>
      <c r="Y107" s="1606"/>
      <c r="Z107" s="1607"/>
    </row>
    <row r="108" spans="1:26" s="376" customFormat="1" ht="15" customHeight="1">
      <c r="A108" s="1614"/>
      <c r="B108" s="1616"/>
      <c r="C108" s="1569"/>
      <c r="D108" s="1569"/>
      <c r="E108" s="1569"/>
      <c r="F108" s="1570"/>
      <c r="G108" s="1568"/>
      <c r="H108" s="1569"/>
      <c r="I108" s="1569"/>
      <c r="J108" s="1569"/>
      <c r="K108" s="1570"/>
      <c r="L108" s="1576"/>
      <c r="M108" s="1577"/>
      <c r="N108" s="1579"/>
      <c r="O108" s="1634"/>
      <c r="P108" s="1634"/>
      <c r="Q108" s="1584" t="str">
        <f>IFERROR(VLOOKUP(U108,リスト!$AW$1:$AY$44,2,0),"")</f>
        <v/>
      </c>
      <c r="R108" s="1585"/>
      <c r="S108" s="1581" t="str">
        <f>IFERROR(VLOOKUP(U108,リスト!$AW$1:$AY$44,3,0),"")</f>
        <v/>
      </c>
      <c r="T108" s="1582"/>
      <c r="U108" s="119"/>
      <c r="V108" s="1605"/>
      <c r="W108" s="1606"/>
      <c r="X108" s="1606"/>
      <c r="Y108" s="1606"/>
      <c r="Z108" s="1607"/>
    </row>
    <row r="109" spans="1:26" s="376" customFormat="1" ht="15" customHeight="1">
      <c r="A109" s="1638"/>
      <c r="B109" s="1639"/>
      <c r="C109" s="1572"/>
      <c r="D109" s="1572"/>
      <c r="E109" s="1572"/>
      <c r="F109" s="1573"/>
      <c r="G109" s="1571"/>
      <c r="H109" s="1572"/>
      <c r="I109" s="1572"/>
      <c r="J109" s="1572"/>
      <c r="K109" s="1573"/>
      <c r="L109" s="650"/>
      <c r="M109" s="651" t="s">
        <v>28</v>
      </c>
      <c r="N109" s="1580"/>
      <c r="O109" s="1635"/>
      <c r="P109" s="1635"/>
      <c r="Q109" s="1586" t="str">
        <f>IFERROR(VLOOKUP(U109,リスト!$AW$1:$AY$44,2,0),"")</f>
        <v/>
      </c>
      <c r="R109" s="1587"/>
      <c r="S109" s="1611" t="str">
        <f>IFERROR(VLOOKUP(U109,リスト!$AW$1:$AY$44,3,0),"")</f>
        <v/>
      </c>
      <c r="T109" s="1612"/>
      <c r="U109" s="120"/>
      <c r="V109" s="1608"/>
      <c r="W109" s="1609"/>
      <c r="X109" s="1609"/>
      <c r="Y109" s="1609"/>
      <c r="Z109" s="1610"/>
    </row>
    <row r="110" spans="1:26" s="376" customFormat="1" ht="15" customHeight="1">
      <c r="A110" s="1613">
        <v>6</v>
      </c>
      <c r="B110" s="1615"/>
      <c r="C110" s="1566"/>
      <c r="D110" s="1566"/>
      <c r="E110" s="1566"/>
      <c r="F110" s="1567"/>
      <c r="G110" s="1565"/>
      <c r="H110" s="1566"/>
      <c r="I110" s="1566"/>
      <c r="J110" s="1566"/>
      <c r="K110" s="1567"/>
      <c r="L110" s="1574"/>
      <c r="M110" s="1575"/>
      <c r="N110" s="1578"/>
      <c r="O110" s="1633"/>
      <c r="P110" s="1633"/>
      <c r="Q110" s="1584" t="str">
        <f>IFERROR(VLOOKUP(U110,リスト!$AW$1:$AY$44,2,0),"")</f>
        <v/>
      </c>
      <c r="R110" s="1588"/>
      <c r="S110" s="1581" t="str">
        <f>IFERROR(VLOOKUP(U110,リスト!$AW$1:$AY$44,3,0),"")</f>
        <v/>
      </c>
      <c r="T110" s="1582"/>
      <c r="U110" s="118"/>
      <c r="V110" s="1602"/>
      <c r="W110" s="1603"/>
      <c r="X110" s="1603"/>
      <c r="Y110" s="1603"/>
      <c r="Z110" s="1604"/>
    </row>
    <row r="111" spans="1:26" s="376" customFormat="1" ht="15" customHeight="1">
      <c r="A111" s="1614"/>
      <c r="B111" s="1616"/>
      <c r="C111" s="1569"/>
      <c r="D111" s="1569"/>
      <c r="E111" s="1569"/>
      <c r="F111" s="1570"/>
      <c r="G111" s="1568"/>
      <c r="H111" s="1569"/>
      <c r="I111" s="1569"/>
      <c r="J111" s="1569"/>
      <c r="K111" s="1570"/>
      <c r="L111" s="1576"/>
      <c r="M111" s="1577"/>
      <c r="N111" s="1579"/>
      <c r="O111" s="1634"/>
      <c r="P111" s="1634"/>
      <c r="Q111" s="1584" t="str">
        <f>IFERROR(VLOOKUP(U111,リスト!$AW$1:$AY$44,2,0),"")</f>
        <v/>
      </c>
      <c r="R111" s="1585"/>
      <c r="S111" s="1581" t="str">
        <f>IFERROR(VLOOKUP(U111,リスト!$AW$1:$AY$44,3,0),"")</f>
        <v/>
      </c>
      <c r="T111" s="1583"/>
      <c r="U111" s="119"/>
      <c r="V111" s="1605"/>
      <c r="W111" s="1606"/>
      <c r="X111" s="1606"/>
      <c r="Y111" s="1606"/>
      <c r="Z111" s="1607"/>
    </row>
    <row r="112" spans="1:26" s="376" customFormat="1" ht="15" customHeight="1">
      <c r="A112" s="1614"/>
      <c r="B112" s="1616"/>
      <c r="C112" s="1569"/>
      <c r="D112" s="1569"/>
      <c r="E112" s="1569"/>
      <c r="F112" s="1570"/>
      <c r="G112" s="1568"/>
      <c r="H112" s="1569"/>
      <c r="I112" s="1569"/>
      <c r="J112" s="1569"/>
      <c r="K112" s="1570"/>
      <c r="L112" s="1576"/>
      <c r="M112" s="1577"/>
      <c r="N112" s="1579"/>
      <c r="O112" s="1634"/>
      <c r="P112" s="1634"/>
      <c r="Q112" s="1584" t="str">
        <f>IFERROR(VLOOKUP(U112,リスト!$AW$1:$AY$44,2,0),"")</f>
        <v/>
      </c>
      <c r="R112" s="1588"/>
      <c r="S112" s="1581" t="str">
        <f>IFERROR(VLOOKUP(U112,リスト!$AW$1:$AY$44,3,0),"")</f>
        <v/>
      </c>
      <c r="T112" s="1582"/>
      <c r="U112" s="119"/>
      <c r="V112" s="1605"/>
      <c r="W112" s="1606"/>
      <c r="X112" s="1606"/>
      <c r="Y112" s="1606"/>
      <c r="Z112" s="1607"/>
    </row>
    <row r="113" spans="1:26" s="376" customFormat="1" ht="15" customHeight="1">
      <c r="A113" s="1614"/>
      <c r="B113" s="1616"/>
      <c r="C113" s="1569"/>
      <c r="D113" s="1569"/>
      <c r="E113" s="1569"/>
      <c r="F113" s="1570"/>
      <c r="G113" s="1568"/>
      <c r="H113" s="1569"/>
      <c r="I113" s="1569"/>
      <c r="J113" s="1569"/>
      <c r="K113" s="1570"/>
      <c r="L113" s="1576"/>
      <c r="M113" s="1577"/>
      <c r="N113" s="1579"/>
      <c r="O113" s="1634"/>
      <c r="P113" s="1634"/>
      <c r="Q113" s="1584" t="str">
        <f>IFERROR(VLOOKUP(U113,リスト!$AW$1:$AY$44,2,0),"")</f>
        <v/>
      </c>
      <c r="R113" s="1588"/>
      <c r="S113" s="1581" t="str">
        <f>IFERROR(VLOOKUP(U113,リスト!$AW$1:$AY$44,3,0),"")</f>
        <v/>
      </c>
      <c r="T113" s="1583"/>
      <c r="U113" s="119"/>
      <c r="V113" s="1605"/>
      <c r="W113" s="1606"/>
      <c r="X113" s="1606"/>
      <c r="Y113" s="1606"/>
      <c r="Z113" s="1607"/>
    </row>
    <row r="114" spans="1:26" s="376" customFormat="1" ht="15" customHeight="1">
      <c r="A114" s="1614"/>
      <c r="B114" s="1616"/>
      <c r="C114" s="1569"/>
      <c r="D114" s="1569"/>
      <c r="E114" s="1569"/>
      <c r="F114" s="1570"/>
      <c r="G114" s="1568"/>
      <c r="H114" s="1569"/>
      <c r="I114" s="1569"/>
      <c r="J114" s="1569"/>
      <c r="K114" s="1570"/>
      <c r="L114" s="1576"/>
      <c r="M114" s="1577"/>
      <c r="N114" s="1579"/>
      <c r="O114" s="1634"/>
      <c r="P114" s="1634"/>
      <c r="Q114" s="1584" t="str">
        <f>IFERROR(VLOOKUP(U114,リスト!$AW$1:$AY$44,2,0),"")</f>
        <v/>
      </c>
      <c r="R114" s="1585"/>
      <c r="S114" s="1581" t="str">
        <f>IFERROR(VLOOKUP(U114,リスト!$AW$1:$AY$44,3,0),"")</f>
        <v/>
      </c>
      <c r="T114" s="1582"/>
      <c r="U114" s="119"/>
      <c r="V114" s="1605"/>
      <c r="W114" s="1606"/>
      <c r="X114" s="1606"/>
      <c r="Y114" s="1606"/>
      <c r="Z114" s="1607"/>
    </row>
    <row r="115" spans="1:26" s="376" customFormat="1" ht="15" customHeight="1">
      <c r="A115" s="1638"/>
      <c r="B115" s="1639"/>
      <c r="C115" s="1572"/>
      <c r="D115" s="1572"/>
      <c r="E115" s="1572"/>
      <c r="F115" s="1573"/>
      <c r="G115" s="1571"/>
      <c r="H115" s="1572"/>
      <c r="I115" s="1572"/>
      <c r="J115" s="1572"/>
      <c r="K115" s="1573"/>
      <c r="L115" s="650"/>
      <c r="M115" s="651" t="s">
        <v>28</v>
      </c>
      <c r="N115" s="1580"/>
      <c r="O115" s="1635"/>
      <c r="P115" s="1635"/>
      <c r="Q115" s="1586" t="str">
        <f>IFERROR(VLOOKUP(U115,リスト!$AW$1:$AY$44,2,0),"")</f>
        <v/>
      </c>
      <c r="R115" s="1587"/>
      <c r="S115" s="1611" t="str">
        <f>IFERROR(VLOOKUP(U115,リスト!$AW$1:$AY$44,3,0),"")</f>
        <v/>
      </c>
      <c r="T115" s="1612"/>
      <c r="U115" s="120"/>
      <c r="V115" s="1608"/>
      <c r="W115" s="1609"/>
      <c r="X115" s="1609"/>
      <c r="Y115" s="1609"/>
      <c r="Z115" s="1610"/>
    </row>
    <row r="116" spans="1:26" s="376" customFormat="1" ht="15" customHeight="1">
      <c r="A116" s="1613">
        <v>7</v>
      </c>
      <c r="B116" s="1615"/>
      <c r="C116" s="1566"/>
      <c r="D116" s="1566"/>
      <c r="E116" s="1566"/>
      <c r="F116" s="1567"/>
      <c r="G116" s="1565"/>
      <c r="H116" s="1566"/>
      <c r="I116" s="1566"/>
      <c r="J116" s="1566"/>
      <c r="K116" s="1567"/>
      <c r="L116" s="1574"/>
      <c r="M116" s="1575"/>
      <c r="N116" s="1578"/>
      <c r="O116" s="1633"/>
      <c r="P116" s="1633"/>
      <c r="Q116" s="1584" t="str">
        <f>IFERROR(VLOOKUP(U116,リスト!$AW$1:$AY$44,2,0),"")</f>
        <v/>
      </c>
      <c r="R116" s="1588"/>
      <c r="S116" s="1581" t="str">
        <f>IFERROR(VLOOKUP(U116,リスト!$AW$1:$AY$44,3,0),"")</f>
        <v/>
      </c>
      <c r="T116" s="1582"/>
      <c r="U116" s="118"/>
      <c r="V116" s="1602"/>
      <c r="W116" s="1603"/>
      <c r="X116" s="1603"/>
      <c r="Y116" s="1603"/>
      <c r="Z116" s="1604"/>
    </row>
    <row r="117" spans="1:26" s="376" customFormat="1" ht="15" customHeight="1">
      <c r="A117" s="1614"/>
      <c r="B117" s="1616"/>
      <c r="C117" s="1569"/>
      <c r="D117" s="1569"/>
      <c r="E117" s="1569"/>
      <c r="F117" s="1570"/>
      <c r="G117" s="1568"/>
      <c r="H117" s="1569"/>
      <c r="I117" s="1569"/>
      <c r="J117" s="1569"/>
      <c r="K117" s="1570"/>
      <c r="L117" s="1576"/>
      <c r="M117" s="1577"/>
      <c r="N117" s="1579"/>
      <c r="O117" s="1634"/>
      <c r="P117" s="1634"/>
      <c r="Q117" s="1584" t="str">
        <f>IFERROR(VLOOKUP(U117,リスト!$AW$1:$AY$44,2,0),"")</f>
        <v/>
      </c>
      <c r="R117" s="1585"/>
      <c r="S117" s="1581" t="str">
        <f>IFERROR(VLOOKUP(U117,リスト!$AW$1:$AY$44,3,0),"")</f>
        <v/>
      </c>
      <c r="T117" s="1583"/>
      <c r="U117" s="119"/>
      <c r="V117" s="1605"/>
      <c r="W117" s="1606"/>
      <c r="X117" s="1606"/>
      <c r="Y117" s="1606"/>
      <c r="Z117" s="1607"/>
    </row>
    <row r="118" spans="1:26" s="376" customFormat="1" ht="15" customHeight="1">
      <c r="A118" s="1614"/>
      <c r="B118" s="1616"/>
      <c r="C118" s="1569"/>
      <c r="D118" s="1569"/>
      <c r="E118" s="1569"/>
      <c r="F118" s="1570"/>
      <c r="G118" s="1568"/>
      <c r="H118" s="1569"/>
      <c r="I118" s="1569"/>
      <c r="J118" s="1569"/>
      <c r="K118" s="1570"/>
      <c r="L118" s="1576"/>
      <c r="M118" s="1577"/>
      <c r="N118" s="1579"/>
      <c r="O118" s="1634"/>
      <c r="P118" s="1634"/>
      <c r="Q118" s="1584" t="str">
        <f>IFERROR(VLOOKUP(U118,リスト!$AW$1:$AY$44,2,0),"")</f>
        <v/>
      </c>
      <c r="R118" s="1588"/>
      <c r="S118" s="1581" t="str">
        <f>IFERROR(VLOOKUP(U118,リスト!$AW$1:$AY$44,3,0),"")</f>
        <v/>
      </c>
      <c r="T118" s="1582"/>
      <c r="U118" s="119"/>
      <c r="V118" s="1605"/>
      <c r="W118" s="1606"/>
      <c r="X118" s="1606"/>
      <c r="Y118" s="1606"/>
      <c r="Z118" s="1607"/>
    </row>
    <row r="119" spans="1:26" s="376" customFormat="1" ht="15" customHeight="1">
      <c r="A119" s="1614"/>
      <c r="B119" s="1616"/>
      <c r="C119" s="1569"/>
      <c r="D119" s="1569"/>
      <c r="E119" s="1569"/>
      <c r="F119" s="1570"/>
      <c r="G119" s="1568"/>
      <c r="H119" s="1569"/>
      <c r="I119" s="1569"/>
      <c r="J119" s="1569"/>
      <c r="K119" s="1570"/>
      <c r="L119" s="1576"/>
      <c r="M119" s="1577"/>
      <c r="N119" s="1579"/>
      <c r="O119" s="1634"/>
      <c r="P119" s="1634"/>
      <c r="Q119" s="1584" t="str">
        <f>IFERROR(VLOOKUP(U119,リスト!$AW$1:$AY$44,2,0),"")</f>
        <v/>
      </c>
      <c r="R119" s="1588"/>
      <c r="S119" s="1581" t="str">
        <f>IFERROR(VLOOKUP(U119,リスト!$AW$1:$AY$44,3,0),"")</f>
        <v/>
      </c>
      <c r="T119" s="1583"/>
      <c r="U119" s="119"/>
      <c r="V119" s="1605"/>
      <c r="W119" s="1606"/>
      <c r="X119" s="1606"/>
      <c r="Y119" s="1606"/>
      <c r="Z119" s="1607"/>
    </row>
    <row r="120" spans="1:26" s="376" customFormat="1" ht="15" customHeight="1">
      <c r="A120" s="1614"/>
      <c r="B120" s="1616"/>
      <c r="C120" s="1569"/>
      <c r="D120" s="1569"/>
      <c r="E120" s="1569"/>
      <c r="F120" s="1570"/>
      <c r="G120" s="1568"/>
      <c r="H120" s="1569"/>
      <c r="I120" s="1569"/>
      <c r="J120" s="1569"/>
      <c r="K120" s="1570"/>
      <c r="L120" s="1576"/>
      <c r="M120" s="1577"/>
      <c r="N120" s="1579"/>
      <c r="O120" s="1634"/>
      <c r="P120" s="1634"/>
      <c r="Q120" s="1584" t="str">
        <f>IFERROR(VLOOKUP(U120,リスト!$AW$1:$AY$44,2,0),"")</f>
        <v/>
      </c>
      <c r="R120" s="1585"/>
      <c r="S120" s="1581" t="str">
        <f>IFERROR(VLOOKUP(U120,リスト!$AW$1:$AY$44,3,0),"")</f>
        <v/>
      </c>
      <c r="T120" s="1582"/>
      <c r="U120" s="119"/>
      <c r="V120" s="1605"/>
      <c r="W120" s="1606"/>
      <c r="X120" s="1606"/>
      <c r="Y120" s="1606"/>
      <c r="Z120" s="1607"/>
    </row>
    <row r="121" spans="1:26" s="376" customFormat="1" ht="15" customHeight="1">
      <c r="A121" s="1638"/>
      <c r="B121" s="1639"/>
      <c r="C121" s="1572"/>
      <c r="D121" s="1572"/>
      <c r="E121" s="1572"/>
      <c r="F121" s="1573"/>
      <c r="G121" s="1571"/>
      <c r="H121" s="1572"/>
      <c r="I121" s="1572"/>
      <c r="J121" s="1572"/>
      <c r="K121" s="1573"/>
      <c r="L121" s="650"/>
      <c r="M121" s="651" t="s">
        <v>28</v>
      </c>
      <c r="N121" s="1580"/>
      <c r="O121" s="1635"/>
      <c r="P121" s="1635"/>
      <c r="Q121" s="1586" t="str">
        <f>IFERROR(VLOOKUP(U121,リスト!$AW$1:$AY$44,2,0),"")</f>
        <v/>
      </c>
      <c r="R121" s="1587"/>
      <c r="S121" s="1611" t="str">
        <f>IFERROR(VLOOKUP(U121,リスト!$AW$1:$AY$44,3,0),"")</f>
        <v/>
      </c>
      <c r="T121" s="1612"/>
      <c r="U121" s="120"/>
      <c r="V121" s="1608"/>
      <c r="W121" s="1609"/>
      <c r="X121" s="1609"/>
      <c r="Y121" s="1609"/>
      <c r="Z121" s="1610"/>
    </row>
    <row r="122" spans="1:26" s="376" customFormat="1" ht="15" customHeight="1">
      <c r="A122" s="1613">
        <v>8</v>
      </c>
      <c r="B122" s="1615"/>
      <c r="C122" s="1566"/>
      <c r="D122" s="1566"/>
      <c r="E122" s="1566"/>
      <c r="F122" s="1567"/>
      <c r="G122" s="1565"/>
      <c r="H122" s="1566"/>
      <c r="I122" s="1566"/>
      <c r="J122" s="1566"/>
      <c r="K122" s="1567"/>
      <c r="L122" s="1574"/>
      <c r="M122" s="1575"/>
      <c r="N122" s="1578"/>
      <c r="O122" s="1633"/>
      <c r="P122" s="1633"/>
      <c r="Q122" s="1584" t="str">
        <f>IFERROR(VLOOKUP(U122,リスト!$AW$1:$AY$44,2,0),"")</f>
        <v/>
      </c>
      <c r="R122" s="1588"/>
      <c r="S122" s="1581" t="str">
        <f>IFERROR(VLOOKUP(U122,リスト!$AW$1:$AY$44,3,0),"")</f>
        <v/>
      </c>
      <c r="T122" s="1582"/>
      <c r="U122" s="118"/>
      <c r="V122" s="1602"/>
      <c r="W122" s="1603"/>
      <c r="X122" s="1603"/>
      <c r="Y122" s="1603"/>
      <c r="Z122" s="1604"/>
    </row>
    <row r="123" spans="1:26" s="376" customFormat="1" ht="15" customHeight="1">
      <c r="A123" s="1614"/>
      <c r="B123" s="1616"/>
      <c r="C123" s="1569"/>
      <c r="D123" s="1569"/>
      <c r="E123" s="1569"/>
      <c r="F123" s="1570"/>
      <c r="G123" s="1568"/>
      <c r="H123" s="1569"/>
      <c r="I123" s="1569"/>
      <c r="J123" s="1569"/>
      <c r="K123" s="1570"/>
      <c r="L123" s="1576"/>
      <c r="M123" s="1577"/>
      <c r="N123" s="1579"/>
      <c r="O123" s="1634"/>
      <c r="P123" s="1634"/>
      <c r="Q123" s="1584" t="str">
        <f>IFERROR(VLOOKUP(U123,リスト!$AW$1:$AY$44,2,0),"")</f>
        <v/>
      </c>
      <c r="R123" s="1585"/>
      <c r="S123" s="1581" t="str">
        <f>IFERROR(VLOOKUP(U123,リスト!$AW$1:$AY$44,3,0),"")</f>
        <v/>
      </c>
      <c r="T123" s="1583"/>
      <c r="U123" s="119"/>
      <c r="V123" s="1605"/>
      <c r="W123" s="1606"/>
      <c r="X123" s="1606"/>
      <c r="Y123" s="1606"/>
      <c r="Z123" s="1607"/>
    </row>
    <row r="124" spans="1:26" s="376" customFormat="1" ht="15" customHeight="1">
      <c r="A124" s="1614"/>
      <c r="B124" s="1616"/>
      <c r="C124" s="1569"/>
      <c r="D124" s="1569"/>
      <c r="E124" s="1569"/>
      <c r="F124" s="1570"/>
      <c r="G124" s="1568"/>
      <c r="H124" s="1569"/>
      <c r="I124" s="1569"/>
      <c r="J124" s="1569"/>
      <c r="K124" s="1570"/>
      <c r="L124" s="1576"/>
      <c r="M124" s="1577"/>
      <c r="N124" s="1579"/>
      <c r="O124" s="1634"/>
      <c r="P124" s="1634"/>
      <c r="Q124" s="1584" t="str">
        <f>IFERROR(VLOOKUP(U124,リスト!$AW$1:$AY$44,2,0),"")</f>
        <v/>
      </c>
      <c r="R124" s="1588"/>
      <c r="S124" s="1581" t="str">
        <f>IFERROR(VLOOKUP(U124,リスト!$AW$1:$AY$44,3,0),"")</f>
        <v/>
      </c>
      <c r="T124" s="1582"/>
      <c r="U124" s="119"/>
      <c r="V124" s="1605"/>
      <c r="W124" s="1606"/>
      <c r="X124" s="1606"/>
      <c r="Y124" s="1606"/>
      <c r="Z124" s="1607"/>
    </row>
    <row r="125" spans="1:26" s="376" customFormat="1" ht="15" customHeight="1">
      <c r="A125" s="1614"/>
      <c r="B125" s="1616"/>
      <c r="C125" s="1569"/>
      <c r="D125" s="1569"/>
      <c r="E125" s="1569"/>
      <c r="F125" s="1570"/>
      <c r="G125" s="1568"/>
      <c r="H125" s="1569"/>
      <c r="I125" s="1569"/>
      <c r="J125" s="1569"/>
      <c r="K125" s="1570"/>
      <c r="L125" s="1576"/>
      <c r="M125" s="1577"/>
      <c r="N125" s="1579"/>
      <c r="O125" s="1634"/>
      <c r="P125" s="1634"/>
      <c r="Q125" s="1584" t="str">
        <f>IFERROR(VLOOKUP(U125,リスト!$AW$1:$AY$44,2,0),"")</f>
        <v/>
      </c>
      <c r="R125" s="1588"/>
      <c r="S125" s="1581" t="str">
        <f>IFERROR(VLOOKUP(U125,リスト!$AW$1:$AY$44,3,0),"")</f>
        <v/>
      </c>
      <c r="T125" s="1583"/>
      <c r="U125" s="119"/>
      <c r="V125" s="1605"/>
      <c r="W125" s="1606"/>
      <c r="X125" s="1606"/>
      <c r="Y125" s="1606"/>
      <c r="Z125" s="1607"/>
    </row>
    <row r="126" spans="1:26" s="376" customFormat="1" ht="15" customHeight="1">
      <c r="A126" s="1614"/>
      <c r="B126" s="1616"/>
      <c r="C126" s="1569"/>
      <c r="D126" s="1569"/>
      <c r="E126" s="1569"/>
      <c r="F126" s="1570"/>
      <c r="G126" s="1568"/>
      <c r="H126" s="1569"/>
      <c r="I126" s="1569"/>
      <c r="J126" s="1569"/>
      <c r="K126" s="1570"/>
      <c r="L126" s="1576"/>
      <c r="M126" s="1577"/>
      <c r="N126" s="1579"/>
      <c r="O126" s="1634"/>
      <c r="P126" s="1634"/>
      <c r="Q126" s="1584" t="str">
        <f>IFERROR(VLOOKUP(U126,リスト!$AW$1:$AY$44,2,0),"")</f>
        <v/>
      </c>
      <c r="R126" s="1585"/>
      <c r="S126" s="1581" t="str">
        <f>IFERROR(VLOOKUP(U126,リスト!$AW$1:$AY$44,3,0),"")</f>
        <v/>
      </c>
      <c r="T126" s="1582"/>
      <c r="U126" s="119"/>
      <c r="V126" s="1605"/>
      <c r="W126" s="1606"/>
      <c r="X126" s="1606"/>
      <c r="Y126" s="1606"/>
      <c r="Z126" s="1607"/>
    </row>
    <row r="127" spans="1:26" s="376" customFormat="1" ht="15" customHeight="1">
      <c r="A127" s="1638"/>
      <c r="B127" s="1639"/>
      <c r="C127" s="1572"/>
      <c r="D127" s="1572"/>
      <c r="E127" s="1572"/>
      <c r="F127" s="1573"/>
      <c r="G127" s="1571"/>
      <c r="H127" s="1572"/>
      <c r="I127" s="1572"/>
      <c r="J127" s="1572"/>
      <c r="K127" s="1573"/>
      <c r="L127" s="650"/>
      <c r="M127" s="651" t="s">
        <v>28</v>
      </c>
      <c r="N127" s="1580"/>
      <c r="O127" s="1635"/>
      <c r="P127" s="1635"/>
      <c r="Q127" s="1586" t="str">
        <f>IFERROR(VLOOKUP(U127,リスト!$AW$1:$AY$44,2,0),"")</f>
        <v/>
      </c>
      <c r="R127" s="1587"/>
      <c r="S127" s="1611" t="str">
        <f>IFERROR(VLOOKUP(U127,リスト!$AW$1:$AY$44,3,0),"")</f>
        <v/>
      </c>
      <c r="T127" s="1612"/>
      <c r="U127" s="120"/>
      <c r="V127" s="1608"/>
      <c r="W127" s="1609"/>
      <c r="X127" s="1609"/>
      <c r="Y127" s="1609"/>
      <c r="Z127" s="1610"/>
    </row>
    <row r="128" spans="1:26" s="376" customFormat="1" ht="15" customHeight="1">
      <c r="A128" s="1613">
        <v>9</v>
      </c>
      <c r="B128" s="1615"/>
      <c r="C128" s="1566"/>
      <c r="D128" s="1566"/>
      <c r="E128" s="1566"/>
      <c r="F128" s="1567"/>
      <c r="G128" s="1565"/>
      <c r="H128" s="1566"/>
      <c r="I128" s="1566"/>
      <c r="J128" s="1566"/>
      <c r="K128" s="1567"/>
      <c r="L128" s="1574"/>
      <c r="M128" s="1575"/>
      <c r="N128" s="1578"/>
      <c r="O128" s="1633"/>
      <c r="P128" s="1633"/>
      <c r="Q128" s="1584" t="str">
        <f>IFERROR(VLOOKUP(U128,リスト!$AW$1:$AY$44,2,0),"")</f>
        <v/>
      </c>
      <c r="R128" s="1588"/>
      <c r="S128" s="1581" t="str">
        <f>IFERROR(VLOOKUP(U128,リスト!$AW$1:$AY$44,3,0),"")</f>
        <v/>
      </c>
      <c r="T128" s="1582"/>
      <c r="U128" s="118"/>
      <c r="V128" s="1602"/>
      <c r="W128" s="1603"/>
      <c r="X128" s="1603"/>
      <c r="Y128" s="1603"/>
      <c r="Z128" s="1604"/>
    </row>
    <row r="129" spans="1:26" s="376" customFormat="1" ht="15" customHeight="1">
      <c r="A129" s="1614"/>
      <c r="B129" s="1616"/>
      <c r="C129" s="1569"/>
      <c r="D129" s="1569"/>
      <c r="E129" s="1569"/>
      <c r="F129" s="1570"/>
      <c r="G129" s="1568"/>
      <c r="H129" s="1569"/>
      <c r="I129" s="1569"/>
      <c r="J129" s="1569"/>
      <c r="K129" s="1570"/>
      <c r="L129" s="1576"/>
      <c r="M129" s="1577"/>
      <c r="N129" s="1579"/>
      <c r="O129" s="1634"/>
      <c r="P129" s="1634"/>
      <c r="Q129" s="1584" t="str">
        <f>IFERROR(VLOOKUP(U129,リスト!$AW$1:$AY$44,2,0),"")</f>
        <v/>
      </c>
      <c r="R129" s="1585"/>
      <c r="S129" s="1581" t="str">
        <f>IFERROR(VLOOKUP(U129,リスト!$AW$1:$AY$44,3,0),"")</f>
        <v/>
      </c>
      <c r="T129" s="1583"/>
      <c r="U129" s="119"/>
      <c r="V129" s="1605"/>
      <c r="W129" s="1606"/>
      <c r="X129" s="1606"/>
      <c r="Y129" s="1606"/>
      <c r="Z129" s="1607"/>
    </row>
    <row r="130" spans="1:26" s="376" customFormat="1" ht="15" customHeight="1">
      <c r="A130" s="1614"/>
      <c r="B130" s="1616"/>
      <c r="C130" s="1569"/>
      <c r="D130" s="1569"/>
      <c r="E130" s="1569"/>
      <c r="F130" s="1570"/>
      <c r="G130" s="1568"/>
      <c r="H130" s="1569"/>
      <c r="I130" s="1569"/>
      <c r="J130" s="1569"/>
      <c r="K130" s="1570"/>
      <c r="L130" s="1576"/>
      <c r="M130" s="1577"/>
      <c r="N130" s="1579"/>
      <c r="O130" s="1634"/>
      <c r="P130" s="1634"/>
      <c r="Q130" s="1584" t="str">
        <f>IFERROR(VLOOKUP(U130,リスト!$AW$1:$AY$44,2,0),"")</f>
        <v/>
      </c>
      <c r="R130" s="1588"/>
      <c r="S130" s="1581" t="str">
        <f>IFERROR(VLOOKUP(U130,リスト!$AW$1:$AY$44,3,0),"")</f>
        <v/>
      </c>
      <c r="T130" s="1582"/>
      <c r="U130" s="119"/>
      <c r="V130" s="1605"/>
      <c r="W130" s="1606"/>
      <c r="X130" s="1606"/>
      <c r="Y130" s="1606"/>
      <c r="Z130" s="1607"/>
    </row>
    <row r="131" spans="1:26" s="376" customFormat="1" ht="15" customHeight="1">
      <c r="A131" s="1614"/>
      <c r="B131" s="1616"/>
      <c r="C131" s="1569"/>
      <c r="D131" s="1569"/>
      <c r="E131" s="1569"/>
      <c r="F131" s="1570"/>
      <c r="G131" s="1568"/>
      <c r="H131" s="1569"/>
      <c r="I131" s="1569"/>
      <c r="J131" s="1569"/>
      <c r="K131" s="1570"/>
      <c r="L131" s="1576"/>
      <c r="M131" s="1577"/>
      <c r="N131" s="1579"/>
      <c r="O131" s="1634"/>
      <c r="P131" s="1634"/>
      <c r="Q131" s="1584" t="str">
        <f>IFERROR(VLOOKUP(U131,リスト!$AW$1:$AY$44,2,0),"")</f>
        <v/>
      </c>
      <c r="R131" s="1588"/>
      <c r="S131" s="1581" t="str">
        <f>IFERROR(VLOOKUP(U131,リスト!$AW$1:$AY$44,3,0),"")</f>
        <v/>
      </c>
      <c r="T131" s="1583"/>
      <c r="U131" s="119"/>
      <c r="V131" s="1605"/>
      <c r="W131" s="1606"/>
      <c r="X131" s="1606"/>
      <c r="Y131" s="1606"/>
      <c r="Z131" s="1607"/>
    </row>
    <row r="132" spans="1:26" s="376" customFormat="1" ht="15" customHeight="1">
      <c r="A132" s="1614"/>
      <c r="B132" s="1616"/>
      <c r="C132" s="1569"/>
      <c r="D132" s="1569"/>
      <c r="E132" s="1569"/>
      <c r="F132" s="1570"/>
      <c r="G132" s="1568"/>
      <c r="H132" s="1569"/>
      <c r="I132" s="1569"/>
      <c r="J132" s="1569"/>
      <c r="K132" s="1570"/>
      <c r="L132" s="1576"/>
      <c r="M132" s="1577"/>
      <c r="N132" s="1579"/>
      <c r="O132" s="1634"/>
      <c r="P132" s="1634"/>
      <c r="Q132" s="1584" t="str">
        <f>IFERROR(VLOOKUP(U132,リスト!$AW$1:$AY$44,2,0),"")</f>
        <v/>
      </c>
      <c r="R132" s="1585"/>
      <c r="S132" s="1581" t="str">
        <f>IFERROR(VLOOKUP(U132,リスト!$AW$1:$AY$44,3,0),"")</f>
        <v/>
      </c>
      <c r="T132" s="1582"/>
      <c r="U132" s="119"/>
      <c r="V132" s="1605"/>
      <c r="W132" s="1606"/>
      <c r="X132" s="1606"/>
      <c r="Y132" s="1606"/>
      <c r="Z132" s="1607"/>
    </row>
    <row r="133" spans="1:26" s="376" customFormat="1" ht="15" customHeight="1">
      <c r="A133" s="1638"/>
      <c r="B133" s="1639"/>
      <c r="C133" s="1572"/>
      <c r="D133" s="1572"/>
      <c r="E133" s="1572"/>
      <c r="F133" s="1573"/>
      <c r="G133" s="1571"/>
      <c r="H133" s="1572"/>
      <c r="I133" s="1572"/>
      <c r="J133" s="1572"/>
      <c r="K133" s="1573"/>
      <c r="L133" s="650"/>
      <c r="M133" s="651" t="s">
        <v>28</v>
      </c>
      <c r="N133" s="1580"/>
      <c r="O133" s="1635"/>
      <c r="P133" s="1635"/>
      <c r="Q133" s="1586" t="str">
        <f>IFERROR(VLOOKUP(U133,リスト!$AW$1:$AY$44,2,0),"")</f>
        <v/>
      </c>
      <c r="R133" s="1587"/>
      <c r="S133" s="1611" t="str">
        <f>IFERROR(VLOOKUP(U133,リスト!$AW$1:$AY$44,3,0),"")</f>
        <v/>
      </c>
      <c r="T133" s="1612"/>
      <c r="U133" s="120"/>
      <c r="V133" s="1608"/>
      <c r="W133" s="1609"/>
      <c r="X133" s="1609"/>
      <c r="Y133" s="1609"/>
      <c r="Z133" s="1610"/>
    </row>
    <row r="134" spans="1:26" s="376" customFormat="1" ht="15" customHeight="1">
      <c r="A134" s="1613">
        <v>10</v>
      </c>
      <c r="B134" s="1615"/>
      <c r="C134" s="1566"/>
      <c r="D134" s="1566"/>
      <c r="E134" s="1566"/>
      <c r="F134" s="1567"/>
      <c r="G134" s="1565"/>
      <c r="H134" s="1566"/>
      <c r="I134" s="1566"/>
      <c r="J134" s="1566"/>
      <c r="K134" s="1567"/>
      <c r="L134" s="1574"/>
      <c r="M134" s="1575"/>
      <c r="N134" s="1578"/>
      <c r="O134" s="1633"/>
      <c r="P134" s="1633"/>
      <c r="Q134" s="1584" t="str">
        <f>IFERROR(VLOOKUP(U134,リスト!$AW$1:$AY$44,2,0),"")</f>
        <v/>
      </c>
      <c r="R134" s="1588"/>
      <c r="S134" s="1581" t="str">
        <f>IFERROR(VLOOKUP(U134,リスト!$AW$1:$AY$44,3,0),"")</f>
        <v/>
      </c>
      <c r="T134" s="1582"/>
      <c r="U134" s="118"/>
      <c r="V134" s="1602"/>
      <c r="W134" s="1603"/>
      <c r="X134" s="1603"/>
      <c r="Y134" s="1603"/>
      <c r="Z134" s="1604"/>
    </row>
    <row r="135" spans="1:26" s="376" customFormat="1" ht="15" customHeight="1">
      <c r="A135" s="1614"/>
      <c r="B135" s="1616"/>
      <c r="C135" s="1569"/>
      <c r="D135" s="1569"/>
      <c r="E135" s="1569"/>
      <c r="F135" s="1570"/>
      <c r="G135" s="1568"/>
      <c r="H135" s="1569"/>
      <c r="I135" s="1569"/>
      <c r="J135" s="1569"/>
      <c r="K135" s="1570"/>
      <c r="L135" s="1576"/>
      <c r="M135" s="1577"/>
      <c r="N135" s="1579"/>
      <c r="O135" s="1634"/>
      <c r="P135" s="1634"/>
      <c r="Q135" s="1584" t="str">
        <f>IFERROR(VLOOKUP(U135,リスト!$AW$1:$AY$44,2,0),"")</f>
        <v/>
      </c>
      <c r="R135" s="1585"/>
      <c r="S135" s="1581" t="str">
        <f>IFERROR(VLOOKUP(U135,リスト!$AW$1:$AY$44,3,0),"")</f>
        <v/>
      </c>
      <c r="T135" s="1583"/>
      <c r="U135" s="119"/>
      <c r="V135" s="1605"/>
      <c r="W135" s="1606"/>
      <c r="X135" s="1606"/>
      <c r="Y135" s="1606"/>
      <c r="Z135" s="1607"/>
    </row>
    <row r="136" spans="1:26" s="376" customFormat="1" ht="15" customHeight="1">
      <c r="A136" s="1614"/>
      <c r="B136" s="1616"/>
      <c r="C136" s="1569"/>
      <c r="D136" s="1569"/>
      <c r="E136" s="1569"/>
      <c r="F136" s="1570"/>
      <c r="G136" s="1568"/>
      <c r="H136" s="1569"/>
      <c r="I136" s="1569"/>
      <c r="J136" s="1569"/>
      <c r="K136" s="1570"/>
      <c r="L136" s="1576"/>
      <c r="M136" s="1577"/>
      <c r="N136" s="1579"/>
      <c r="O136" s="1634"/>
      <c r="P136" s="1634"/>
      <c r="Q136" s="1584" t="str">
        <f>IFERROR(VLOOKUP(U136,リスト!$AW$1:$AY$44,2,0),"")</f>
        <v/>
      </c>
      <c r="R136" s="1588"/>
      <c r="S136" s="1581" t="str">
        <f>IFERROR(VLOOKUP(U136,リスト!$AW$1:$AY$44,3,0),"")</f>
        <v/>
      </c>
      <c r="T136" s="1582"/>
      <c r="U136" s="119"/>
      <c r="V136" s="1605"/>
      <c r="W136" s="1606"/>
      <c r="X136" s="1606"/>
      <c r="Y136" s="1606"/>
      <c r="Z136" s="1607"/>
    </row>
    <row r="137" spans="1:26" s="376" customFormat="1" ht="15" customHeight="1">
      <c r="A137" s="1614"/>
      <c r="B137" s="1616"/>
      <c r="C137" s="1569"/>
      <c r="D137" s="1569"/>
      <c r="E137" s="1569"/>
      <c r="F137" s="1570"/>
      <c r="G137" s="1568"/>
      <c r="H137" s="1569"/>
      <c r="I137" s="1569"/>
      <c r="J137" s="1569"/>
      <c r="K137" s="1570"/>
      <c r="L137" s="1576"/>
      <c r="M137" s="1577"/>
      <c r="N137" s="1579"/>
      <c r="O137" s="1634"/>
      <c r="P137" s="1634"/>
      <c r="Q137" s="1584" t="str">
        <f>IFERROR(VLOOKUP(U137,リスト!$AW$1:$AY$44,2,0),"")</f>
        <v/>
      </c>
      <c r="R137" s="1588"/>
      <c r="S137" s="1581" t="str">
        <f>IFERROR(VLOOKUP(U137,リスト!$AW$1:$AY$44,3,0),"")</f>
        <v/>
      </c>
      <c r="T137" s="1583"/>
      <c r="U137" s="119"/>
      <c r="V137" s="1605"/>
      <c r="W137" s="1606"/>
      <c r="X137" s="1606"/>
      <c r="Y137" s="1606"/>
      <c r="Z137" s="1607"/>
    </row>
    <row r="138" spans="1:26" s="376" customFormat="1" ht="15" customHeight="1">
      <c r="A138" s="1614"/>
      <c r="B138" s="1616"/>
      <c r="C138" s="1569"/>
      <c r="D138" s="1569"/>
      <c r="E138" s="1569"/>
      <c r="F138" s="1570"/>
      <c r="G138" s="1568"/>
      <c r="H138" s="1569"/>
      <c r="I138" s="1569"/>
      <c r="J138" s="1569"/>
      <c r="K138" s="1570"/>
      <c r="L138" s="1576"/>
      <c r="M138" s="1577"/>
      <c r="N138" s="1579"/>
      <c r="O138" s="1634"/>
      <c r="P138" s="1634"/>
      <c r="Q138" s="1584" t="str">
        <f>IFERROR(VLOOKUP(U138,リスト!$AW$1:$AY$44,2,0),"")</f>
        <v/>
      </c>
      <c r="R138" s="1585"/>
      <c r="S138" s="1581" t="str">
        <f>IFERROR(VLOOKUP(U138,リスト!$AW$1:$AY$44,3,0),"")</f>
        <v/>
      </c>
      <c r="T138" s="1582"/>
      <c r="U138" s="119"/>
      <c r="V138" s="1605"/>
      <c r="W138" s="1606"/>
      <c r="X138" s="1606"/>
      <c r="Y138" s="1606"/>
      <c r="Z138" s="1607"/>
    </row>
    <row r="139" spans="1:26" s="376" customFormat="1" ht="15" customHeight="1">
      <c r="A139" s="1614"/>
      <c r="B139" s="1616"/>
      <c r="C139" s="1569"/>
      <c r="D139" s="1569"/>
      <c r="E139" s="1569"/>
      <c r="F139" s="1570"/>
      <c r="G139" s="1568"/>
      <c r="H139" s="1569"/>
      <c r="I139" s="1569"/>
      <c r="J139" s="1569"/>
      <c r="K139" s="1570"/>
      <c r="L139" s="650"/>
      <c r="M139" s="651" t="s">
        <v>28</v>
      </c>
      <c r="N139" s="1580"/>
      <c r="O139" s="1635"/>
      <c r="P139" s="1635"/>
      <c r="Q139" s="1586" t="str">
        <f>IFERROR(VLOOKUP(U139,リスト!$AW$1:$AY$44,2,0),"")</f>
        <v/>
      </c>
      <c r="R139" s="1587"/>
      <c r="S139" s="1581" t="str">
        <f>IFERROR(VLOOKUP(U139,リスト!$AW$1:$AY$44,3,0),"")</f>
        <v/>
      </c>
      <c r="T139" s="1583"/>
      <c r="U139" s="120"/>
      <c r="V139" s="1608"/>
      <c r="W139" s="1609"/>
      <c r="X139" s="1609"/>
      <c r="Y139" s="1609"/>
      <c r="Z139" s="1610"/>
    </row>
    <row r="140" spans="1:26" s="376" customFormat="1" ht="15" hidden="1" customHeight="1" outlineLevel="1">
      <c r="A140" s="1613">
        <v>11</v>
      </c>
      <c r="B140" s="1615"/>
      <c r="C140" s="1566"/>
      <c r="D140" s="1566"/>
      <c r="E140" s="1566"/>
      <c r="F140" s="1567"/>
      <c r="G140" s="1565"/>
      <c r="H140" s="1566"/>
      <c r="I140" s="1566"/>
      <c r="J140" s="1566"/>
      <c r="K140" s="1567"/>
      <c r="L140" s="1574"/>
      <c r="M140" s="1575"/>
      <c r="N140" s="1578"/>
      <c r="O140" s="1633"/>
      <c r="P140" s="1633"/>
      <c r="Q140" s="1636" t="str">
        <f>IFERROR(VLOOKUP(U140,リスト!$AW$1:$AY$44,2,0),"")</f>
        <v/>
      </c>
      <c r="R140" s="1637"/>
      <c r="S140" s="1636" t="str">
        <f>IFERROR(VLOOKUP(U140,リスト!$AW$1:$AY$44,3,0),"")</f>
        <v/>
      </c>
      <c r="T140" s="1637"/>
      <c r="U140" s="118"/>
      <c r="V140" s="1602"/>
      <c r="W140" s="1603"/>
      <c r="X140" s="1603"/>
      <c r="Y140" s="1603"/>
      <c r="Z140" s="1604"/>
    </row>
    <row r="141" spans="1:26" s="376" customFormat="1" ht="15" hidden="1" customHeight="1" outlineLevel="1">
      <c r="A141" s="1614"/>
      <c r="B141" s="1616"/>
      <c r="C141" s="1569"/>
      <c r="D141" s="1569"/>
      <c r="E141" s="1569"/>
      <c r="F141" s="1570"/>
      <c r="G141" s="1568"/>
      <c r="H141" s="1569"/>
      <c r="I141" s="1569"/>
      <c r="J141" s="1569"/>
      <c r="K141" s="1570"/>
      <c r="L141" s="1576"/>
      <c r="M141" s="1577"/>
      <c r="N141" s="1579"/>
      <c r="O141" s="1634"/>
      <c r="P141" s="1634"/>
      <c r="Q141" s="1584" t="str">
        <f>IFERROR(VLOOKUP(U141,リスト!$AW$1:$AY$44,2,0),"")</f>
        <v/>
      </c>
      <c r="R141" s="1585"/>
      <c r="S141" s="1584" t="str">
        <f>IFERROR(VLOOKUP(U141,リスト!$AW$1:$AY$44,3,0),"")</f>
        <v/>
      </c>
      <c r="T141" s="1585"/>
      <c r="U141" s="119"/>
      <c r="V141" s="1605"/>
      <c r="W141" s="1606"/>
      <c r="X141" s="1606"/>
      <c r="Y141" s="1606"/>
      <c r="Z141" s="1607"/>
    </row>
    <row r="142" spans="1:26" s="376" customFormat="1" ht="14.25" hidden="1" customHeight="1" outlineLevel="1">
      <c r="A142" s="1614"/>
      <c r="B142" s="1616"/>
      <c r="C142" s="1569"/>
      <c r="D142" s="1569"/>
      <c r="E142" s="1569"/>
      <c r="F142" s="1570"/>
      <c r="G142" s="1568"/>
      <c r="H142" s="1569"/>
      <c r="I142" s="1569"/>
      <c r="J142" s="1569"/>
      <c r="K142" s="1570"/>
      <c r="L142" s="1576"/>
      <c r="M142" s="1577"/>
      <c r="N142" s="1579"/>
      <c r="O142" s="1634"/>
      <c r="P142" s="1634"/>
      <c r="Q142" s="1584" t="str">
        <f>IFERROR(VLOOKUP(U142,リスト!$AW$1:$AY$44,2,0),"")</f>
        <v/>
      </c>
      <c r="R142" s="1585"/>
      <c r="S142" s="1584" t="str">
        <f>IFERROR(VLOOKUP(U142,リスト!$AW$1:$AY$44,3,0),"")</f>
        <v/>
      </c>
      <c r="T142" s="1585"/>
      <c r="U142" s="119"/>
      <c r="V142" s="1605"/>
      <c r="W142" s="1606"/>
      <c r="X142" s="1606"/>
      <c r="Y142" s="1606"/>
      <c r="Z142" s="1607"/>
    </row>
    <row r="143" spans="1:26" s="376" customFormat="1" ht="15" hidden="1" customHeight="1" outlineLevel="1">
      <c r="A143" s="1614"/>
      <c r="B143" s="1616"/>
      <c r="C143" s="1569"/>
      <c r="D143" s="1569"/>
      <c r="E143" s="1569"/>
      <c r="F143" s="1570"/>
      <c r="G143" s="1568"/>
      <c r="H143" s="1569"/>
      <c r="I143" s="1569"/>
      <c r="J143" s="1569"/>
      <c r="K143" s="1570"/>
      <c r="L143" s="1576"/>
      <c r="M143" s="1577"/>
      <c r="N143" s="1579"/>
      <c r="O143" s="1634"/>
      <c r="P143" s="1634"/>
      <c r="Q143" s="1584" t="str">
        <f>IFERROR(VLOOKUP(U143,リスト!$AW$1:$AY$44,2,0),"")</f>
        <v/>
      </c>
      <c r="R143" s="1585"/>
      <c r="S143" s="1584" t="str">
        <f>IFERROR(VLOOKUP(U143,リスト!$AW$1:$AY$44,3,0),"")</f>
        <v/>
      </c>
      <c r="T143" s="1585"/>
      <c r="U143" s="119"/>
      <c r="V143" s="1605"/>
      <c r="W143" s="1606"/>
      <c r="X143" s="1606"/>
      <c r="Y143" s="1606"/>
      <c r="Z143" s="1607"/>
    </row>
    <row r="144" spans="1:26" s="376" customFormat="1" ht="15" hidden="1" customHeight="1" outlineLevel="1">
      <c r="A144" s="1614"/>
      <c r="B144" s="1616"/>
      <c r="C144" s="1569"/>
      <c r="D144" s="1569"/>
      <c r="E144" s="1569"/>
      <c r="F144" s="1570"/>
      <c r="G144" s="1568"/>
      <c r="H144" s="1569"/>
      <c r="I144" s="1569"/>
      <c r="J144" s="1569"/>
      <c r="K144" s="1570"/>
      <c r="L144" s="1576"/>
      <c r="M144" s="1577"/>
      <c r="N144" s="1579"/>
      <c r="O144" s="1634"/>
      <c r="P144" s="1634"/>
      <c r="Q144" s="1584" t="str">
        <f>IFERROR(VLOOKUP(U144,リスト!$AW$1:$AY$44,2,0),"")</f>
        <v/>
      </c>
      <c r="R144" s="1585"/>
      <c r="S144" s="1584" t="str">
        <f>IFERROR(VLOOKUP(U144,リスト!$AW$1:$AY$44,3,0),"")</f>
        <v/>
      </c>
      <c r="T144" s="1585"/>
      <c r="U144" s="119"/>
      <c r="V144" s="1605"/>
      <c r="W144" s="1606"/>
      <c r="X144" s="1606"/>
      <c r="Y144" s="1606"/>
      <c r="Z144" s="1607"/>
    </row>
    <row r="145" spans="1:26" s="376" customFormat="1" ht="15" hidden="1" customHeight="1" outlineLevel="1">
      <c r="A145" s="1614"/>
      <c r="B145" s="1616"/>
      <c r="C145" s="1569"/>
      <c r="D145" s="1569"/>
      <c r="E145" s="1569"/>
      <c r="F145" s="1570"/>
      <c r="G145" s="1568"/>
      <c r="H145" s="1569"/>
      <c r="I145" s="1569"/>
      <c r="J145" s="1569"/>
      <c r="K145" s="1570"/>
      <c r="L145" s="650"/>
      <c r="M145" s="651" t="s">
        <v>28</v>
      </c>
      <c r="N145" s="1579"/>
      <c r="O145" s="1635"/>
      <c r="P145" s="1635"/>
      <c r="Q145" s="1584" t="str">
        <f>IFERROR(VLOOKUP(U145,リスト!$AW$1:$AY$44,2,0),"")</f>
        <v/>
      </c>
      <c r="R145" s="1585"/>
      <c r="S145" s="1586" t="str">
        <f>IFERROR(VLOOKUP(U145,リスト!$AW$1:$AY$44,3,0),"")</f>
        <v/>
      </c>
      <c r="T145" s="1640"/>
      <c r="U145" s="120"/>
      <c r="V145" s="1608"/>
      <c r="W145" s="1609"/>
      <c r="X145" s="1609"/>
      <c r="Y145" s="1609"/>
      <c r="Z145" s="1610"/>
    </row>
    <row r="146" spans="1:26" s="376" customFormat="1" ht="15" hidden="1" customHeight="1" outlineLevel="1">
      <c r="A146" s="1613">
        <v>12</v>
      </c>
      <c r="B146" s="1615"/>
      <c r="C146" s="1566"/>
      <c r="D146" s="1566"/>
      <c r="E146" s="1566"/>
      <c r="F146" s="1567"/>
      <c r="G146" s="1565"/>
      <c r="H146" s="1566"/>
      <c r="I146" s="1566"/>
      <c r="J146" s="1566"/>
      <c r="K146" s="1567"/>
      <c r="L146" s="1574"/>
      <c r="M146" s="1575"/>
      <c r="N146" s="1578"/>
      <c r="O146" s="1633"/>
      <c r="P146" s="1633"/>
      <c r="Q146" s="1636" t="str">
        <f>IFERROR(VLOOKUP(U146,リスト!$AW$1:$AY$44,2,0),"")</f>
        <v/>
      </c>
      <c r="R146" s="1637"/>
      <c r="S146" s="1636" t="str">
        <f>IFERROR(VLOOKUP(U146,リスト!$AW$1:$AY$44,3,0),"")</f>
        <v/>
      </c>
      <c r="T146" s="1637"/>
      <c r="U146" s="118"/>
      <c r="V146" s="1602"/>
      <c r="W146" s="1603"/>
      <c r="X146" s="1603"/>
      <c r="Y146" s="1603"/>
      <c r="Z146" s="1604"/>
    </row>
    <row r="147" spans="1:26" s="376" customFormat="1" ht="15" hidden="1" customHeight="1" outlineLevel="1">
      <c r="A147" s="1614"/>
      <c r="B147" s="1616"/>
      <c r="C147" s="1569"/>
      <c r="D147" s="1569"/>
      <c r="E147" s="1569"/>
      <c r="F147" s="1570"/>
      <c r="G147" s="1568"/>
      <c r="H147" s="1569"/>
      <c r="I147" s="1569"/>
      <c r="J147" s="1569"/>
      <c r="K147" s="1570"/>
      <c r="L147" s="1576"/>
      <c r="M147" s="1577"/>
      <c r="N147" s="1579"/>
      <c r="O147" s="1634"/>
      <c r="P147" s="1634"/>
      <c r="Q147" s="1584" t="str">
        <f>IFERROR(VLOOKUP(U147,リスト!$AW$1:$AY$44,2,0),"")</f>
        <v/>
      </c>
      <c r="R147" s="1585"/>
      <c r="S147" s="1584" t="str">
        <f>IFERROR(VLOOKUP(U147,リスト!$AW$1:$AY$44,3,0),"")</f>
        <v/>
      </c>
      <c r="T147" s="1585"/>
      <c r="U147" s="119"/>
      <c r="V147" s="1605"/>
      <c r="W147" s="1606"/>
      <c r="X147" s="1606"/>
      <c r="Y147" s="1606"/>
      <c r="Z147" s="1607"/>
    </row>
    <row r="148" spans="1:26" s="376" customFormat="1" ht="15" hidden="1" customHeight="1" outlineLevel="1">
      <c r="A148" s="1614"/>
      <c r="B148" s="1616"/>
      <c r="C148" s="1569"/>
      <c r="D148" s="1569"/>
      <c r="E148" s="1569"/>
      <c r="F148" s="1570"/>
      <c r="G148" s="1568"/>
      <c r="H148" s="1569"/>
      <c r="I148" s="1569"/>
      <c r="J148" s="1569"/>
      <c r="K148" s="1570"/>
      <c r="L148" s="1576"/>
      <c r="M148" s="1577"/>
      <c r="N148" s="1579"/>
      <c r="O148" s="1634"/>
      <c r="P148" s="1634"/>
      <c r="Q148" s="1584" t="str">
        <f>IFERROR(VLOOKUP(U148,リスト!$AW$1:$AY$44,2,0),"")</f>
        <v/>
      </c>
      <c r="R148" s="1585"/>
      <c r="S148" s="1584" t="str">
        <f>IFERROR(VLOOKUP(U148,リスト!$AW$1:$AY$44,3,0),"")</f>
        <v/>
      </c>
      <c r="T148" s="1585"/>
      <c r="U148" s="119"/>
      <c r="V148" s="1605"/>
      <c r="W148" s="1606"/>
      <c r="X148" s="1606"/>
      <c r="Y148" s="1606"/>
      <c r="Z148" s="1607"/>
    </row>
    <row r="149" spans="1:26" s="376" customFormat="1" ht="15" hidden="1" customHeight="1" outlineLevel="1">
      <c r="A149" s="1614"/>
      <c r="B149" s="1616"/>
      <c r="C149" s="1569"/>
      <c r="D149" s="1569"/>
      <c r="E149" s="1569"/>
      <c r="F149" s="1570"/>
      <c r="G149" s="1568"/>
      <c r="H149" s="1569"/>
      <c r="I149" s="1569"/>
      <c r="J149" s="1569"/>
      <c r="K149" s="1570"/>
      <c r="L149" s="1576"/>
      <c r="M149" s="1577"/>
      <c r="N149" s="1579"/>
      <c r="O149" s="1634"/>
      <c r="P149" s="1634"/>
      <c r="Q149" s="1584" t="str">
        <f>IFERROR(VLOOKUP(U149,リスト!$AW$1:$AY$44,2,0),"")</f>
        <v/>
      </c>
      <c r="R149" s="1585"/>
      <c r="S149" s="1584" t="str">
        <f>IFERROR(VLOOKUP(U149,リスト!$AW$1:$AY$44,3,0),"")</f>
        <v/>
      </c>
      <c r="T149" s="1585"/>
      <c r="U149" s="119"/>
      <c r="V149" s="1605"/>
      <c r="W149" s="1606"/>
      <c r="X149" s="1606"/>
      <c r="Y149" s="1606"/>
      <c r="Z149" s="1607"/>
    </row>
    <row r="150" spans="1:26" s="376" customFormat="1" ht="15" hidden="1" customHeight="1" outlineLevel="1">
      <c r="A150" s="1614"/>
      <c r="B150" s="1616"/>
      <c r="C150" s="1569"/>
      <c r="D150" s="1569"/>
      <c r="E150" s="1569"/>
      <c r="F150" s="1570"/>
      <c r="G150" s="1568"/>
      <c r="H150" s="1569"/>
      <c r="I150" s="1569"/>
      <c r="J150" s="1569"/>
      <c r="K150" s="1570"/>
      <c r="L150" s="1576"/>
      <c r="M150" s="1577"/>
      <c r="N150" s="1579"/>
      <c r="O150" s="1634"/>
      <c r="P150" s="1634"/>
      <c r="Q150" s="1584" t="str">
        <f>IFERROR(VLOOKUP(U150,リスト!$AW$1:$AY$44,2,0),"")</f>
        <v/>
      </c>
      <c r="R150" s="1585"/>
      <c r="S150" s="1584" t="str">
        <f>IFERROR(VLOOKUP(U150,リスト!$AW$1:$AY$44,3,0),"")</f>
        <v/>
      </c>
      <c r="T150" s="1585"/>
      <c r="U150" s="119"/>
      <c r="V150" s="1605"/>
      <c r="W150" s="1606"/>
      <c r="X150" s="1606"/>
      <c r="Y150" s="1606"/>
      <c r="Z150" s="1607"/>
    </row>
    <row r="151" spans="1:26" s="376" customFormat="1" ht="15" hidden="1" customHeight="1" outlineLevel="1">
      <c r="A151" s="1614"/>
      <c r="B151" s="1616"/>
      <c r="C151" s="1569"/>
      <c r="D151" s="1569"/>
      <c r="E151" s="1569"/>
      <c r="F151" s="1570"/>
      <c r="G151" s="1568"/>
      <c r="H151" s="1569"/>
      <c r="I151" s="1569"/>
      <c r="J151" s="1569"/>
      <c r="K151" s="1570"/>
      <c r="L151" s="650"/>
      <c r="M151" s="651" t="s">
        <v>28</v>
      </c>
      <c r="N151" s="1579"/>
      <c r="O151" s="1635"/>
      <c r="P151" s="1635"/>
      <c r="Q151" s="1584" t="str">
        <f>IFERROR(VLOOKUP(U151,リスト!$AW$1:$AY$44,2,0),"")</f>
        <v/>
      </c>
      <c r="R151" s="1585"/>
      <c r="S151" s="1586" t="str">
        <f>IFERROR(VLOOKUP(U151,リスト!$AW$1:$AY$44,3,0),"")</f>
        <v/>
      </c>
      <c r="T151" s="1640"/>
      <c r="U151" s="120"/>
      <c r="V151" s="1608"/>
      <c r="W151" s="1609"/>
      <c r="X151" s="1609"/>
      <c r="Y151" s="1609"/>
      <c r="Z151" s="1610"/>
    </row>
    <row r="152" spans="1:26" s="376" customFormat="1" ht="15" hidden="1" customHeight="1" outlineLevel="1">
      <c r="A152" s="1613">
        <v>13</v>
      </c>
      <c r="B152" s="1615"/>
      <c r="C152" s="1566"/>
      <c r="D152" s="1566"/>
      <c r="E152" s="1566"/>
      <c r="F152" s="1567"/>
      <c r="G152" s="1565"/>
      <c r="H152" s="1566"/>
      <c r="I152" s="1566"/>
      <c r="J152" s="1566"/>
      <c r="K152" s="1567"/>
      <c r="L152" s="1574"/>
      <c r="M152" s="1575"/>
      <c r="N152" s="1578"/>
      <c r="O152" s="1633"/>
      <c r="P152" s="1633"/>
      <c r="Q152" s="1636" t="str">
        <f>IFERROR(VLOOKUP(U152,リスト!$AW$1:$AY$44,2,0),"")</f>
        <v/>
      </c>
      <c r="R152" s="1637"/>
      <c r="S152" s="1636" t="str">
        <f>IFERROR(VLOOKUP(U152,リスト!$AW$1:$AY$44,3,0),"")</f>
        <v/>
      </c>
      <c r="T152" s="1637"/>
      <c r="U152" s="118"/>
      <c r="V152" s="1602"/>
      <c r="W152" s="1603"/>
      <c r="X152" s="1603"/>
      <c r="Y152" s="1603"/>
      <c r="Z152" s="1604"/>
    </row>
    <row r="153" spans="1:26" s="376" customFormat="1" ht="15" hidden="1" customHeight="1" outlineLevel="1">
      <c r="A153" s="1614"/>
      <c r="B153" s="1616"/>
      <c r="C153" s="1569"/>
      <c r="D153" s="1569"/>
      <c r="E153" s="1569"/>
      <c r="F153" s="1570"/>
      <c r="G153" s="1568"/>
      <c r="H153" s="1569"/>
      <c r="I153" s="1569"/>
      <c r="J153" s="1569"/>
      <c r="K153" s="1570"/>
      <c r="L153" s="1576"/>
      <c r="M153" s="1577"/>
      <c r="N153" s="1579"/>
      <c r="O153" s="1634"/>
      <c r="P153" s="1634"/>
      <c r="Q153" s="1584" t="str">
        <f>IFERROR(VLOOKUP(U153,リスト!$AW$1:$AY$44,2,0),"")</f>
        <v/>
      </c>
      <c r="R153" s="1585"/>
      <c r="S153" s="1584" t="str">
        <f>IFERROR(VLOOKUP(U153,リスト!$AW$1:$AY$44,3,0),"")</f>
        <v/>
      </c>
      <c r="T153" s="1585"/>
      <c r="U153" s="119"/>
      <c r="V153" s="1605"/>
      <c r="W153" s="1606"/>
      <c r="X153" s="1606"/>
      <c r="Y153" s="1606"/>
      <c r="Z153" s="1607"/>
    </row>
    <row r="154" spans="1:26" s="376" customFormat="1" ht="15" hidden="1" customHeight="1" outlineLevel="1">
      <c r="A154" s="1614"/>
      <c r="B154" s="1616"/>
      <c r="C154" s="1569"/>
      <c r="D154" s="1569"/>
      <c r="E154" s="1569"/>
      <c r="F154" s="1570"/>
      <c r="G154" s="1568"/>
      <c r="H154" s="1569"/>
      <c r="I154" s="1569"/>
      <c r="J154" s="1569"/>
      <c r="K154" s="1570"/>
      <c r="L154" s="1576"/>
      <c r="M154" s="1577"/>
      <c r="N154" s="1579"/>
      <c r="O154" s="1634"/>
      <c r="P154" s="1634"/>
      <c r="Q154" s="1584" t="str">
        <f>IFERROR(VLOOKUP(U154,リスト!$AW$1:$AY$44,2,0),"")</f>
        <v/>
      </c>
      <c r="R154" s="1585"/>
      <c r="S154" s="1584" t="str">
        <f>IFERROR(VLOOKUP(U154,リスト!$AW$1:$AY$44,3,0),"")</f>
        <v/>
      </c>
      <c r="T154" s="1585"/>
      <c r="U154" s="119"/>
      <c r="V154" s="1605"/>
      <c r="W154" s="1606"/>
      <c r="X154" s="1606"/>
      <c r="Y154" s="1606"/>
      <c r="Z154" s="1607"/>
    </row>
    <row r="155" spans="1:26" s="376" customFormat="1" ht="15" hidden="1" customHeight="1" outlineLevel="1">
      <c r="A155" s="1614"/>
      <c r="B155" s="1616"/>
      <c r="C155" s="1569"/>
      <c r="D155" s="1569"/>
      <c r="E155" s="1569"/>
      <c r="F155" s="1570"/>
      <c r="G155" s="1568"/>
      <c r="H155" s="1569"/>
      <c r="I155" s="1569"/>
      <c r="J155" s="1569"/>
      <c r="K155" s="1570"/>
      <c r="L155" s="1576"/>
      <c r="M155" s="1577"/>
      <c r="N155" s="1579"/>
      <c r="O155" s="1634"/>
      <c r="P155" s="1634"/>
      <c r="Q155" s="1584" t="str">
        <f>IFERROR(VLOOKUP(U155,リスト!$AW$1:$AY$44,2,0),"")</f>
        <v/>
      </c>
      <c r="R155" s="1585"/>
      <c r="S155" s="1584" t="str">
        <f>IFERROR(VLOOKUP(U155,リスト!$AW$1:$AY$44,3,0),"")</f>
        <v/>
      </c>
      <c r="T155" s="1585"/>
      <c r="U155" s="119"/>
      <c r="V155" s="1605"/>
      <c r="W155" s="1606"/>
      <c r="X155" s="1606"/>
      <c r="Y155" s="1606"/>
      <c r="Z155" s="1607"/>
    </row>
    <row r="156" spans="1:26" s="376" customFormat="1" ht="15" hidden="1" customHeight="1" outlineLevel="1">
      <c r="A156" s="1614"/>
      <c r="B156" s="1616"/>
      <c r="C156" s="1569"/>
      <c r="D156" s="1569"/>
      <c r="E156" s="1569"/>
      <c r="F156" s="1570"/>
      <c r="G156" s="1568"/>
      <c r="H156" s="1569"/>
      <c r="I156" s="1569"/>
      <c r="J156" s="1569"/>
      <c r="K156" s="1570"/>
      <c r="L156" s="1576"/>
      <c r="M156" s="1577"/>
      <c r="N156" s="1579"/>
      <c r="O156" s="1634"/>
      <c r="P156" s="1634"/>
      <c r="Q156" s="1584" t="str">
        <f>IFERROR(VLOOKUP(U156,リスト!$AW$1:$AY$44,2,0),"")</f>
        <v/>
      </c>
      <c r="R156" s="1585"/>
      <c r="S156" s="1584" t="str">
        <f>IFERROR(VLOOKUP(U156,リスト!$AW$1:$AY$44,3,0),"")</f>
        <v/>
      </c>
      <c r="T156" s="1585"/>
      <c r="U156" s="119"/>
      <c r="V156" s="1605"/>
      <c r="W156" s="1606"/>
      <c r="X156" s="1606"/>
      <c r="Y156" s="1606"/>
      <c r="Z156" s="1607"/>
    </row>
    <row r="157" spans="1:26" s="376" customFormat="1" ht="15" hidden="1" customHeight="1" outlineLevel="1">
      <c r="A157" s="1614"/>
      <c r="B157" s="1616"/>
      <c r="C157" s="1569"/>
      <c r="D157" s="1569"/>
      <c r="E157" s="1569"/>
      <c r="F157" s="1570"/>
      <c r="G157" s="1568"/>
      <c r="H157" s="1569"/>
      <c r="I157" s="1569"/>
      <c r="J157" s="1569"/>
      <c r="K157" s="1570"/>
      <c r="L157" s="650"/>
      <c r="M157" s="651" t="s">
        <v>28</v>
      </c>
      <c r="N157" s="1579"/>
      <c r="O157" s="1635"/>
      <c r="P157" s="1635"/>
      <c r="Q157" s="1584" t="str">
        <f>IFERROR(VLOOKUP(U157,リスト!$AW$1:$AY$44,2,0),"")</f>
        <v/>
      </c>
      <c r="R157" s="1585"/>
      <c r="S157" s="1586" t="str">
        <f>IFERROR(VLOOKUP(U157,リスト!$AW$1:$AY$44,3,0),"")</f>
        <v/>
      </c>
      <c r="T157" s="1640"/>
      <c r="U157" s="120"/>
      <c r="V157" s="1608"/>
      <c r="W157" s="1609"/>
      <c r="X157" s="1609"/>
      <c r="Y157" s="1609"/>
      <c r="Z157" s="1610"/>
    </row>
    <row r="158" spans="1:26" s="376" customFormat="1" ht="15" hidden="1" customHeight="1" outlineLevel="1">
      <c r="A158" s="1613">
        <v>14</v>
      </c>
      <c r="B158" s="1615"/>
      <c r="C158" s="1566"/>
      <c r="D158" s="1566"/>
      <c r="E158" s="1566"/>
      <c r="F158" s="1567"/>
      <c r="G158" s="1565"/>
      <c r="H158" s="1566"/>
      <c r="I158" s="1566"/>
      <c r="J158" s="1566"/>
      <c r="K158" s="1567"/>
      <c r="L158" s="1574"/>
      <c r="M158" s="1575"/>
      <c r="N158" s="1578"/>
      <c r="O158" s="1633"/>
      <c r="P158" s="1633"/>
      <c r="Q158" s="1636" t="str">
        <f>IFERROR(VLOOKUP(U158,リスト!$AW$1:$AY$44,2,0),"")</f>
        <v/>
      </c>
      <c r="R158" s="1637"/>
      <c r="S158" s="1636" t="str">
        <f>IFERROR(VLOOKUP(U158,リスト!$AW$1:$AY$44,3,0),"")</f>
        <v/>
      </c>
      <c r="T158" s="1637"/>
      <c r="U158" s="118"/>
      <c r="V158" s="1602"/>
      <c r="W158" s="1603"/>
      <c r="X158" s="1603"/>
      <c r="Y158" s="1603"/>
      <c r="Z158" s="1604"/>
    </row>
    <row r="159" spans="1:26" s="376" customFormat="1" ht="15" hidden="1" customHeight="1" outlineLevel="1">
      <c r="A159" s="1614"/>
      <c r="B159" s="1616"/>
      <c r="C159" s="1569"/>
      <c r="D159" s="1569"/>
      <c r="E159" s="1569"/>
      <c r="F159" s="1570"/>
      <c r="G159" s="1568"/>
      <c r="H159" s="1569"/>
      <c r="I159" s="1569"/>
      <c r="J159" s="1569"/>
      <c r="K159" s="1570"/>
      <c r="L159" s="1576"/>
      <c r="M159" s="1577"/>
      <c r="N159" s="1579"/>
      <c r="O159" s="1634"/>
      <c r="P159" s="1634"/>
      <c r="Q159" s="1584" t="str">
        <f>IFERROR(VLOOKUP(U159,リスト!$AW$1:$AY$44,2,0),"")</f>
        <v/>
      </c>
      <c r="R159" s="1585"/>
      <c r="S159" s="1584" t="str">
        <f>IFERROR(VLOOKUP(U159,リスト!$AW$1:$AY$44,3,0),"")</f>
        <v/>
      </c>
      <c r="T159" s="1585"/>
      <c r="U159" s="119"/>
      <c r="V159" s="1605"/>
      <c r="W159" s="1606"/>
      <c r="X159" s="1606"/>
      <c r="Y159" s="1606"/>
      <c r="Z159" s="1607"/>
    </row>
    <row r="160" spans="1:26" s="376" customFormat="1" ht="15" hidden="1" customHeight="1" outlineLevel="1">
      <c r="A160" s="1614"/>
      <c r="B160" s="1616"/>
      <c r="C160" s="1569"/>
      <c r="D160" s="1569"/>
      <c r="E160" s="1569"/>
      <c r="F160" s="1570"/>
      <c r="G160" s="1568"/>
      <c r="H160" s="1569"/>
      <c r="I160" s="1569"/>
      <c r="J160" s="1569"/>
      <c r="K160" s="1570"/>
      <c r="L160" s="1576"/>
      <c r="M160" s="1577"/>
      <c r="N160" s="1579"/>
      <c r="O160" s="1634"/>
      <c r="P160" s="1634"/>
      <c r="Q160" s="1584" t="str">
        <f>IFERROR(VLOOKUP(U160,リスト!$AW$1:$AY$44,2,0),"")</f>
        <v/>
      </c>
      <c r="R160" s="1585"/>
      <c r="S160" s="1584" t="str">
        <f>IFERROR(VLOOKUP(U160,リスト!$AW$1:$AY$44,3,0),"")</f>
        <v/>
      </c>
      <c r="T160" s="1585"/>
      <c r="U160" s="119"/>
      <c r="V160" s="1605"/>
      <c r="W160" s="1606"/>
      <c r="X160" s="1606"/>
      <c r="Y160" s="1606"/>
      <c r="Z160" s="1607"/>
    </row>
    <row r="161" spans="1:26" s="376" customFormat="1" ht="15" hidden="1" customHeight="1" outlineLevel="1">
      <c r="A161" s="1614"/>
      <c r="B161" s="1616"/>
      <c r="C161" s="1569"/>
      <c r="D161" s="1569"/>
      <c r="E161" s="1569"/>
      <c r="F161" s="1570"/>
      <c r="G161" s="1568"/>
      <c r="H161" s="1569"/>
      <c r="I161" s="1569"/>
      <c r="J161" s="1569"/>
      <c r="K161" s="1570"/>
      <c r="L161" s="1576"/>
      <c r="M161" s="1577"/>
      <c r="N161" s="1579"/>
      <c r="O161" s="1634"/>
      <c r="P161" s="1634"/>
      <c r="Q161" s="1584" t="str">
        <f>IFERROR(VLOOKUP(U161,リスト!$AW$1:$AY$44,2,0),"")</f>
        <v/>
      </c>
      <c r="R161" s="1585"/>
      <c r="S161" s="1584" t="str">
        <f>IFERROR(VLOOKUP(U161,リスト!$AW$1:$AY$44,3,0),"")</f>
        <v/>
      </c>
      <c r="T161" s="1585"/>
      <c r="U161" s="119"/>
      <c r="V161" s="1605"/>
      <c r="W161" s="1606"/>
      <c r="X161" s="1606"/>
      <c r="Y161" s="1606"/>
      <c r="Z161" s="1607"/>
    </row>
    <row r="162" spans="1:26" s="376" customFormat="1" ht="15" hidden="1" customHeight="1" outlineLevel="1">
      <c r="A162" s="1614"/>
      <c r="B162" s="1616"/>
      <c r="C162" s="1569"/>
      <c r="D162" s="1569"/>
      <c r="E162" s="1569"/>
      <c r="F162" s="1570"/>
      <c r="G162" s="1568"/>
      <c r="H162" s="1569"/>
      <c r="I162" s="1569"/>
      <c r="J162" s="1569"/>
      <c r="K162" s="1570"/>
      <c r="L162" s="1576"/>
      <c r="M162" s="1577"/>
      <c r="N162" s="1579"/>
      <c r="O162" s="1634"/>
      <c r="P162" s="1634"/>
      <c r="Q162" s="1584" t="str">
        <f>IFERROR(VLOOKUP(U162,リスト!$AW$1:$AY$44,2,0),"")</f>
        <v/>
      </c>
      <c r="R162" s="1585"/>
      <c r="S162" s="1584" t="str">
        <f>IFERROR(VLOOKUP(U162,リスト!$AW$1:$AY$44,3,0),"")</f>
        <v/>
      </c>
      <c r="T162" s="1585"/>
      <c r="U162" s="119"/>
      <c r="V162" s="1605"/>
      <c r="W162" s="1606"/>
      <c r="X162" s="1606"/>
      <c r="Y162" s="1606"/>
      <c r="Z162" s="1607"/>
    </row>
    <row r="163" spans="1:26" s="376" customFormat="1" ht="15" hidden="1" customHeight="1" outlineLevel="1">
      <c r="A163" s="1614"/>
      <c r="B163" s="1616"/>
      <c r="C163" s="1569"/>
      <c r="D163" s="1569"/>
      <c r="E163" s="1569"/>
      <c r="F163" s="1570"/>
      <c r="G163" s="1568"/>
      <c r="H163" s="1569"/>
      <c r="I163" s="1569"/>
      <c r="J163" s="1569"/>
      <c r="K163" s="1570"/>
      <c r="L163" s="650"/>
      <c r="M163" s="651" t="s">
        <v>28</v>
      </c>
      <c r="N163" s="1579"/>
      <c r="O163" s="1635"/>
      <c r="P163" s="1635"/>
      <c r="Q163" s="1586" t="str">
        <f>IFERROR(VLOOKUP(U163,リスト!$AW$1:$AY$44,2,0),"")</f>
        <v/>
      </c>
      <c r="R163" s="1640"/>
      <c r="S163" s="1586" t="str">
        <f>IFERROR(VLOOKUP(U163,リスト!$AW$1:$AY$44,3,0),"")</f>
        <v/>
      </c>
      <c r="T163" s="1640"/>
      <c r="U163" s="120"/>
      <c r="V163" s="1608"/>
      <c r="W163" s="1609"/>
      <c r="X163" s="1609"/>
      <c r="Y163" s="1609"/>
      <c r="Z163" s="1610"/>
    </row>
    <row r="164" spans="1:26" s="376" customFormat="1" ht="15" hidden="1" customHeight="1" outlineLevel="1">
      <c r="A164" s="1613">
        <v>15</v>
      </c>
      <c r="B164" s="1615"/>
      <c r="C164" s="1566"/>
      <c r="D164" s="1566"/>
      <c r="E164" s="1566"/>
      <c r="F164" s="1567"/>
      <c r="G164" s="1565"/>
      <c r="H164" s="1566"/>
      <c r="I164" s="1566"/>
      <c r="J164" s="1566"/>
      <c r="K164" s="1567"/>
      <c r="L164" s="1574"/>
      <c r="M164" s="1575"/>
      <c r="N164" s="1578"/>
      <c r="O164" s="1633"/>
      <c r="P164" s="1633"/>
      <c r="Q164" s="1636" t="str">
        <f>IFERROR(VLOOKUP(U164,リスト!$AW$1:$AY$44,2,0),"")</f>
        <v/>
      </c>
      <c r="R164" s="1637"/>
      <c r="S164" s="1636" t="str">
        <f>IFERROR(VLOOKUP(U164,リスト!$AW$1:$AY$44,3,0),"")</f>
        <v/>
      </c>
      <c r="T164" s="1637"/>
      <c r="U164" s="118"/>
      <c r="V164" s="1602"/>
      <c r="W164" s="1603"/>
      <c r="X164" s="1603"/>
      <c r="Y164" s="1603"/>
      <c r="Z164" s="1604"/>
    </row>
    <row r="165" spans="1:26" s="376" customFormat="1" ht="15" hidden="1" customHeight="1" outlineLevel="1">
      <c r="A165" s="1614"/>
      <c r="B165" s="1616"/>
      <c r="C165" s="1569"/>
      <c r="D165" s="1569"/>
      <c r="E165" s="1569"/>
      <c r="F165" s="1570"/>
      <c r="G165" s="1568"/>
      <c r="H165" s="1569"/>
      <c r="I165" s="1569"/>
      <c r="J165" s="1569"/>
      <c r="K165" s="1570"/>
      <c r="L165" s="1576"/>
      <c r="M165" s="1577"/>
      <c r="N165" s="1579"/>
      <c r="O165" s="1634"/>
      <c r="P165" s="1634"/>
      <c r="Q165" s="1584" t="str">
        <f>IFERROR(VLOOKUP(U165,リスト!$AW$1:$AY$44,2,0),"")</f>
        <v/>
      </c>
      <c r="R165" s="1585"/>
      <c r="S165" s="1584" t="str">
        <f>IFERROR(VLOOKUP(U165,リスト!$AW$1:$AY$44,3,0),"")</f>
        <v/>
      </c>
      <c r="T165" s="1585"/>
      <c r="U165" s="119"/>
      <c r="V165" s="1605"/>
      <c r="W165" s="1606"/>
      <c r="X165" s="1606"/>
      <c r="Y165" s="1606"/>
      <c r="Z165" s="1607"/>
    </row>
    <row r="166" spans="1:26" s="376" customFormat="1" ht="14.25" hidden="1" customHeight="1" outlineLevel="1">
      <c r="A166" s="1614"/>
      <c r="B166" s="1616"/>
      <c r="C166" s="1569"/>
      <c r="D166" s="1569"/>
      <c r="E166" s="1569"/>
      <c r="F166" s="1570"/>
      <c r="G166" s="1568"/>
      <c r="H166" s="1569"/>
      <c r="I166" s="1569"/>
      <c r="J166" s="1569"/>
      <c r="K166" s="1570"/>
      <c r="L166" s="1576"/>
      <c r="M166" s="1577"/>
      <c r="N166" s="1579"/>
      <c r="O166" s="1634"/>
      <c r="P166" s="1634"/>
      <c r="Q166" s="1584" t="str">
        <f>IFERROR(VLOOKUP(U166,リスト!$AW$1:$AY$44,2,0),"")</f>
        <v/>
      </c>
      <c r="R166" s="1585"/>
      <c r="S166" s="1584" t="str">
        <f>IFERROR(VLOOKUP(U166,リスト!$AW$1:$AY$44,3,0),"")</f>
        <v/>
      </c>
      <c r="T166" s="1585"/>
      <c r="U166" s="119"/>
      <c r="V166" s="1605"/>
      <c r="W166" s="1606"/>
      <c r="X166" s="1606"/>
      <c r="Y166" s="1606"/>
      <c r="Z166" s="1607"/>
    </row>
    <row r="167" spans="1:26" s="376" customFormat="1" ht="15" hidden="1" customHeight="1" outlineLevel="1">
      <c r="A167" s="1614"/>
      <c r="B167" s="1616"/>
      <c r="C167" s="1569"/>
      <c r="D167" s="1569"/>
      <c r="E167" s="1569"/>
      <c r="F167" s="1570"/>
      <c r="G167" s="1568"/>
      <c r="H167" s="1569"/>
      <c r="I167" s="1569"/>
      <c r="J167" s="1569"/>
      <c r="K167" s="1570"/>
      <c r="L167" s="1576"/>
      <c r="M167" s="1577"/>
      <c r="N167" s="1579"/>
      <c r="O167" s="1634"/>
      <c r="P167" s="1634"/>
      <c r="Q167" s="1584" t="str">
        <f>IFERROR(VLOOKUP(U167,リスト!$AW$1:$AY$44,2,0),"")</f>
        <v/>
      </c>
      <c r="R167" s="1585"/>
      <c r="S167" s="1584" t="str">
        <f>IFERROR(VLOOKUP(U167,リスト!$AW$1:$AY$44,3,0),"")</f>
        <v/>
      </c>
      <c r="T167" s="1585"/>
      <c r="U167" s="119"/>
      <c r="V167" s="1605"/>
      <c r="W167" s="1606"/>
      <c r="X167" s="1606"/>
      <c r="Y167" s="1606"/>
      <c r="Z167" s="1607"/>
    </row>
    <row r="168" spans="1:26" s="376" customFormat="1" ht="15" hidden="1" customHeight="1" outlineLevel="1">
      <c r="A168" s="1614"/>
      <c r="B168" s="1616"/>
      <c r="C168" s="1569"/>
      <c r="D168" s="1569"/>
      <c r="E168" s="1569"/>
      <c r="F168" s="1570"/>
      <c r="G168" s="1568"/>
      <c r="H168" s="1569"/>
      <c r="I168" s="1569"/>
      <c r="J168" s="1569"/>
      <c r="K168" s="1570"/>
      <c r="L168" s="1576"/>
      <c r="M168" s="1577"/>
      <c r="N168" s="1579"/>
      <c r="O168" s="1634"/>
      <c r="P168" s="1634"/>
      <c r="Q168" s="1584" t="str">
        <f>IFERROR(VLOOKUP(U168,リスト!$AW$1:$AY$44,2,0),"")</f>
        <v/>
      </c>
      <c r="R168" s="1585"/>
      <c r="S168" s="1584" t="str">
        <f>IFERROR(VLOOKUP(U168,リスト!$AW$1:$AY$44,3,0),"")</f>
        <v/>
      </c>
      <c r="T168" s="1585"/>
      <c r="U168" s="119"/>
      <c r="V168" s="1605"/>
      <c r="W168" s="1606"/>
      <c r="X168" s="1606"/>
      <c r="Y168" s="1606"/>
      <c r="Z168" s="1607"/>
    </row>
    <row r="169" spans="1:26" s="376" customFormat="1" ht="15" hidden="1" customHeight="1" outlineLevel="1">
      <c r="A169" s="1614"/>
      <c r="B169" s="1616"/>
      <c r="C169" s="1569"/>
      <c r="D169" s="1569"/>
      <c r="E169" s="1569"/>
      <c r="F169" s="1570"/>
      <c r="G169" s="1568"/>
      <c r="H169" s="1569"/>
      <c r="I169" s="1569"/>
      <c r="J169" s="1569"/>
      <c r="K169" s="1570"/>
      <c r="L169" s="650"/>
      <c r="M169" s="651" t="s">
        <v>28</v>
      </c>
      <c r="N169" s="1579"/>
      <c r="O169" s="1635"/>
      <c r="P169" s="1635"/>
      <c r="Q169" s="1584" t="str">
        <f>IFERROR(VLOOKUP(U169,リスト!$AW$1:$AY$44,2,0),"")</f>
        <v/>
      </c>
      <c r="R169" s="1585"/>
      <c r="S169" s="1586" t="str">
        <f>IFERROR(VLOOKUP(U169,リスト!$AW$1:$AY$44,3,0),"")</f>
        <v/>
      </c>
      <c r="T169" s="1640"/>
      <c r="U169" s="120"/>
      <c r="V169" s="1608"/>
      <c r="W169" s="1609"/>
      <c r="X169" s="1609"/>
      <c r="Y169" s="1609"/>
      <c r="Z169" s="1610"/>
    </row>
    <row r="170" spans="1:26" ht="19.5" customHeight="1" collapsed="1">
      <c r="A170" s="1621" t="s">
        <v>102</v>
      </c>
      <c r="B170" s="1621"/>
      <c r="C170" s="1621"/>
      <c r="D170" s="1621"/>
      <c r="E170" s="1621"/>
      <c r="F170" s="1621"/>
      <c r="G170" s="1621"/>
      <c r="H170" s="1621"/>
      <c r="I170" s="1621"/>
      <c r="J170" s="1621"/>
      <c r="K170" s="1622"/>
      <c r="L170" s="1625">
        <f>SUM(L80:M169)</f>
        <v>0</v>
      </c>
      <c r="M170" s="1626"/>
      <c r="N170" s="1627" t="str">
        <f>IF(ロール対応表ｰ2004!$T$57=0,"","「ロール対応表」シートと一致していないスキル項目があります")</f>
        <v/>
      </c>
      <c r="O170" s="1628"/>
      <c r="P170" s="1628"/>
      <c r="Q170" s="1628"/>
      <c r="R170" s="1628"/>
      <c r="S170" s="1628"/>
      <c r="T170" s="1628"/>
      <c r="U170" s="1628"/>
      <c r="V170" s="1628"/>
      <c r="W170" s="1628"/>
      <c r="X170" s="1628"/>
      <c r="Y170" s="1628"/>
      <c r="Z170" s="1628"/>
    </row>
    <row r="171" spans="1:26" ht="10.5" customHeight="1">
      <c r="A171" s="1623"/>
      <c r="B171" s="1623"/>
      <c r="C171" s="1623"/>
      <c r="D171" s="1623"/>
      <c r="E171" s="1623"/>
      <c r="F171" s="1623"/>
      <c r="G171" s="1623"/>
      <c r="H171" s="1623"/>
      <c r="I171" s="1623"/>
      <c r="J171" s="1623"/>
      <c r="K171" s="1624"/>
      <c r="L171" s="1631" t="s">
        <v>28</v>
      </c>
      <c r="M171" s="1632"/>
      <c r="N171" s="1629"/>
      <c r="O171" s="1630"/>
      <c r="P171" s="1630"/>
      <c r="Q171" s="1630"/>
      <c r="R171" s="1630"/>
      <c r="S171" s="1630"/>
      <c r="T171" s="1630"/>
      <c r="U171" s="1630"/>
      <c r="V171" s="1630"/>
      <c r="W171" s="1630"/>
      <c r="X171" s="1630"/>
      <c r="Y171" s="1630"/>
      <c r="Z171" s="1630"/>
    </row>
    <row r="172" spans="1:26" ht="15" customHeight="1">
      <c r="A172" s="1563" t="s">
        <v>906</v>
      </c>
      <c r="B172" s="1563"/>
      <c r="C172" s="1563"/>
      <c r="D172" s="1563"/>
      <c r="E172" s="1563"/>
      <c r="F172" s="1563"/>
      <c r="G172" s="1563"/>
      <c r="H172" s="1563"/>
      <c r="I172" s="1563"/>
      <c r="J172" s="1563"/>
      <c r="K172" s="1563"/>
      <c r="L172" s="1563"/>
      <c r="M172" s="1563"/>
      <c r="N172" s="1564"/>
      <c r="O172" s="1564"/>
      <c r="P172" s="1564"/>
      <c r="Q172" s="1564"/>
      <c r="R172" s="1564"/>
      <c r="S172" s="1564"/>
      <c r="T172" s="1564"/>
      <c r="U172" s="1564"/>
      <c r="V172" s="1564"/>
      <c r="W172" s="1564"/>
      <c r="X172" s="1564"/>
      <c r="Y172" s="1564"/>
      <c r="Z172" s="1564"/>
    </row>
    <row r="173" spans="1:26" ht="15" customHeight="1">
      <c r="A173" s="1564"/>
      <c r="B173" s="1564"/>
      <c r="C173" s="1564"/>
      <c r="D173" s="1564"/>
      <c r="E173" s="1564"/>
      <c r="F173" s="1564"/>
      <c r="G173" s="1564"/>
      <c r="H173" s="1564"/>
      <c r="I173" s="1564"/>
      <c r="J173" s="1564"/>
      <c r="K173" s="1564"/>
      <c r="L173" s="1564"/>
      <c r="M173" s="1564"/>
      <c r="N173" s="1564"/>
      <c r="O173" s="1564"/>
      <c r="P173" s="1564"/>
      <c r="Q173" s="1564"/>
      <c r="R173" s="1564"/>
      <c r="S173" s="1564"/>
      <c r="T173" s="1564"/>
      <c r="U173" s="1564"/>
      <c r="V173" s="1564"/>
      <c r="W173" s="1564"/>
      <c r="X173" s="1564"/>
      <c r="Y173" s="1564"/>
      <c r="Z173" s="1564"/>
    </row>
    <row r="174" spans="1:26" ht="15" customHeight="1">
      <c r="A174" s="1564"/>
      <c r="B174" s="1564"/>
      <c r="C174" s="1564"/>
      <c r="D174" s="1564"/>
      <c r="E174" s="1564"/>
      <c r="F174" s="1564"/>
      <c r="G174" s="1564"/>
      <c r="H174" s="1564"/>
      <c r="I174" s="1564"/>
      <c r="J174" s="1564"/>
      <c r="K174" s="1564"/>
      <c r="L174" s="1564"/>
      <c r="M174" s="1564"/>
      <c r="N174" s="1564"/>
      <c r="O174" s="1564"/>
      <c r="P174" s="1564"/>
      <c r="Q174" s="1564"/>
      <c r="R174" s="1564"/>
      <c r="S174" s="1564"/>
      <c r="T174" s="1564"/>
      <c r="U174" s="1564"/>
      <c r="V174" s="1564"/>
      <c r="W174" s="1564"/>
      <c r="X174" s="1564"/>
      <c r="Y174" s="1564"/>
      <c r="Z174" s="1564"/>
    </row>
    <row r="175" spans="1:26" ht="15" customHeight="1">
      <c r="A175" s="1564"/>
      <c r="B175" s="1564"/>
      <c r="C175" s="1564"/>
      <c r="D175" s="1564"/>
      <c r="E175" s="1564"/>
      <c r="F175" s="1564"/>
      <c r="G175" s="1564"/>
      <c r="H175" s="1564"/>
      <c r="I175" s="1564"/>
      <c r="J175" s="1564"/>
      <c r="K175" s="1564"/>
      <c r="L175" s="1564"/>
      <c r="M175" s="1564"/>
      <c r="N175" s="1564"/>
      <c r="O175" s="1564"/>
      <c r="P175" s="1564"/>
      <c r="Q175" s="1564"/>
      <c r="R175" s="1564"/>
      <c r="S175" s="1564"/>
      <c r="T175" s="1564"/>
      <c r="U175" s="1564"/>
      <c r="V175" s="1564"/>
      <c r="W175" s="1564"/>
      <c r="X175" s="1564"/>
      <c r="Y175" s="1564"/>
      <c r="Z175" s="1564"/>
    </row>
    <row r="176" spans="1:26" ht="9" customHeight="1">
      <c r="A176" s="524"/>
      <c r="B176" s="524"/>
      <c r="C176" s="524"/>
      <c r="D176" s="524"/>
      <c r="E176" s="521"/>
      <c r="F176" s="521"/>
      <c r="G176" s="521"/>
      <c r="H176" s="521"/>
      <c r="I176" s="521"/>
      <c r="J176" s="521"/>
      <c r="K176" s="521"/>
      <c r="L176" s="521"/>
      <c r="M176" s="521"/>
      <c r="N176" s="521"/>
      <c r="O176" s="521"/>
      <c r="P176" s="521"/>
      <c r="Q176" s="521"/>
      <c r="R176" s="521"/>
    </row>
    <row r="177" spans="1:26" ht="23.25" customHeight="1">
      <c r="A177" s="529" t="s">
        <v>832</v>
      </c>
      <c r="B177" s="524"/>
      <c r="C177" s="524"/>
      <c r="D177" s="524"/>
      <c r="E177" s="524"/>
      <c r="F177" s="524"/>
      <c r="G177" s="524"/>
      <c r="H177" s="524"/>
      <c r="I177" s="524"/>
      <c r="J177" s="524"/>
      <c r="K177" s="524"/>
      <c r="L177" s="524"/>
      <c r="M177" s="524"/>
      <c r="N177" s="524"/>
      <c r="O177" s="524"/>
      <c r="P177" s="524"/>
      <c r="Q177" s="524"/>
      <c r="R177" s="524"/>
    </row>
    <row r="178" spans="1:26" ht="60" customHeight="1">
      <c r="A178" s="1450" t="s">
        <v>98</v>
      </c>
      <c r="B178" s="1450"/>
      <c r="C178" s="1450"/>
      <c r="D178" s="1451"/>
      <c r="E178" s="1545"/>
      <c r="F178" s="1545"/>
      <c r="G178" s="1545"/>
      <c r="H178" s="1545"/>
      <c r="I178" s="1545"/>
      <c r="J178" s="1545"/>
      <c r="K178" s="1545"/>
      <c r="L178" s="1545"/>
      <c r="M178" s="1545"/>
      <c r="N178" s="1545"/>
      <c r="O178" s="1545"/>
      <c r="P178" s="1545"/>
      <c r="Q178" s="1545"/>
      <c r="R178" s="1545"/>
      <c r="Z178" s="228"/>
    </row>
    <row r="179" spans="1:26" ht="60" customHeight="1">
      <c r="A179" s="1546" t="s">
        <v>99</v>
      </c>
      <c r="B179" s="1546"/>
      <c r="C179" s="1546"/>
      <c r="D179" s="1547"/>
      <c r="E179" s="1548"/>
      <c r="F179" s="1549"/>
      <c r="G179" s="1549"/>
      <c r="H179" s="1549"/>
      <c r="I179" s="1549"/>
      <c r="J179" s="1549"/>
      <c r="K179" s="1549"/>
      <c r="L179" s="1549"/>
      <c r="M179" s="1549"/>
      <c r="N179" s="1549"/>
      <c r="O179" s="1549"/>
      <c r="P179" s="1549"/>
      <c r="Q179" s="1549"/>
      <c r="R179" s="1550"/>
      <c r="S179" s="225"/>
    </row>
    <row r="180" spans="1:26" ht="20.25" customHeight="1">
      <c r="A180" s="1551" t="s">
        <v>617</v>
      </c>
      <c r="B180" s="1551"/>
      <c r="C180" s="1551"/>
      <c r="D180" s="1551"/>
      <c r="E180" s="1540"/>
      <c r="F180" s="1540"/>
      <c r="G180" s="1540"/>
      <c r="H180" s="1540"/>
      <c r="I180" s="1540"/>
      <c r="J180" s="1540"/>
      <c r="K180" s="1540"/>
      <c r="L180" s="1540"/>
      <c r="M180" s="1540"/>
      <c r="N180" s="1540"/>
      <c r="O180" s="1540"/>
      <c r="P180" s="229"/>
      <c r="Q180" s="229"/>
      <c r="R180" s="229"/>
      <c r="S180" s="230"/>
    </row>
    <row r="181" spans="1:26" ht="15" customHeight="1">
      <c r="A181" s="1552" t="s">
        <v>587</v>
      </c>
      <c r="B181" s="1552"/>
      <c r="C181" s="1552"/>
      <c r="D181" s="1552"/>
      <c r="E181" s="1553"/>
      <c r="F181" s="1554" t="s">
        <v>514</v>
      </c>
      <c r="G181" s="1554"/>
      <c r="H181" s="1554"/>
      <c r="I181" s="1554"/>
      <c r="J181" s="1554"/>
      <c r="K181" s="1554"/>
      <c r="L181" s="1554"/>
      <c r="M181" s="1554"/>
      <c r="N181" s="1554"/>
      <c r="O181" s="1554"/>
      <c r="P181" s="1554"/>
      <c r="Q181" s="1554"/>
      <c r="R181" s="1554"/>
    </row>
    <row r="182" spans="1:26" ht="50.1" customHeight="1">
      <c r="A182" s="827"/>
      <c r="B182" s="827"/>
      <c r="C182" s="827"/>
      <c r="D182" s="827"/>
      <c r="E182" s="1553"/>
      <c r="F182" s="1555"/>
      <c r="G182" s="1555"/>
      <c r="H182" s="1555"/>
      <c r="I182" s="1555"/>
      <c r="J182" s="1555"/>
      <c r="K182" s="1555"/>
      <c r="L182" s="1555"/>
      <c r="M182" s="1555"/>
      <c r="N182" s="1555"/>
      <c r="O182" s="1555"/>
      <c r="P182" s="1555"/>
      <c r="Q182" s="1555"/>
      <c r="R182" s="1555"/>
    </row>
    <row r="183" spans="1:26" ht="16.5" customHeight="1">
      <c r="A183" s="529" t="s">
        <v>833</v>
      </c>
      <c r="B183" s="524"/>
      <c r="C183" s="524"/>
      <c r="D183" s="524"/>
      <c r="E183" s="524"/>
      <c r="F183" s="524"/>
      <c r="G183" s="524"/>
      <c r="H183" s="524"/>
      <c r="I183" s="524"/>
      <c r="J183" s="524"/>
      <c r="K183" s="524"/>
      <c r="L183" s="524"/>
      <c r="M183" s="524"/>
      <c r="N183" s="524"/>
      <c r="O183" s="524"/>
      <c r="P183" s="524"/>
      <c r="Q183" s="524"/>
      <c r="R183" s="524"/>
    </row>
    <row r="184" spans="1:26" ht="3.75" customHeight="1">
      <c r="A184" s="208"/>
    </row>
    <row r="185" spans="1:26" ht="74.25" customHeight="1">
      <c r="A185" s="1450" t="s">
        <v>103</v>
      </c>
      <c r="B185" s="1450"/>
      <c r="C185" s="1450"/>
      <c r="D185" s="1451"/>
      <c r="E185" s="1478"/>
      <c r="F185" s="1479"/>
      <c r="G185" s="1479"/>
      <c r="H185" s="1479"/>
      <c r="I185" s="1479"/>
      <c r="J185" s="1479"/>
      <c r="K185" s="1479"/>
      <c r="L185" s="1479"/>
      <c r="M185" s="1479"/>
      <c r="N185" s="1479"/>
      <c r="O185" s="1479"/>
      <c r="P185" s="1479"/>
      <c r="Q185" s="1479"/>
      <c r="R185" s="1480"/>
      <c r="S185" s="521"/>
      <c r="T185" s="521"/>
      <c r="U185" s="521"/>
      <c r="V185" s="521"/>
      <c r="W185" s="224"/>
      <c r="X185" s="521"/>
    </row>
    <row r="186" spans="1:26" ht="74.25" customHeight="1">
      <c r="A186" s="1450" t="s">
        <v>515</v>
      </c>
      <c r="B186" s="1450"/>
      <c r="C186" s="1450"/>
      <c r="D186" s="1451"/>
      <c r="E186" s="1544"/>
      <c r="F186" s="1544"/>
      <c r="G186" s="1544"/>
      <c r="H186" s="1544"/>
      <c r="I186" s="1544"/>
      <c r="J186" s="1544"/>
      <c r="K186" s="1544"/>
      <c r="L186" s="1544"/>
      <c r="M186" s="1544"/>
      <c r="N186" s="1544"/>
      <c r="O186" s="1544"/>
      <c r="P186" s="1544"/>
      <c r="Q186" s="1544"/>
      <c r="R186" s="1544"/>
      <c r="S186" s="521"/>
      <c r="T186" s="521"/>
      <c r="U186" s="521"/>
      <c r="V186" s="521"/>
      <c r="W186" s="224"/>
      <c r="X186" s="521"/>
      <c r="Y186" s="521"/>
    </row>
    <row r="187" spans="1:26" ht="74.25" customHeight="1">
      <c r="A187" s="1450" t="s">
        <v>104</v>
      </c>
      <c r="B187" s="1450"/>
      <c r="C187" s="1450"/>
      <c r="D187" s="1451"/>
      <c r="E187" s="1544"/>
      <c r="F187" s="1544"/>
      <c r="G187" s="1544"/>
      <c r="H187" s="1544"/>
      <c r="I187" s="1544"/>
      <c r="J187" s="1544"/>
      <c r="K187" s="1544"/>
      <c r="L187" s="1544"/>
      <c r="M187" s="1544"/>
      <c r="N187" s="1544"/>
      <c r="O187" s="1544"/>
      <c r="P187" s="1544"/>
      <c r="Q187" s="1544"/>
      <c r="R187" s="1544"/>
      <c r="S187" s="207"/>
      <c r="X187" s="207"/>
      <c r="Y187" s="521"/>
    </row>
    <row r="188" spans="1:26" ht="36" customHeight="1">
      <c r="A188" s="1464" t="s">
        <v>373</v>
      </c>
      <c r="B188" s="1465"/>
      <c r="C188" s="1465"/>
      <c r="D188" s="1466"/>
      <c r="E188" s="1413"/>
      <c r="F188" s="1416"/>
      <c r="G188" s="1414"/>
      <c r="H188" s="1538" t="s">
        <v>408</v>
      </c>
      <c r="I188" s="1538"/>
      <c r="J188" s="1539"/>
      <c r="K188" s="1539"/>
      <c r="L188" s="1539"/>
      <c r="M188" s="1539"/>
      <c r="N188" s="1539"/>
      <c r="O188" s="1539"/>
      <c r="P188" s="1539"/>
      <c r="Q188" s="1539"/>
      <c r="R188" s="1539"/>
      <c r="S188" s="207"/>
      <c r="X188" s="207"/>
    </row>
    <row r="189" spans="1:26" ht="36" customHeight="1">
      <c r="A189" s="1540" t="s">
        <v>617</v>
      </c>
      <c r="B189" s="1540"/>
      <c r="C189" s="1540"/>
      <c r="D189" s="1540"/>
      <c r="E189" s="1541"/>
      <c r="F189" s="1541"/>
      <c r="G189" s="1541"/>
      <c r="H189" s="1541"/>
      <c r="I189" s="1541"/>
      <c r="J189" s="1541"/>
      <c r="K189" s="1541"/>
      <c r="L189" s="1541"/>
      <c r="M189" s="1541"/>
      <c r="N189" s="1541"/>
      <c r="O189" s="1541"/>
      <c r="P189" s="1541"/>
      <c r="Q189" s="1541"/>
      <c r="R189" s="1541"/>
      <c r="S189" s="207"/>
      <c r="X189" s="207"/>
    </row>
    <row r="190" spans="1:26" ht="35.1" customHeight="1">
      <c r="A190" s="1481" t="s">
        <v>588</v>
      </c>
      <c r="B190" s="1482"/>
      <c r="C190" s="1482"/>
      <c r="D190" s="1483"/>
      <c r="E190" s="1530" t="s">
        <v>576</v>
      </c>
      <c r="F190" s="1542"/>
      <c r="G190" s="1322"/>
      <c r="H190" s="1324"/>
      <c r="I190" s="1530" t="s">
        <v>577</v>
      </c>
      <c r="J190" s="1531"/>
      <c r="K190" s="1322"/>
      <c r="L190" s="1543"/>
      <c r="M190" s="1543"/>
      <c r="N190" s="1324"/>
      <c r="O190" s="1530" t="s">
        <v>578</v>
      </c>
      <c r="P190" s="1531"/>
      <c r="Q190" s="1322"/>
      <c r="R190" s="1324"/>
      <c r="S190" s="521"/>
      <c r="T190" s="521"/>
      <c r="U190" s="521"/>
      <c r="V190" s="521"/>
      <c r="W190" s="224"/>
      <c r="X190" s="521"/>
    </row>
    <row r="191" spans="1:26" ht="15" customHeight="1">
      <c r="A191" s="1495"/>
      <c r="B191" s="1532"/>
      <c r="C191" s="1532"/>
      <c r="D191" s="1533"/>
      <c r="E191" s="1523" t="s">
        <v>905</v>
      </c>
      <c r="F191" s="1524"/>
      <c r="G191" s="1524"/>
      <c r="H191" s="1524"/>
      <c r="I191" s="1524"/>
      <c r="J191" s="1524"/>
      <c r="K191" s="1524"/>
      <c r="L191" s="1524"/>
      <c r="M191" s="1524"/>
      <c r="N191" s="1524"/>
      <c r="O191" s="1524"/>
      <c r="P191" s="1524"/>
      <c r="Q191" s="1524"/>
      <c r="R191" s="1525"/>
      <c r="S191" s="521"/>
      <c r="T191" s="521"/>
      <c r="U191" s="521"/>
      <c r="V191" s="521"/>
      <c r="W191" s="224"/>
      <c r="X191" s="521"/>
    </row>
    <row r="192" spans="1:26" ht="50.1" customHeight="1">
      <c r="A192" s="1457"/>
      <c r="B192" s="1458"/>
      <c r="C192" s="1458"/>
      <c r="D192" s="1459"/>
      <c r="E192" s="1526"/>
      <c r="F192" s="1527"/>
      <c r="G192" s="1527"/>
      <c r="H192" s="1527"/>
      <c r="I192" s="1527"/>
      <c r="J192" s="1527"/>
      <c r="K192" s="1527"/>
      <c r="L192" s="1527"/>
      <c r="M192" s="1527"/>
      <c r="N192" s="1527"/>
      <c r="O192" s="1527"/>
      <c r="P192" s="1527"/>
      <c r="Q192" s="1527"/>
      <c r="R192" s="1528"/>
      <c r="S192" s="521"/>
      <c r="T192" s="521"/>
      <c r="U192" s="521"/>
      <c r="V192" s="521"/>
      <c r="W192" s="224"/>
      <c r="X192" s="521"/>
    </row>
    <row r="193" spans="1:26" ht="35.1" customHeight="1">
      <c r="A193" s="1481" t="s">
        <v>589</v>
      </c>
      <c r="B193" s="1482"/>
      <c r="C193" s="1482"/>
      <c r="D193" s="1483"/>
      <c r="E193" s="1534" t="s">
        <v>576</v>
      </c>
      <c r="F193" s="1535"/>
      <c r="G193" s="1521"/>
      <c r="H193" s="1522"/>
      <c r="I193" s="1534" t="s">
        <v>577</v>
      </c>
      <c r="J193" s="1536"/>
      <c r="K193" s="1521"/>
      <c r="L193" s="1537"/>
      <c r="M193" s="1537"/>
      <c r="N193" s="1522"/>
      <c r="O193" s="1534" t="s">
        <v>578</v>
      </c>
      <c r="P193" s="1536"/>
      <c r="Q193" s="1521"/>
      <c r="R193" s="1522"/>
      <c r="S193" s="521"/>
      <c r="T193" s="521"/>
      <c r="U193" s="521"/>
      <c r="V193" s="521"/>
      <c r="W193" s="224"/>
      <c r="X193" s="521"/>
      <c r="Y193" s="521"/>
      <c r="Z193" s="521"/>
    </row>
    <row r="194" spans="1:26" ht="15" customHeight="1">
      <c r="A194" s="1495"/>
      <c r="B194" s="1532"/>
      <c r="C194" s="1532"/>
      <c r="D194" s="1533"/>
      <c r="E194" s="1523" t="s">
        <v>905</v>
      </c>
      <c r="F194" s="1524"/>
      <c r="G194" s="1524"/>
      <c r="H194" s="1524"/>
      <c r="I194" s="1524"/>
      <c r="J194" s="1524"/>
      <c r="K194" s="1524"/>
      <c r="L194" s="1524"/>
      <c r="M194" s="1524"/>
      <c r="N194" s="1524"/>
      <c r="O194" s="1524"/>
      <c r="P194" s="1524"/>
      <c r="Q194" s="1524"/>
      <c r="R194" s="1525"/>
      <c r="S194" s="521"/>
      <c r="T194" s="521"/>
      <c r="U194" s="521"/>
      <c r="V194" s="521"/>
      <c r="W194" s="224"/>
      <c r="X194" s="521"/>
      <c r="Y194" s="521"/>
      <c r="Z194" s="521"/>
    </row>
    <row r="195" spans="1:26" ht="50.1" customHeight="1">
      <c r="A195" s="1457"/>
      <c r="B195" s="1458"/>
      <c r="C195" s="1458"/>
      <c r="D195" s="1459"/>
      <c r="E195" s="1526"/>
      <c r="F195" s="1527"/>
      <c r="G195" s="1527"/>
      <c r="H195" s="1527"/>
      <c r="I195" s="1527"/>
      <c r="J195" s="1527"/>
      <c r="K195" s="1527"/>
      <c r="L195" s="1527"/>
      <c r="M195" s="1527"/>
      <c r="N195" s="1527"/>
      <c r="O195" s="1527"/>
      <c r="P195" s="1527"/>
      <c r="Q195" s="1527"/>
      <c r="R195" s="1528"/>
      <c r="S195" s="521"/>
      <c r="T195" s="521"/>
      <c r="U195" s="521"/>
      <c r="V195" s="521"/>
      <c r="W195" s="224"/>
      <c r="X195" s="521"/>
      <c r="Y195" s="521"/>
      <c r="Z195" s="521"/>
    </row>
    <row r="196" spans="1:26" ht="79.5" customHeight="1">
      <c r="A196" s="1450" t="s">
        <v>590</v>
      </c>
      <c r="B196" s="1450"/>
      <c r="C196" s="1450"/>
      <c r="D196" s="1451"/>
      <c r="E196" s="1529" t="str">
        <f>IF(E207=0,"自動で入力されます",E207)</f>
        <v>自動で入力されます</v>
      </c>
      <c r="F196" s="1529"/>
      <c r="G196" s="1529"/>
      <c r="H196" s="1529"/>
      <c r="I196" s="1529"/>
      <c r="J196" s="1529"/>
      <c r="K196" s="1529"/>
      <c r="L196" s="1529"/>
      <c r="M196" s="1529"/>
      <c r="N196" s="1529"/>
      <c r="O196" s="1529"/>
      <c r="P196" s="1529"/>
      <c r="Q196" s="1529"/>
      <c r="R196" s="1529"/>
      <c r="S196" s="207"/>
      <c r="X196" s="207"/>
      <c r="Y196" s="521"/>
      <c r="Z196" s="521"/>
    </row>
    <row r="197" spans="1:26" ht="64.5" customHeight="1">
      <c r="A197" s="1511" t="s">
        <v>591</v>
      </c>
      <c r="B197" s="1511"/>
      <c r="C197" s="1450"/>
      <c r="D197" s="1451"/>
      <c r="E197" s="1512"/>
      <c r="F197" s="1512"/>
      <c r="G197" s="1512"/>
      <c r="H197" s="1512"/>
      <c r="I197" s="1512"/>
      <c r="J197" s="1512"/>
      <c r="K197" s="1512"/>
      <c r="L197" s="1512"/>
      <c r="M197" s="1512"/>
      <c r="N197" s="1512"/>
      <c r="O197" s="1512"/>
      <c r="P197" s="1512"/>
      <c r="Q197" s="1512"/>
      <c r="R197" s="1512"/>
      <c r="S197" s="207"/>
      <c r="T197" s="521"/>
      <c r="U197" s="521"/>
      <c r="V197" s="521"/>
      <c r="W197" s="224"/>
      <c r="X197" s="521"/>
    </row>
    <row r="198" spans="1:26" ht="64.5" customHeight="1">
      <c r="A198" s="1511" t="s">
        <v>834</v>
      </c>
      <c r="B198" s="1511"/>
      <c r="C198" s="1450"/>
      <c r="D198" s="1451"/>
      <c r="E198" s="1512"/>
      <c r="F198" s="1512"/>
      <c r="G198" s="1512"/>
      <c r="H198" s="1512"/>
      <c r="I198" s="1512"/>
      <c r="J198" s="1512"/>
      <c r="K198" s="1512"/>
      <c r="L198" s="1512"/>
      <c r="M198" s="1512"/>
      <c r="N198" s="1512"/>
      <c r="O198" s="1512"/>
      <c r="P198" s="1512"/>
      <c r="Q198" s="1512"/>
      <c r="R198" s="1512"/>
      <c r="S198" s="207"/>
      <c r="T198" s="521"/>
      <c r="U198" s="521"/>
      <c r="V198" s="521"/>
      <c r="W198" s="224"/>
      <c r="X198" s="521"/>
    </row>
    <row r="199" spans="1:26" ht="22.5" customHeight="1">
      <c r="A199" s="1513" t="s">
        <v>592</v>
      </c>
      <c r="B199" s="1514"/>
      <c r="C199" s="1517" t="s">
        <v>549</v>
      </c>
      <c r="D199" s="1518"/>
      <c r="E199" s="1512"/>
      <c r="F199" s="1512"/>
      <c r="G199" s="1512"/>
      <c r="H199" s="1512"/>
      <c r="I199" s="1512"/>
      <c r="J199" s="1512"/>
      <c r="K199" s="1512"/>
      <c r="L199" s="1512"/>
      <c r="M199" s="1512"/>
      <c r="N199" s="1512"/>
      <c r="O199" s="1512"/>
      <c r="P199" s="1512"/>
      <c r="Q199" s="1512"/>
      <c r="R199" s="1512"/>
      <c r="S199" s="207"/>
      <c r="T199" s="521"/>
      <c r="U199" s="521"/>
      <c r="V199" s="521"/>
      <c r="W199" s="224"/>
      <c r="X199" s="521"/>
    </row>
    <row r="200" spans="1:26" ht="64.5" customHeight="1">
      <c r="A200" s="1515"/>
      <c r="B200" s="1516"/>
      <c r="C200" s="1519" t="s">
        <v>550</v>
      </c>
      <c r="D200" s="1520"/>
      <c r="E200" s="1512"/>
      <c r="F200" s="1512"/>
      <c r="G200" s="1512"/>
      <c r="H200" s="1512"/>
      <c r="I200" s="1512"/>
      <c r="J200" s="1512"/>
      <c r="K200" s="1512"/>
      <c r="L200" s="1512"/>
      <c r="M200" s="1512"/>
      <c r="N200" s="1512"/>
      <c r="O200" s="1512"/>
      <c r="P200" s="1512"/>
      <c r="Q200" s="1512"/>
      <c r="R200" s="1512"/>
      <c r="S200" s="207"/>
      <c r="T200" s="521"/>
      <c r="U200" s="521"/>
      <c r="V200" s="521"/>
      <c r="W200" s="224"/>
      <c r="X200" s="521"/>
    </row>
    <row r="201" spans="1:26" ht="12" customHeight="1">
      <c r="A201" s="231"/>
      <c r="B201" s="231"/>
      <c r="C201" s="524"/>
      <c r="D201" s="524"/>
      <c r="E201" s="521"/>
      <c r="F201" s="521"/>
      <c r="G201" s="521"/>
      <c r="H201" s="521"/>
      <c r="I201" s="521"/>
      <c r="J201" s="521"/>
      <c r="K201" s="224"/>
      <c r="L201" s="521"/>
      <c r="M201" s="521"/>
      <c r="N201" s="521"/>
      <c r="O201" s="521"/>
      <c r="P201" s="521"/>
      <c r="Q201" s="521"/>
      <c r="R201" s="224"/>
      <c r="S201" s="521"/>
      <c r="X201" s="207"/>
      <c r="Y201" s="521"/>
      <c r="Z201" s="521"/>
    </row>
    <row r="202" spans="1:26" ht="21" customHeight="1">
      <c r="A202" s="529" t="s">
        <v>105</v>
      </c>
      <c r="B202" s="524"/>
      <c r="C202" s="524"/>
      <c r="D202" s="524"/>
      <c r="E202" s="200"/>
      <c r="F202" s="200"/>
      <c r="G202" s="222"/>
      <c r="H202" s="222"/>
      <c r="I202" s="222"/>
      <c r="J202" s="222"/>
      <c r="K202" s="222"/>
      <c r="L202" s="222"/>
      <c r="M202" s="222"/>
      <c r="N202" s="222"/>
      <c r="O202" s="222"/>
      <c r="P202" s="222"/>
      <c r="Q202" s="222"/>
      <c r="R202" s="222"/>
    </row>
    <row r="203" spans="1:26" ht="3.75" customHeight="1">
      <c r="A203" s="208"/>
    </row>
    <row r="204" spans="1:26" ht="18.75" customHeight="1">
      <c r="A204" s="1481" t="s">
        <v>106</v>
      </c>
      <c r="B204" s="1482"/>
      <c r="C204" s="1482"/>
      <c r="D204" s="1483"/>
      <c r="E204" s="1504" t="s">
        <v>107</v>
      </c>
      <c r="F204" s="1505"/>
      <c r="G204" s="1505"/>
      <c r="H204" s="1505"/>
      <c r="I204" s="1505"/>
      <c r="J204" s="1505"/>
      <c r="K204" s="1505"/>
      <c r="L204" s="1505"/>
      <c r="M204" s="1505"/>
      <c r="N204" s="1505"/>
      <c r="O204" s="1505"/>
      <c r="P204" s="1505"/>
      <c r="Q204" s="1505"/>
      <c r="R204" s="1506"/>
    </row>
    <row r="205" spans="1:26" ht="79.5" customHeight="1">
      <c r="A205" s="1457"/>
      <c r="B205" s="1458"/>
      <c r="C205" s="1458"/>
      <c r="D205" s="1459"/>
      <c r="E205" s="1507"/>
      <c r="F205" s="1508"/>
      <c r="G205" s="1508"/>
      <c r="H205" s="1508"/>
      <c r="I205" s="1508"/>
      <c r="J205" s="1508"/>
      <c r="K205" s="1508"/>
      <c r="L205" s="1508"/>
      <c r="M205" s="1508"/>
      <c r="N205" s="1508"/>
      <c r="O205" s="1508"/>
      <c r="P205" s="1508"/>
      <c r="Q205" s="1508"/>
      <c r="R205" s="1509"/>
    </row>
    <row r="206" spans="1:26" ht="18.75" customHeight="1">
      <c r="A206" s="1481" t="s">
        <v>108</v>
      </c>
      <c r="B206" s="1482"/>
      <c r="C206" s="1482"/>
      <c r="D206" s="1483"/>
      <c r="E206" s="1510" t="s">
        <v>109</v>
      </c>
      <c r="F206" s="1465"/>
      <c r="G206" s="1465"/>
      <c r="H206" s="1465"/>
      <c r="I206" s="1465"/>
      <c r="J206" s="1465"/>
      <c r="K206" s="1465"/>
      <c r="L206" s="1465"/>
      <c r="M206" s="1465"/>
      <c r="N206" s="1465"/>
      <c r="O206" s="1465"/>
      <c r="P206" s="1465"/>
      <c r="Q206" s="1465"/>
      <c r="R206" s="1466"/>
    </row>
    <row r="207" spans="1:26" ht="79.5" customHeight="1">
      <c r="A207" s="1457"/>
      <c r="B207" s="1458"/>
      <c r="C207" s="1458"/>
      <c r="D207" s="1459"/>
      <c r="E207" s="1507"/>
      <c r="F207" s="1508"/>
      <c r="G207" s="1508"/>
      <c r="H207" s="1508"/>
      <c r="I207" s="1508"/>
      <c r="J207" s="1508"/>
      <c r="K207" s="1508"/>
      <c r="L207" s="1508"/>
      <c r="M207" s="1508"/>
      <c r="N207" s="1508"/>
      <c r="O207" s="1508"/>
      <c r="P207" s="1508"/>
      <c r="Q207" s="1508"/>
      <c r="R207" s="1509"/>
    </row>
    <row r="208" spans="1:26" ht="33" customHeight="1">
      <c r="A208" s="1487" t="s">
        <v>374</v>
      </c>
      <c r="B208" s="1488"/>
      <c r="C208" s="1488"/>
      <c r="D208" s="1488"/>
      <c r="E208" s="1478"/>
      <c r="F208" s="1479"/>
      <c r="G208" s="1479"/>
      <c r="H208" s="1479"/>
      <c r="I208" s="1489" t="s">
        <v>408</v>
      </c>
      <c r="J208" s="1490"/>
      <c r="K208" s="1491"/>
      <c r="L208" s="1492"/>
      <c r="M208" s="1492"/>
      <c r="N208" s="1492"/>
      <c r="O208" s="1492"/>
      <c r="P208" s="1492"/>
      <c r="Q208" s="1492"/>
      <c r="R208" s="1493"/>
    </row>
    <row r="209" spans="1:18" ht="42" customHeight="1">
      <c r="A209" s="1481" t="s">
        <v>596</v>
      </c>
      <c r="B209" s="1494"/>
      <c r="C209" s="1482" t="s">
        <v>110</v>
      </c>
      <c r="D209" s="1483"/>
      <c r="E209" s="1478"/>
      <c r="F209" s="1479"/>
      <c r="G209" s="1479"/>
      <c r="H209" s="1479"/>
      <c r="I209" s="1479"/>
      <c r="J209" s="1479"/>
      <c r="K209" s="1479"/>
      <c r="L209" s="1479"/>
      <c r="M209" s="1479"/>
      <c r="N209" s="1479"/>
      <c r="O209" s="1479"/>
      <c r="P209" s="1479"/>
      <c r="Q209" s="1479"/>
      <c r="R209" s="1480"/>
    </row>
    <row r="210" spans="1:18" ht="24" customHeight="1">
      <c r="A210" s="1495"/>
      <c r="B210" s="1496"/>
      <c r="C210" s="1482" t="s">
        <v>111</v>
      </c>
      <c r="D210" s="1483"/>
      <c r="E210" s="1498" t="s">
        <v>112</v>
      </c>
      <c r="F210" s="1499"/>
      <c r="G210" s="1500"/>
      <c r="H210" s="1501"/>
      <c r="I210" s="1502"/>
      <c r="J210" s="1502"/>
      <c r="K210" s="1502"/>
      <c r="L210" s="1502"/>
      <c r="M210" s="1502"/>
      <c r="N210" s="1502"/>
      <c r="O210" s="1502"/>
      <c r="P210" s="1502"/>
      <c r="Q210" s="1502"/>
      <c r="R210" s="1503"/>
    </row>
    <row r="211" spans="1:18" ht="24" customHeight="1">
      <c r="A211" s="1457"/>
      <c r="B211" s="1497"/>
      <c r="C211" s="1458"/>
      <c r="D211" s="1459"/>
      <c r="E211" s="1475" t="s">
        <v>113</v>
      </c>
      <c r="F211" s="1476"/>
      <c r="G211" s="1477"/>
      <c r="H211" s="1478"/>
      <c r="I211" s="1479"/>
      <c r="J211" s="1479"/>
      <c r="K211" s="1479"/>
      <c r="L211" s="1479"/>
      <c r="M211" s="1479"/>
      <c r="N211" s="1479"/>
      <c r="O211" s="1479"/>
      <c r="P211" s="1479"/>
      <c r="Q211" s="1479"/>
      <c r="R211" s="1480"/>
    </row>
    <row r="212" spans="1:18" ht="18" customHeight="1">
      <c r="A212" s="1481" t="s">
        <v>895</v>
      </c>
      <c r="B212" s="1482"/>
      <c r="C212" s="1482"/>
      <c r="D212" s="1483"/>
      <c r="E212" s="1484" t="s">
        <v>894</v>
      </c>
      <c r="F212" s="1485"/>
      <c r="G212" s="1485"/>
      <c r="H212" s="1485"/>
      <c r="I212" s="1485"/>
      <c r="J212" s="1485"/>
      <c r="K212" s="1485"/>
      <c r="L212" s="1485"/>
      <c r="M212" s="1485"/>
      <c r="N212" s="1485"/>
      <c r="O212" s="1485"/>
      <c r="P212" s="1485"/>
      <c r="Q212" s="1485"/>
      <c r="R212" s="1486"/>
    </row>
    <row r="213" spans="1:18" ht="79.5" customHeight="1">
      <c r="A213" s="1457"/>
      <c r="B213" s="1458"/>
      <c r="C213" s="1458"/>
      <c r="D213" s="1459"/>
      <c r="E213" s="1418"/>
      <c r="F213" s="1419"/>
      <c r="G213" s="1419"/>
      <c r="H213" s="1419"/>
      <c r="I213" s="1419"/>
      <c r="J213" s="1419"/>
      <c r="K213" s="1419"/>
      <c r="L213" s="1419"/>
      <c r="M213" s="1419"/>
      <c r="N213" s="1419"/>
      <c r="O213" s="1419"/>
      <c r="P213" s="1419"/>
      <c r="Q213" s="1419"/>
      <c r="R213" s="1422"/>
    </row>
    <row r="214" spans="1:18" ht="15.75" customHeight="1">
      <c r="A214" s="232"/>
      <c r="B214" s="233"/>
      <c r="C214" s="233"/>
      <c r="D214" s="233"/>
      <c r="E214" s="233"/>
      <c r="F214" s="233"/>
      <c r="G214" s="233"/>
      <c r="H214" s="233"/>
      <c r="I214" s="233"/>
      <c r="J214" s="233"/>
      <c r="K214" s="233"/>
      <c r="L214" s="233"/>
      <c r="M214" s="233"/>
      <c r="N214" s="233"/>
      <c r="O214" s="233"/>
      <c r="P214" s="233"/>
      <c r="Q214" s="233"/>
      <c r="R214" s="233"/>
    </row>
    <row r="215" spans="1:18" ht="13.5" customHeight="1">
      <c r="A215" s="524"/>
      <c r="B215" s="524"/>
      <c r="C215" s="524"/>
      <c r="D215" s="524"/>
      <c r="E215" s="521"/>
      <c r="F215" s="521"/>
      <c r="G215" s="521"/>
      <c r="H215" s="521"/>
      <c r="I215" s="521"/>
      <c r="J215" s="521"/>
      <c r="K215" s="521"/>
      <c r="L215" s="521"/>
      <c r="M215" s="521"/>
      <c r="N215" s="521"/>
      <c r="O215" s="521"/>
      <c r="P215" s="521"/>
      <c r="Q215" s="521"/>
      <c r="R215" s="521"/>
    </row>
    <row r="216" spans="1:18" ht="16.5" customHeight="1">
      <c r="A216" s="1474" t="s">
        <v>608</v>
      </c>
      <c r="B216" s="1474"/>
      <c r="C216" s="1474"/>
      <c r="D216" s="1474"/>
      <c r="E216" s="1474"/>
      <c r="F216" s="1474"/>
      <c r="G216" s="1474"/>
      <c r="H216" s="1474"/>
      <c r="I216" s="1474"/>
      <c r="J216" s="1474"/>
      <c r="K216" s="1474"/>
      <c r="L216" s="1474"/>
      <c r="M216" s="1474"/>
      <c r="N216" s="1474"/>
      <c r="O216" s="1474"/>
      <c r="P216" s="1474"/>
      <c r="Q216" s="1474"/>
      <c r="R216" s="1474"/>
    </row>
    <row r="217" spans="1:18" ht="13.5" customHeight="1">
      <c r="A217" s="1474"/>
      <c r="B217" s="1474"/>
      <c r="C217" s="1474"/>
      <c r="D217" s="1474"/>
      <c r="E217" s="1474"/>
      <c r="F217" s="1474"/>
      <c r="G217" s="1474"/>
      <c r="H217" s="1474"/>
      <c r="I217" s="1474"/>
      <c r="J217" s="1474"/>
      <c r="K217" s="1474"/>
      <c r="L217" s="1474"/>
      <c r="M217" s="1474"/>
      <c r="N217" s="1474"/>
      <c r="O217" s="1474"/>
      <c r="P217" s="1474"/>
      <c r="Q217" s="1474"/>
      <c r="R217" s="1474"/>
    </row>
    <row r="218" spans="1:18" ht="51.75" customHeight="1">
      <c r="A218" s="1450" t="s">
        <v>114</v>
      </c>
      <c r="B218" s="1450"/>
      <c r="C218" s="1450"/>
      <c r="D218" s="1451"/>
      <c r="E218" s="1452"/>
      <c r="F218" s="1453"/>
      <c r="G218" s="1453"/>
      <c r="H218" s="1453"/>
      <c r="I218" s="1453"/>
      <c r="J218" s="1453"/>
      <c r="K218" s="1453"/>
      <c r="L218" s="1453"/>
      <c r="M218" s="1453"/>
      <c r="N218" s="1453"/>
      <c r="O218" s="1453"/>
      <c r="P218" s="1453"/>
      <c r="Q218" s="1453"/>
      <c r="R218" s="1460"/>
    </row>
    <row r="219" spans="1:18" ht="51.75" customHeight="1">
      <c r="A219" s="1457" t="s">
        <v>115</v>
      </c>
      <c r="B219" s="1458"/>
      <c r="C219" s="1458"/>
      <c r="D219" s="1459"/>
      <c r="E219" s="1452"/>
      <c r="F219" s="1453"/>
      <c r="G219" s="1453"/>
      <c r="H219" s="1453"/>
      <c r="I219" s="1453"/>
      <c r="J219" s="1453"/>
      <c r="K219" s="1453"/>
      <c r="L219" s="1453"/>
      <c r="M219" s="1453"/>
      <c r="N219" s="1453"/>
      <c r="O219" s="1453"/>
      <c r="P219" s="1453"/>
      <c r="Q219" s="1453"/>
      <c r="R219" s="1460"/>
    </row>
    <row r="220" spans="1:18" ht="51.75" customHeight="1">
      <c r="A220" s="1450" t="s">
        <v>116</v>
      </c>
      <c r="B220" s="1450"/>
      <c r="C220" s="1450"/>
      <c r="D220" s="1451"/>
      <c r="E220" s="1452"/>
      <c r="F220" s="1453"/>
      <c r="G220" s="1453"/>
      <c r="H220" s="1453"/>
      <c r="I220" s="1453"/>
      <c r="J220" s="1453"/>
      <c r="K220" s="1453"/>
      <c r="L220" s="1453"/>
      <c r="M220" s="1453"/>
      <c r="N220" s="1453"/>
      <c r="O220" s="1453"/>
      <c r="P220" s="1453"/>
      <c r="Q220" s="1453"/>
      <c r="R220" s="1460"/>
    </row>
    <row r="221" spans="1:18" ht="51.75" customHeight="1">
      <c r="A221" s="1450" t="s">
        <v>607</v>
      </c>
      <c r="B221" s="1450"/>
      <c r="C221" s="1450"/>
      <c r="D221" s="1451"/>
      <c r="E221" s="1461"/>
      <c r="F221" s="1462"/>
      <c r="G221" s="1462"/>
      <c r="H221" s="1462"/>
      <c r="I221" s="1462"/>
      <c r="J221" s="1462"/>
      <c r="K221" s="1462"/>
      <c r="L221" s="1462"/>
      <c r="M221" s="1462"/>
      <c r="N221" s="1462"/>
      <c r="O221" s="1462"/>
      <c r="P221" s="1462"/>
      <c r="Q221" s="1462"/>
      <c r="R221" s="1463"/>
    </row>
    <row r="222" spans="1:18" ht="51.75" customHeight="1">
      <c r="A222" s="1450" t="s">
        <v>117</v>
      </c>
      <c r="B222" s="1450"/>
      <c r="C222" s="1450"/>
      <c r="D222" s="1451"/>
      <c r="E222" s="1452"/>
      <c r="F222" s="1453"/>
      <c r="G222" s="1454"/>
      <c r="H222" s="1454"/>
      <c r="I222" s="1454"/>
      <c r="J222" s="1454"/>
      <c r="K222" s="1454"/>
      <c r="L222" s="1454"/>
      <c r="M222" s="1454"/>
      <c r="N222" s="1454"/>
      <c r="O222" s="1454"/>
      <c r="P222" s="1454"/>
      <c r="Q222" s="1454"/>
      <c r="R222" s="1455"/>
    </row>
    <row r="223" spans="1:18" ht="15" customHeight="1">
      <c r="A223" s="235" t="s">
        <v>618</v>
      </c>
      <c r="B223" s="1456" t="s">
        <v>118</v>
      </c>
      <c r="C223" s="1456"/>
      <c r="D223" s="1456"/>
      <c r="E223" s="1456"/>
      <c r="F223" s="1456"/>
      <c r="G223" s="1456"/>
      <c r="H223" s="1456"/>
      <c r="I223" s="1456"/>
      <c r="J223" s="1456"/>
      <c r="K223" s="1456"/>
      <c r="L223" s="1456"/>
      <c r="M223" s="1456"/>
      <c r="N223" s="1456"/>
      <c r="O223" s="1456"/>
      <c r="P223" s="1456"/>
      <c r="Q223" s="1456"/>
      <c r="R223" s="1456"/>
    </row>
    <row r="224" spans="1:18" ht="21" customHeight="1">
      <c r="A224" s="234"/>
      <c r="B224" s="1473" t="s">
        <v>119</v>
      </c>
      <c r="C224" s="1473"/>
      <c r="D224" s="1473"/>
      <c r="E224" s="1473"/>
      <c r="F224" s="1473"/>
      <c r="G224" s="1473"/>
      <c r="H224" s="1473"/>
      <c r="I224" s="1473"/>
      <c r="J224" s="1473"/>
      <c r="K224" s="1473"/>
      <c r="L224" s="1473"/>
      <c r="M224" s="1473"/>
      <c r="N224" s="1473"/>
      <c r="O224" s="1473"/>
      <c r="P224" s="1473"/>
      <c r="Q224" s="1473"/>
      <c r="R224" s="1473"/>
    </row>
    <row r="225" spans="1:18" ht="13.5" customHeight="1">
      <c r="A225" s="524"/>
      <c r="B225" s="524"/>
      <c r="C225" s="524"/>
      <c r="D225" s="524"/>
      <c r="E225" s="521"/>
      <c r="F225" s="521"/>
      <c r="G225" s="521"/>
      <c r="H225" s="521"/>
      <c r="I225" s="521"/>
      <c r="J225" s="521"/>
      <c r="K225" s="521"/>
      <c r="L225" s="521"/>
      <c r="M225" s="521"/>
      <c r="N225" s="521"/>
      <c r="O225" s="521"/>
      <c r="P225" s="521"/>
      <c r="Q225" s="521"/>
      <c r="R225" s="521"/>
    </row>
    <row r="226" spans="1:18" ht="16.5" customHeight="1">
      <c r="A226" s="529" t="s">
        <v>120</v>
      </c>
      <c r="B226" s="524"/>
      <c r="C226" s="524"/>
      <c r="D226" s="524"/>
      <c r="E226" s="524"/>
      <c r="F226" s="524"/>
      <c r="G226" s="524"/>
      <c r="H226" s="524"/>
      <c r="I226" s="524"/>
      <c r="J226" s="524"/>
      <c r="K226" s="524"/>
      <c r="L226" s="524"/>
      <c r="M226" s="524"/>
      <c r="N226" s="524"/>
      <c r="O226" s="524"/>
      <c r="P226" s="524"/>
      <c r="Q226" s="524"/>
      <c r="R226" s="524"/>
    </row>
    <row r="227" spans="1:18" ht="3.75" customHeight="1">
      <c r="A227" s="208"/>
    </row>
    <row r="228" spans="1:18" ht="51.75" customHeight="1">
      <c r="A228" s="1450" t="s">
        <v>121</v>
      </c>
      <c r="B228" s="1450"/>
      <c r="C228" s="1450"/>
      <c r="D228" s="1451"/>
      <c r="E228" s="1452"/>
      <c r="F228" s="1453"/>
      <c r="G228" s="1453"/>
      <c r="H228" s="1453"/>
      <c r="I228" s="1453"/>
      <c r="J228" s="1453"/>
      <c r="K228" s="1453"/>
      <c r="L228" s="1453"/>
      <c r="M228" s="1453"/>
      <c r="N228" s="1453"/>
      <c r="O228" s="1453"/>
      <c r="P228" s="1453"/>
      <c r="Q228" s="1453"/>
      <c r="R228" s="1460"/>
    </row>
    <row r="229" spans="1:18" ht="30" customHeight="1">
      <c r="A229" s="1464" t="s">
        <v>122</v>
      </c>
      <c r="B229" s="1465"/>
      <c r="C229" s="1465"/>
      <c r="D229" s="1466"/>
      <c r="E229" s="1467" t="s">
        <v>123</v>
      </c>
      <c r="F229" s="1468"/>
      <c r="G229" s="1469"/>
      <c r="H229" s="1470"/>
      <c r="I229" s="236" t="s">
        <v>124</v>
      </c>
      <c r="J229" s="1471" t="s">
        <v>125</v>
      </c>
      <c r="K229" s="1471"/>
      <c r="L229" s="1471"/>
      <c r="M229" s="1471"/>
      <c r="N229" s="1471"/>
      <c r="O229" s="1471"/>
      <c r="P229" s="1471"/>
      <c r="Q229" s="1471"/>
      <c r="R229" s="1472"/>
    </row>
    <row r="230" spans="1:18" ht="51.75" customHeight="1">
      <c r="A230" s="1457" t="s">
        <v>126</v>
      </c>
      <c r="B230" s="1458"/>
      <c r="C230" s="1458"/>
      <c r="D230" s="1459"/>
      <c r="E230" s="1452"/>
      <c r="F230" s="1453"/>
      <c r="G230" s="1453"/>
      <c r="H230" s="1453"/>
      <c r="I230" s="1453"/>
      <c r="J230" s="1453"/>
      <c r="K230" s="1453"/>
      <c r="L230" s="1453"/>
      <c r="M230" s="1453"/>
      <c r="N230" s="1453"/>
      <c r="O230" s="1453"/>
      <c r="P230" s="1453"/>
      <c r="Q230" s="1453"/>
      <c r="R230" s="1460"/>
    </row>
    <row r="231" spans="1:18" ht="51.75" customHeight="1">
      <c r="A231" s="1450" t="s">
        <v>127</v>
      </c>
      <c r="B231" s="1450"/>
      <c r="C231" s="1450"/>
      <c r="D231" s="1451"/>
      <c r="E231" s="1452"/>
      <c r="F231" s="1453"/>
      <c r="G231" s="1453"/>
      <c r="H231" s="1453"/>
      <c r="I231" s="1453"/>
      <c r="J231" s="1453"/>
      <c r="K231" s="1453"/>
      <c r="L231" s="1453"/>
      <c r="M231" s="1453"/>
      <c r="N231" s="1453"/>
      <c r="O231" s="1453"/>
      <c r="P231" s="1453"/>
      <c r="Q231" s="1453"/>
      <c r="R231" s="1460"/>
    </row>
    <row r="232" spans="1:18" ht="51.75" customHeight="1">
      <c r="A232" s="1450" t="s">
        <v>619</v>
      </c>
      <c r="B232" s="1450"/>
      <c r="C232" s="1450"/>
      <c r="D232" s="1451"/>
      <c r="E232" s="1461"/>
      <c r="F232" s="1462"/>
      <c r="G232" s="1462"/>
      <c r="H232" s="1462"/>
      <c r="I232" s="1462"/>
      <c r="J232" s="1462"/>
      <c r="K232" s="1462"/>
      <c r="L232" s="1462"/>
      <c r="M232" s="1462"/>
      <c r="N232" s="1462"/>
      <c r="O232" s="1462"/>
      <c r="P232" s="1462"/>
      <c r="Q232" s="1462"/>
      <c r="R232" s="1463"/>
    </row>
    <row r="233" spans="1:18" ht="51.75" customHeight="1">
      <c r="A233" s="1450" t="s">
        <v>128</v>
      </c>
      <c r="B233" s="1450"/>
      <c r="C233" s="1450"/>
      <c r="D233" s="1451"/>
      <c r="E233" s="1452"/>
      <c r="F233" s="1453"/>
      <c r="G233" s="1454"/>
      <c r="H233" s="1454"/>
      <c r="I233" s="1454"/>
      <c r="J233" s="1454"/>
      <c r="K233" s="1454"/>
      <c r="L233" s="1454"/>
      <c r="M233" s="1454"/>
      <c r="N233" s="1454"/>
      <c r="O233" s="1454"/>
      <c r="P233" s="1454"/>
      <c r="Q233" s="1454"/>
      <c r="R233" s="1455"/>
    </row>
    <row r="234" spans="1:18" ht="15" customHeight="1">
      <c r="A234" s="235"/>
      <c r="B234" s="1456"/>
      <c r="C234" s="1456"/>
      <c r="D234" s="1456"/>
      <c r="E234" s="1456"/>
      <c r="F234" s="1456"/>
      <c r="G234" s="1456"/>
      <c r="H234" s="1456"/>
      <c r="I234" s="1456"/>
      <c r="J234" s="1456"/>
      <c r="K234" s="1456"/>
      <c r="L234" s="1456"/>
      <c r="M234" s="1456"/>
      <c r="N234" s="1456"/>
      <c r="O234" s="1456"/>
      <c r="P234" s="1456"/>
      <c r="Q234" s="1456"/>
      <c r="R234" s="1456"/>
    </row>
    <row r="235" spans="1:18" ht="21" customHeight="1">
      <c r="A235" s="529" t="s">
        <v>137</v>
      </c>
      <c r="B235" s="524"/>
      <c r="C235" s="524"/>
      <c r="D235" s="524"/>
      <c r="E235" s="200"/>
      <c r="F235" s="200"/>
      <c r="G235" s="222"/>
      <c r="H235" s="222"/>
      <c r="I235" s="222"/>
      <c r="J235" s="222"/>
      <c r="K235" s="222"/>
      <c r="L235" s="222"/>
      <c r="M235" s="222"/>
      <c r="N235" s="222"/>
      <c r="O235" s="222"/>
      <c r="P235" s="222"/>
      <c r="Q235" s="222"/>
      <c r="R235" s="222"/>
    </row>
    <row r="236" spans="1:18" ht="3.75" customHeight="1">
      <c r="A236" s="208"/>
    </row>
    <row r="237" spans="1:18" ht="18.75" customHeight="1">
      <c r="A237" s="1423" t="s">
        <v>445</v>
      </c>
      <c r="B237" s="1425" t="s">
        <v>129</v>
      </c>
      <c r="C237" s="1426"/>
      <c r="D237" s="1427"/>
      <c r="E237" s="1440" t="s">
        <v>130</v>
      </c>
      <c r="F237" s="1426"/>
      <c r="G237" s="1426"/>
      <c r="H237" s="1426"/>
      <c r="I237" s="1426"/>
      <c r="J237" s="1427"/>
      <c r="K237" s="1440" t="s">
        <v>132</v>
      </c>
      <c r="L237" s="1442"/>
      <c r="M237" s="1442"/>
      <c r="N237" s="1442"/>
      <c r="O237" s="1442"/>
      <c r="P237" s="1442"/>
      <c r="Q237" s="1442"/>
      <c r="R237" s="1443"/>
    </row>
    <row r="238" spans="1:18" ht="18.75" customHeight="1">
      <c r="A238" s="1424"/>
      <c r="B238" s="1428"/>
      <c r="C238" s="1429"/>
      <c r="D238" s="1430"/>
      <c r="E238" s="1441"/>
      <c r="F238" s="1429"/>
      <c r="G238" s="1429"/>
      <c r="H238" s="1429"/>
      <c r="I238" s="1429"/>
      <c r="J238" s="1430"/>
      <c r="K238" s="1441"/>
      <c r="L238" s="1429"/>
      <c r="M238" s="1429"/>
      <c r="N238" s="1429"/>
      <c r="O238" s="1429"/>
      <c r="P238" s="1429"/>
      <c r="Q238" s="1429"/>
      <c r="R238" s="1444"/>
    </row>
    <row r="239" spans="1:18" s="376" customFormat="1" ht="37.5" customHeight="1">
      <c r="A239" s="652">
        <v>1</v>
      </c>
      <c r="B239" s="1445"/>
      <c r="C239" s="1446"/>
      <c r="D239" s="1447"/>
      <c r="E239" s="1446"/>
      <c r="F239" s="1446"/>
      <c r="G239" s="1446"/>
      <c r="H239" s="1446"/>
      <c r="I239" s="1446"/>
      <c r="J239" s="1447"/>
      <c r="K239" s="1448"/>
      <c r="L239" s="1446"/>
      <c r="M239" s="1446"/>
      <c r="N239" s="1446"/>
      <c r="O239" s="1446"/>
      <c r="P239" s="1446"/>
      <c r="Q239" s="1446"/>
      <c r="R239" s="1449"/>
    </row>
    <row r="240" spans="1:18" s="376" customFormat="1" ht="37.5" customHeight="1">
      <c r="A240" s="653">
        <v>2</v>
      </c>
      <c r="B240" s="1418"/>
      <c r="C240" s="1419"/>
      <c r="D240" s="1420"/>
      <c r="E240" s="1419"/>
      <c r="F240" s="1419"/>
      <c r="G240" s="1419"/>
      <c r="H240" s="1419"/>
      <c r="I240" s="1419"/>
      <c r="J240" s="1420"/>
      <c r="K240" s="1421"/>
      <c r="L240" s="1419"/>
      <c r="M240" s="1419"/>
      <c r="N240" s="1419"/>
      <c r="O240" s="1419"/>
      <c r="P240" s="1419"/>
      <c r="Q240" s="1419"/>
      <c r="R240" s="1422"/>
    </row>
    <row r="241" spans="1:18" ht="18.75" customHeight="1">
      <c r="A241" s="1423" t="s">
        <v>446</v>
      </c>
      <c r="B241" s="1425" t="s">
        <v>129</v>
      </c>
      <c r="C241" s="1426"/>
      <c r="D241" s="1427"/>
      <c r="E241" s="1440" t="s">
        <v>130</v>
      </c>
      <c r="F241" s="1426"/>
      <c r="G241" s="1426"/>
      <c r="H241" s="1426"/>
      <c r="I241" s="1426"/>
      <c r="J241" s="1427"/>
      <c r="K241" s="1440" t="s">
        <v>131</v>
      </c>
      <c r="L241" s="1442"/>
      <c r="M241" s="1442"/>
      <c r="N241" s="1442"/>
      <c r="O241" s="1442"/>
      <c r="P241" s="1442"/>
      <c r="Q241" s="1442"/>
      <c r="R241" s="1443"/>
    </row>
    <row r="242" spans="1:18" ht="18.75" customHeight="1">
      <c r="A242" s="1424"/>
      <c r="B242" s="1428"/>
      <c r="C242" s="1429"/>
      <c r="D242" s="1430"/>
      <c r="E242" s="1441"/>
      <c r="F242" s="1429"/>
      <c r="G242" s="1429"/>
      <c r="H242" s="1429"/>
      <c r="I242" s="1429"/>
      <c r="J242" s="1430"/>
      <c r="K242" s="1441"/>
      <c r="L242" s="1429"/>
      <c r="M242" s="1429"/>
      <c r="N242" s="1429"/>
      <c r="O242" s="1429"/>
      <c r="P242" s="1429"/>
      <c r="Q242" s="1429"/>
      <c r="R242" s="1444"/>
    </row>
    <row r="243" spans="1:18" s="376" customFormat="1" ht="37.5" customHeight="1">
      <c r="A243" s="652">
        <v>11</v>
      </c>
      <c r="B243" s="1445"/>
      <c r="C243" s="1446"/>
      <c r="D243" s="1447"/>
      <c r="E243" s="1446"/>
      <c r="F243" s="1446"/>
      <c r="G243" s="1446"/>
      <c r="H243" s="1446"/>
      <c r="I243" s="1446"/>
      <c r="J243" s="1447"/>
      <c r="K243" s="1448"/>
      <c r="L243" s="1446"/>
      <c r="M243" s="1446"/>
      <c r="N243" s="1446"/>
      <c r="O243" s="1446"/>
      <c r="P243" s="1446"/>
      <c r="Q243" s="1446"/>
      <c r="R243" s="1449"/>
    </row>
    <row r="244" spans="1:18" s="376" customFormat="1" ht="37.5" customHeight="1">
      <c r="A244" s="652">
        <v>12</v>
      </c>
      <c r="B244" s="1435"/>
      <c r="C244" s="1436"/>
      <c r="D244" s="1437"/>
      <c r="E244" s="1436"/>
      <c r="F244" s="1436"/>
      <c r="G244" s="1436"/>
      <c r="H244" s="1436"/>
      <c r="I244" s="1436"/>
      <c r="J244" s="1437"/>
      <c r="K244" s="1438"/>
      <c r="L244" s="1436"/>
      <c r="M244" s="1436"/>
      <c r="N244" s="1436"/>
      <c r="O244" s="1436"/>
      <c r="P244" s="1436"/>
      <c r="Q244" s="1436"/>
      <c r="R244" s="1439"/>
    </row>
    <row r="245" spans="1:18" s="376" customFormat="1" ht="37.5" customHeight="1">
      <c r="A245" s="652">
        <v>13</v>
      </c>
      <c r="B245" s="1435"/>
      <c r="C245" s="1436"/>
      <c r="D245" s="1437"/>
      <c r="E245" s="1436"/>
      <c r="F245" s="1436"/>
      <c r="G245" s="1436"/>
      <c r="H245" s="1436"/>
      <c r="I245" s="1436"/>
      <c r="J245" s="1437"/>
      <c r="K245" s="1438"/>
      <c r="L245" s="1436"/>
      <c r="M245" s="1436"/>
      <c r="N245" s="1436"/>
      <c r="O245" s="1436"/>
      <c r="P245" s="1436"/>
      <c r="Q245" s="1436"/>
      <c r="R245" s="1439"/>
    </row>
    <row r="246" spans="1:18" s="376" customFormat="1" ht="37.5" customHeight="1">
      <c r="A246" s="652">
        <v>14</v>
      </c>
      <c r="B246" s="1435"/>
      <c r="C246" s="1436"/>
      <c r="D246" s="1437"/>
      <c r="E246" s="1436"/>
      <c r="F246" s="1436"/>
      <c r="G246" s="1436"/>
      <c r="H246" s="1436"/>
      <c r="I246" s="1436"/>
      <c r="J246" s="1437"/>
      <c r="K246" s="1438"/>
      <c r="L246" s="1436"/>
      <c r="M246" s="1436"/>
      <c r="N246" s="1436"/>
      <c r="O246" s="1436"/>
      <c r="P246" s="1436"/>
      <c r="Q246" s="1436"/>
      <c r="R246" s="1439"/>
    </row>
    <row r="247" spans="1:18" s="376" customFormat="1" ht="37.5" customHeight="1">
      <c r="A247" s="652">
        <v>15</v>
      </c>
      <c r="B247" s="1435"/>
      <c r="C247" s="1436"/>
      <c r="D247" s="1437"/>
      <c r="E247" s="1436"/>
      <c r="F247" s="1436"/>
      <c r="G247" s="1436"/>
      <c r="H247" s="1436"/>
      <c r="I247" s="1436"/>
      <c r="J247" s="1437"/>
      <c r="K247" s="1438"/>
      <c r="L247" s="1436"/>
      <c r="M247" s="1436"/>
      <c r="N247" s="1436"/>
      <c r="O247" s="1436"/>
      <c r="P247" s="1436"/>
      <c r="Q247" s="1436"/>
      <c r="R247" s="1439"/>
    </row>
    <row r="248" spans="1:18" s="376" customFormat="1" ht="37.5" customHeight="1">
      <c r="A248" s="652">
        <v>16</v>
      </c>
      <c r="B248" s="1435"/>
      <c r="C248" s="1436"/>
      <c r="D248" s="1437"/>
      <c r="E248" s="1436"/>
      <c r="F248" s="1436"/>
      <c r="G248" s="1436"/>
      <c r="H248" s="1436"/>
      <c r="I248" s="1436"/>
      <c r="J248" s="1437"/>
      <c r="K248" s="1438"/>
      <c r="L248" s="1436"/>
      <c r="M248" s="1436"/>
      <c r="N248" s="1436"/>
      <c r="O248" s="1436"/>
      <c r="P248" s="1436"/>
      <c r="Q248" s="1436"/>
      <c r="R248" s="1439"/>
    </row>
    <row r="249" spans="1:18" s="376" customFormat="1" ht="37.5" customHeight="1">
      <c r="A249" s="652">
        <v>17</v>
      </c>
      <c r="B249" s="1435"/>
      <c r="C249" s="1436"/>
      <c r="D249" s="1437"/>
      <c r="E249" s="1436"/>
      <c r="F249" s="1436"/>
      <c r="G249" s="1436"/>
      <c r="H249" s="1436"/>
      <c r="I249" s="1436"/>
      <c r="J249" s="1437"/>
      <c r="K249" s="1438"/>
      <c r="L249" s="1436"/>
      <c r="M249" s="1436"/>
      <c r="N249" s="1436"/>
      <c r="O249" s="1436"/>
      <c r="P249" s="1436"/>
      <c r="Q249" s="1436"/>
      <c r="R249" s="1439"/>
    </row>
    <row r="250" spans="1:18" s="376" customFormat="1" ht="37.5" customHeight="1">
      <c r="A250" s="652">
        <v>18</v>
      </c>
      <c r="B250" s="1435"/>
      <c r="C250" s="1436"/>
      <c r="D250" s="1437"/>
      <c r="E250" s="1436"/>
      <c r="F250" s="1436"/>
      <c r="G250" s="1436"/>
      <c r="H250" s="1436"/>
      <c r="I250" s="1436"/>
      <c r="J250" s="1437"/>
      <c r="K250" s="1438"/>
      <c r="L250" s="1436"/>
      <c r="M250" s="1436"/>
      <c r="N250" s="1436"/>
      <c r="O250" s="1436"/>
      <c r="P250" s="1436"/>
      <c r="Q250" s="1436"/>
      <c r="R250" s="1439"/>
    </row>
    <row r="251" spans="1:18" s="376" customFormat="1" ht="37.5" customHeight="1">
      <c r="A251" s="652">
        <v>19</v>
      </c>
      <c r="B251" s="1435"/>
      <c r="C251" s="1436"/>
      <c r="D251" s="1437"/>
      <c r="E251" s="1436"/>
      <c r="F251" s="1436"/>
      <c r="G251" s="1436"/>
      <c r="H251" s="1436"/>
      <c r="I251" s="1436"/>
      <c r="J251" s="1437"/>
      <c r="K251" s="1438"/>
      <c r="L251" s="1436"/>
      <c r="M251" s="1436"/>
      <c r="N251" s="1436"/>
      <c r="O251" s="1436"/>
      <c r="P251" s="1436"/>
      <c r="Q251" s="1436"/>
      <c r="R251" s="1439"/>
    </row>
    <row r="252" spans="1:18" s="376" customFormat="1" ht="37.5" customHeight="1">
      <c r="A252" s="653">
        <v>20</v>
      </c>
      <c r="B252" s="1418"/>
      <c r="C252" s="1419"/>
      <c r="D252" s="1420"/>
      <c r="E252" s="1421"/>
      <c r="F252" s="1419"/>
      <c r="G252" s="1419"/>
      <c r="H252" s="1419"/>
      <c r="I252" s="1419"/>
      <c r="J252" s="1420"/>
      <c r="K252" s="1421"/>
      <c r="L252" s="1419"/>
      <c r="M252" s="1419"/>
      <c r="N252" s="1419"/>
      <c r="O252" s="1419"/>
      <c r="P252" s="1419"/>
      <c r="Q252" s="1419"/>
      <c r="R252" s="1422"/>
    </row>
    <row r="253" spans="1:18" ht="18.75" customHeight="1">
      <c r="A253" s="1423" t="s">
        <v>447</v>
      </c>
      <c r="B253" s="1425" t="s">
        <v>138</v>
      </c>
      <c r="C253" s="1426"/>
      <c r="D253" s="1427"/>
      <c r="E253" s="1431" t="s">
        <v>139</v>
      </c>
      <c r="F253" s="1432"/>
      <c r="G253" s="1432"/>
      <c r="H253" s="1432"/>
      <c r="I253" s="1432"/>
      <c r="J253" s="1432"/>
      <c r="K253" s="1432"/>
      <c r="L253" s="1432"/>
      <c r="M253" s="1432"/>
      <c r="N253" s="1432"/>
      <c r="O253" s="1432"/>
      <c r="P253" s="1432"/>
      <c r="Q253" s="1432"/>
      <c r="R253" s="1432"/>
    </row>
    <row r="254" spans="1:18" ht="18.75" customHeight="1">
      <c r="A254" s="1424"/>
      <c r="B254" s="1428"/>
      <c r="C254" s="1429"/>
      <c r="D254" s="1430"/>
      <c r="E254" s="1433"/>
      <c r="F254" s="1434"/>
      <c r="G254" s="1434"/>
      <c r="H254" s="1434"/>
      <c r="I254" s="1434"/>
      <c r="J254" s="1434"/>
      <c r="K254" s="1434"/>
      <c r="L254" s="1434"/>
      <c r="M254" s="1434"/>
      <c r="N254" s="1434"/>
      <c r="O254" s="1434"/>
      <c r="P254" s="1434"/>
      <c r="Q254" s="1434"/>
      <c r="R254" s="1434"/>
    </row>
    <row r="255" spans="1:18" ht="37.5" customHeight="1">
      <c r="A255" s="528"/>
      <c r="B255" s="1413"/>
      <c r="C255" s="1414"/>
      <c r="D255" s="237" t="s">
        <v>15</v>
      </c>
      <c r="E255" s="1415"/>
      <c r="F255" s="1416"/>
      <c r="G255" s="1416"/>
      <c r="H255" s="1416"/>
      <c r="I255" s="1416"/>
      <c r="J255" s="1416"/>
      <c r="K255" s="1416"/>
      <c r="L255" s="1416"/>
      <c r="M255" s="1416"/>
      <c r="N255" s="1416"/>
      <c r="O255" s="1416"/>
      <c r="P255" s="1416"/>
      <c r="Q255" s="1416"/>
      <c r="R255" s="1414"/>
    </row>
    <row r="256" spans="1:18" ht="4.5" customHeight="1">
      <c r="A256" s="524"/>
      <c r="B256" s="524"/>
      <c r="C256" s="524"/>
      <c r="D256" s="524"/>
      <c r="E256" s="375"/>
      <c r="F256" s="375"/>
      <c r="G256" s="375"/>
      <c r="H256" s="375"/>
      <c r="I256" s="375"/>
      <c r="J256" s="375"/>
      <c r="K256" s="375"/>
      <c r="L256" s="375"/>
      <c r="M256" s="375"/>
      <c r="N256" s="375"/>
      <c r="O256" s="375"/>
      <c r="P256" s="375"/>
      <c r="Q256" s="375"/>
      <c r="R256" s="375"/>
    </row>
    <row r="257" spans="1:102" ht="33.75" customHeight="1">
      <c r="A257" s="238" t="s">
        <v>466</v>
      </c>
      <c r="B257" s="239"/>
      <c r="C257" s="239"/>
      <c r="D257" s="239"/>
      <c r="E257" s="239"/>
      <c r="F257" s="239"/>
      <c r="G257" s="239"/>
      <c r="H257" s="239"/>
      <c r="I257" s="239"/>
      <c r="J257" s="239"/>
      <c r="K257" s="239"/>
      <c r="L257" s="240"/>
      <c r="M257" s="240"/>
      <c r="N257" s="240"/>
      <c r="O257" s="240"/>
    </row>
    <row r="258" spans="1:102" ht="33.75" customHeight="1">
      <c r="A258" s="1417" t="s">
        <v>642</v>
      </c>
      <c r="B258" s="1417"/>
      <c r="C258" s="1417"/>
      <c r="D258" s="1417"/>
      <c r="E258" s="1417"/>
      <c r="F258" s="1417"/>
      <c r="G258" s="1417"/>
      <c r="H258" s="1417"/>
      <c r="I258" s="1417"/>
      <c r="J258" s="1417"/>
      <c r="K258" s="1417"/>
      <c r="L258" s="1417"/>
      <c r="M258" s="1417"/>
      <c r="N258" s="1417"/>
    </row>
    <row r="259" spans="1:102" ht="60" customHeight="1">
      <c r="A259" s="875" t="s">
        <v>516</v>
      </c>
      <c r="B259" s="969"/>
      <c r="C259" s="969"/>
      <c r="D259" s="969"/>
      <c r="E259" s="969"/>
      <c r="F259" s="969"/>
      <c r="G259" s="969"/>
      <c r="H259" s="969"/>
      <c r="I259" s="969"/>
      <c r="J259" s="969"/>
      <c r="K259" s="876"/>
      <c r="L259" s="1407"/>
      <c r="M259" s="1408"/>
      <c r="N259" s="1409"/>
    </row>
    <row r="260" spans="1:102" ht="50.1" customHeight="1">
      <c r="A260" s="875" t="s">
        <v>517</v>
      </c>
      <c r="B260" s="969"/>
      <c r="C260" s="969"/>
      <c r="D260" s="969"/>
      <c r="E260" s="969"/>
      <c r="F260" s="969"/>
      <c r="G260" s="969"/>
      <c r="H260" s="969"/>
      <c r="I260" s="969"/>
      <c r="J260" s="969"/>
      <c r="K260" s="876"/>
      <c r="L260" s="1407"/>
      <c r="M260" s="1408"/>
      <c r="N260" s="1409"/>
      <c r="S260" s="376"/>
      <c r="CP260" s="530" t="s">
        <v>511</v>
      </c>
      <c r="CX260" s="530" t="s">
        <v>512</v>
      </c>
    </row>
    <row r="261" spans="1:102" ht="50.1" customHeight="1">
      <c r="A261" s="875" t="s">
        <v>835</v>
      </c>
      <c r="B261" s="969"/>
      <c r="C261" s="969"/>
      <c r="D261" s="969"/>
      <c r="E261" s="969"/>
      <c r="F261" s="969"/>
      <c r="G261" s="969"/>
      <c r="H261" s="969"/>
      <c r="I261" s="969"/>
      <c r="J261" s="969"/>
      <c r="K261" s="876"/>
      <c r="L261" s="1407"/>
      <c r="M261" s="1408"/>
      <c r="N261" s="1409"/>
      <c r="CP261" s="530" t="s">
        <v>511</v>
      </c>
      <c r="CX261" s="530" t="s">
        <v>512</v>
      </c>
    </row>
    <row r="262" spans="1:102" ht="50.1" customHeight="1">
      <c r="A262" s="875" t="s">
        <v>518</v>
      </c>
      <c r="B262" s="969"/>
      <c r="C262" s="969"/>
      <c r="D262" s="969"/>
      <c r="E262" s="969"/>
      <c r="F262" s="969"/>
      <c r="G262" s="969"/>
      <c r="H262" s="969"/>
      <c r="I262" s="969"/>
      <c r="J262" s="969"/>
      <c r="K262" s="876"/>
      <c r="L262" s="1407"/>
      <c r="M262" s="1408"/>
      <c r="N262" s="1409"/>
      <c r="CP262" s="530" t="s">
        <v>511</v>
      </c>
      <c r="CX262" s="530" t="s">
        <v>512</v>
      </c>
    </row>
    <row r="263" spans="1:102" ht="50.1" customHeight="1">
      <c r="A263" s="875" t="s">
        <v>555</v>
      </c>
      <c r="B263" s="969"/>
      <c r="C263" s="969"/>
      <c r="D263" s="969"/>
      <c r="E263" s="969"/>
      <c r="F263" s="969"/>
      <c r="G263" s="969"/>
      <c r="H263" s="969"/>
      <c r="I263" s="969"/>
      <c r="J263" s="969"/>
      <c r="K263" s="876"/>
      <c r="L263" s="1407"/>
      <c r="M263" s="1408"/>
      <c r="N263" s="1409"/>
      <c r="CP263" s="530" t="s">
        <v>511</v>
      </c>
      <c r="CX263" s="530" t="s">
        <v>512</v>
      </c>
    </row>
    <row r="264" spans="1:102" s="129" customFormat="1" ht="12" customHeight="1">
      <c r="A264" s="2676" t="s">
        <v>519</v>
      </c>
      <c r="B264" s="2676"/>
      <c r="C264" s="2676"/>
      <c r="D264" s="2676"/>
      <c r="E264" s="2676"/>
      <c r="L264" s="1"/>
      <c r="M264" s="1"/>
      <c r="N264" s="1"/>
      <c r="O264" s="1"/>
      <c r="P264" s="1"/>
      <c r="Q264" s="1"/>
    </row>
    <row r="265" spans="1:102" s="129" customFormat="1" ht="12" customHeight="1">
      <c r="A265" s="1356"/>
      <c r="B265" s="1356"/>
      <c r="C265" s="1356"/>
      <c r="D265" s="1356"/>
      <c r="E265" s="1356"/>
      <c r="L265" s="1"/>
      <c r="M265" s="1"/>
      <c r="N265" s="1"/>
      <c r="O265" s="1"/>
      <c r="P265" s="1"/>
      <c r="Q265" s="1"/>
    </row>
    <row r="266" spans="1:102" s="129" customFormat="1">
      <c r="A266" s="129" t="s">
        <v>521</v>
      </c>
      <c r="L266" s="1"/>
      <c r="M266" s="1"/>
      <c r="N266" s="1"/>
      <c r="O266" s="1"/>
      <c r="P266" s="1"/>
      <c r="Q266" s="1"/>
    </row>
    <row r="267" spans="1:102" s="129" customFormat="1">
      <c r="A267" s="129" t="s">
        <v>522</v>
      </c>
      <c r="L267" s="1"/>
      <c r="M267" s="1"/>
      <c r="N267" s="1"/>
      <c r="O267" s="1"/>
      <c r="P267" s="1"/>
      <c r="Q267" s="1"/>
    </row>
    <row r="268" spans="1:102" s="129" customFormat="1">
      <c r="L268" s="1"/>
      <c r="M268" s="1"/>
      <c r="N268" s="1"/>
      <c r="O268" s="1"/>
      <c r="P268" s="1"/>
      <c r="Q268" s="1"/>
    </row>
    <row r="269" spans="1:102" s="129" customFormat="1" ht="11.25" customHeight="1">
      <c r="A269" s="1410" t="s">
        <v>984</v>
      </c>
      <c r="B269" s="1411"/>
      <c r="C269" s="1411"/>
      <c r="D269" s="1411"/>
      <c r="E269" s="1412"/>
      <c r="L269" s="1"/>
      <c r="M269" s="1"/>
      <c r="N269" s="1"/>
      <c r="O269" s="1"/>
      <c r="P269" s="1"/>
      <c r="Q269" s="1"/>
    </row>
    <row r="270" spans="1:102" s="129" customFormat="1" ht="11.25" customHeight="1">
      <c r="A270" s="1380"/>
      <c r="B270" s="1361"/>
      <c r="C270" s="1361"/>
      <c r="D270" s="1361"/>
      <c r="E270" s="1362"/>
      <c r="L270" s="1"/>
      <c r="M270" s="1"/>
      <c r="N270" s="1"/>
      <c r="O270" s="1"/>
      <c r="P270" s="1"/>
      <c r="Q270" s="1"/>
    </row>
    <row r="271" spans="1:102" s="129" customFormat="1">
      <c r="A271" s="1381"/>
      <c r="B271" s="1365"/>
      <c r="C271" s="1365"/>
      <c r="D271" s="1365"/>
      <c r="E271" s="1366"/>
      <c r="L271" s="1"/>
      <c r="M271" s="1"/>
      <c r="N271" s="1"/>
      <c r="O271" s="1"/>
      <c r="P271" s="1"/>
      <c r="Q271" s="1"/>
    </row>
    <row r="272" spans="1:102" s="129" customFormat="1">
      <c r="A272" s="423"/>
      <c r="L272" s="1"/>
      <c r="M272" s="1"/>
      <c r="N272" s="1"/>
      <c r="O272" s="1"/>
      <c r="P272" s="1"/>
      <c r="Q272" s="1"/>
    </row>
    <row r="273" spans="1:25" s="129" customFormat="1" ht="12" customHeight="1">
      <c r="A273" s="2649" t="s">
        <v>985</v>
      </c>
      <c r="B273" s="2471"/>
      <c r="C273" s="2471"/>
      <c r="D273" s="2471"/>
      <c r="E273" s="2471"/>
      <c r="F273" s="2650"/>
      <c r="G273" s="1380"/>
      <c r="H273" s="1361"/>
      <c r="I273" s="1362"/>
      <c r="J273" s="1391" t="s">
        <v>15</v>
      </c>
      <c r="L273" s="1"/>
      <c r="M273" s="1371" t="s">
        <v>986</v>
      </c>
      <c r="N273" s="1371"/>
      <c r="O273" s="1371"/>
      <c r="P273" s="1371"/>
      <c r="Q273" s="1371"/>
      <c r="R273" s="1371"/>
      <c r="S273" s="1371"/>
      <c r="T273" s="1371"/>
      <c r="U273" s="1371"/>
      <c r="V273" s="1371"/>
      <c r="W273" s="1371"/>
      <c r="X273" s="1371"/>
      <c r="Y273" s="1371"/>
    </row>
    <row r="274" spans="1:25" s="129" customFormat="1">
      <c r="A274" s="2654"/>
      <c r="B274" s="2655"/>
      <c r="C274" s="2655"/>
      <c r="D274" s="2655"/>
      <c r="E274" s="2655"/>
      <c r="F274" s="2656"/>
      <c r="G274" s="1381"/>
      <c r="H274" s="1365"/>
      <c r="I274" s="1366"/>
      <c r="J274" s="1392"/>
      <c r="L274" s="1"/>
      <c r="M274" s="1371"/>
      <c r="N274" s="1371"/>
      <c r="O274" s="1371"/>
      <c r="P274" s="1371"/>
      <c r="Q274" s="1371"/>
      <c r="R274" s="1371"/>
      <c r="S274" s="1371"/>
      <c r="T274" s="1371"/>
      <c r="U274" s="1371"/>
      <c r="V274" s="1371"/>
      <c r="W274" s="1371"/>
      <c r="X274" s="1371"/>
      <c r="Y274" s="1371"/>
    </row>
    <row r="275" spans="1:25" s="129" customFormat="1" ht="12" customHeight="1">
      <c r="A275" s="1333" t="s">
        <v>987</v>
      </c>
      <c r="B275" s="1334"/>
      <c r="C275" s="1334"/>
      <c r="D275" s="1334"/>
      <c r="E275" s="1334"/>
      <c r="F275" s="1335"/>
      <c r="G275" s="1380"/>
      <c r="H275" s="1361"/>
      <c r="I275" s="1362"/>
      <c r="J275" s="1391" t="s">
        <v>15</v>
      </c>
      <c r="L275" s="1"/>
      <c r="M275" s="1371"/>
      <c r="N275" s="1371"/>
      <c r="O275" s="1371"/>
      <c r="P275" s="1371"/>
      <c r="Q275" s="1371"/>
      <c r="R275" s="1371"/>
      <c r="S275" s="1371"/>
      <c r="T275" s="1371"/>
      <c r="U275" s="1371"/>
      <c r="V275" s="1371"/>
      <c r="W275" s="1371"/>
      <c r="X275" s="1371"/>
      <c r="Y275" s="1371"/>
    </row>
    <row r="276" spans="1:25" s="129" customFormat="1">
      <c r="A276" s="1336"/>
      <c r="B276" s="1337"/>
      <c r="C276" s="1337"/>
      <c r="D276" s="1337"/>
      <c r="E276" s="1337"/>
      <c r="F276" s="1338"/>
      <c r="G276" s="1381"/>
      <c r="H276" s="1365"/>
      <c r="I276" s="1366"/>
      <c r="J276" s="1392"/>
      <c r="L276" s="1"/>
      <c r="M276" s="1371"/>
      <c r="N276" s="1371"/>
      <c r="O276" s="1371"/>
      <c r="P276" s="1371"/>
      <c r="Q276" s="1371"/>
      <c r="R276" s="1371"/>
      <c r="S276" s="1371"/>
      <c r="T276" s="1371"/>
      <c r="U276" s="1371"/>
      <c r="V276" s="1371"/>
      <c r="W276" s="1371"/>
      <c r="X276" s="1371"/>
      <c r="Y276" s="1371"/>
    </row>
    <row r="277" spans="1:25" s="129" customFormat="1" ht="12" customHeight="1">
      <c r="A277" s="1333" t="s">
        <v>988</v>
      </c>
      <c r="B277" s="1334"/>
      <c r="C277" s="1334"/>
      <c r="D277" s="1334"/>
      <c r="E277" s="1334"/>
      <c r="F277" s="1335"/>
      <c r="G277" s="1380"/>
      <c r="H277" s="1361"/>
      <c r="I277" s="1362"/>
      <c r="J277" s="1391" t="s">
        <v>15</v>
      </c>
      <c r="L277" s="1"/>
      <c r="M277" s="1371"/>
      <c r="N277" s="1371"/>
      <c r="O277" s="1371"/>
      <c r="P277" s="1371"/>
      <c r="Q277" s="1371"/>
      <c r="R277" s="1371"/>
      <c r="S277" s="1371"/>
      <c r="T277" s="1371"/>
      <c r="U277" s="1371"/>
      <c r="V277" s="1371"/>
      <c r="W277" s="1371"/>
      <c r="X277" s="1371"/>
      <c r="Y277" s="1371"/>
    </row>
    <row r="278" spans="1:25" s="129" customFormat="1">
      <c r="A278" s="1336"/>
      <c r="B278" s="1337"/>
      <c r="C278" s="1337"/>
      <c r="D278" s="1337"/>
      <c r="E278" s="1337"/>
      <c r="F278" s="1338"/>
      <c r="G278" s="1381"/>
      <c r="H278" s="1365"/>
      <c r="I278" s="1366"/>
      <c r="J278" s="1392"/>
      <c r="L278" s="1"/>
      <c r="M278" s="1371"/>
      <c r="N278" s="1371"/>
      <c r="O278" s="1371"/>
      <c r="P278" s="1371"/>
      <c r="Q278" s="1371"/>
      <c r="R278" s="1371"/>
      <c r="S278" s="1371"/>
      <c r="T278" s="1371"/>
      <c r="U278" s="1371"/>
      <c r="V278" s="1371"/>
      <c r="W278" s="1371"/>
      <c r="X278" s="1371"/>
      <c r="Y278" s="1371"/>
    </row>
    <row r="279" spans="1:25" s="129" customFormat="1" ht="12" customHeight="1">
      <c r="A279" s="2649" t="s">
        <v>989</v>
      </c>
      <c r="B279" s="2471"/>
      <c r="C279" s="2471"/>
      <c r="D279" s="2471"/>
      <c r="E279" s="2471"/>
      <c r="F279" s="2650"/>
      <c r="G279" s="1380"/>
      <c r="H279" s="1361"/>
      <c r="I279" s="1362"/>
      <c r="J279" s="1391" t="s">
        <v>15</v>
      </c>
      <c r="L279" s="1"/>
      <c r="M279" s="1371"/>
      <c r="N279" s="1371"/>
      <c r="O279" s="1371"/>
      <c r="P279" s="1371"/>
      <c r="Q279" s="1371"/>
      <c r="R279" s="1371"/>
      <c r="S279" s="1371"/>
      <c r="T279" s="1371"/>
      <c r="U279" s="1371"/>
      <c r="V279" s="1371"/>
      <c r="W279" s="1371"/>
      <c r="X279" s="1371"/>
      <c r="Y279" s="1371"/>
    </row>
    <row r="280" spans="1:25" s="129" customFormat="1">
      <c r="A280" s="2654"/>
      <c r="B280" s="2655"/>
      <c r="C280" s="2655"/>
      <c r="D280" s="2655"/>
      <c r="E280" s="2655"/>
      <c r="F280" s="2656"/>
      <c r="G280" s="1381"/>
      <c r="H280" s="1365"/>
      <c r="I280" s="1366"/>
      <c r="J280" s="1392"/>
      <c r="L280" s="1"/>
      <c r="M280" s="1371"/>
      <c r="N280" s="1371"/>
      <c r="O280" s="1371"/>
      <c r="P280" s="1371"/>
      <c r="Q280" s="1371"/>
      <c r="R280" s="1371"/>
      <c r="S280" s="1371"/>
      <c r="T280" s="1371"/>
      <c r="U280" s="1371"/>
      <c r="V280" s="1371"/>
      <c r="W280" s="1371"/>
      <c r="X280" s="1371"/>
      <c r="Y280" s="1371"/>
    </row>
    <row r="281" spans="1:25" s="129" customFormat="1" ht="14.25">
      <c r="A281" s="2649" t="s">
        <v>990</v>
      </c>
      <c r="B281" s="2471"/>
      <c r="C281" s="2471"/>
      <c r="D281" s="2471"/>
      <c r="E281" s="2471"/>
      <c r="F281" s="2650"/>
      <c r="G281" s="1380"/>
      <c r="H281" s="1361"/>
      <c r="I281" s="1362"/>
      <c r="J281" s="1391" t="s">
        <v>15</v>
      </c>
      <c r="K281" s="567"/>
      <c r="L281" s="567"/>
      <c r="M281" s="1371"/>
      <c r="N281" s="1371"/>
      <c r="O281" s="1371"/>
      <c r="P281" s="1371"/>
      <c r="Q281" s="1371"/>
      <c r="R281" s="1371"/>
      <c r="S281" s="1371"/>
      <c r="T281" s="1371"/>
      <c r="U281" s="1371"/>
      <c r="V281" s="1371"/>
      <c r="W281" s="1371"/>
      <c r="X281" s="1371"/>
      <c r="Y281" s="1371"/>
    </row>
    <row r="282" spans="1:25" s="129" customFormat="1" ht="13.5">
      <c r="A282" s="2654"/>
      <c r="B282" s="2655"/>
      <c r="C282" s="2655"/>
      <c r="D282" s="2655"/>
      <c r="E282" s="2655"/>
      <c r="F282" s="2656"/>
      <c r="G282" s="1381"/>
      <c r="H282" s="1365"/>
      <c r="I282" s="1366"/>
      <c r="J282" s="1392"/>
      <c r="K282" s="1405" t="s">
        <v>991</v>
      </c>
      <c r="L282" s="1406"/>
      <c r="M282" s="1406"/>
      <c r="N282" s="1406"/>
      <c r="O282" s="1406"/>
      <c r="P282" s="1406"/>
      <c r="Q282" s="568"/>
      <c r="R282" s="568"/>
      <c r="S282" s="568"/>
      <c r="T282" s="568"/>
      <c r="U282" s="568"/>
      <c r="V282" s="568"/>
      <c r="W282" s="568"/>
      <c r="X282" s="568"/>
    </row>
    <row r="283" spans="1:25" s="129" customFormat="1">
      <c r="A283" s="2649" t="s">
        <v>992</v>
      </c>
      <c r="B283" s="2471"/>
      <c r="C283" s="2471"/>
      <c r="D283" s="2471"/>
      <c r="E283" s="2471"/>
      <c r="F283" s="2650"/>
      <c r="G283" s="1380"/>
      <c r="H283" s="1361"/>
      <c r="I283" s="1362"/>
      <c r="J283" s="1391" t="s">
        <v>15</v>
      </c>
      <c r="K283" s="1405"/>
      <c r="L283" s="1406"/>
      <c r="M283" s="1406"/>
      <c r="N283" s="1406"/>
      <c r="O283" s="1406"/>
      <c r="P283" s="1406"/>
      <c r="Q283" s="1"/>
    </row>
    <row r="284" spans="1:25" s="129" customFormat="1" ht="14.25">
      <c r="A284" s="2654"/>
      <c r="B284" s="2655"/>
      <c r="C284" s="2655"/>
      <c r="D284" s="2655"/>
      <c r="E284" s="2655"/>
      <c r="F284" s="2656"/>
      <c r="G284" s="1381"/>
      <c r="H284" s="1365"/>
      <c r="I284" s="1366"/>
      <c r="J284" s="1392"/>
      <c r="K284" s="567"/>
      <c r="L284" s="567"/>
      <c r="M284" s="567"/>
      <c r="N284" s="567"/>
      <c r="O284" s="567"/>
      <c r="P284" s="1"/>
      <c r="Q284" s="1"/>
    </row>
    <row r="285" spans="1:25" s="129" customFormat="1">
      <c r="A285" s="2649" t="s">
        <v>993</v>
      </c>
      <c r="B285" s="2471"/>
      <c r="C285" s="2471"/>
      <c r="D285" s="2471"/>
      <c r="E285" s="2471"/>
      <c r="F285" s="2650"/>
      <c r="G285" s="1380"/>
      <c r="H285" s="1361"/>
      <c r="I285" s="1362"/>
      <c r="J285" s="1391" t="s">
        <v>15</v>
      </c>
      <c r="L285" s="1"/>
      <c r="M285" s="1"/>
      <c r="N285" s="1"/>
      <c r="O285" s="1"/>
      <c r="P285" s="1"/>
      <c r="Q285" s="1"/>
    </row>
    <row r="286" spans="1:25" s="129" customFormat="1">
      <c r="A286" s="2654"/>
      <c r="B286" s="2655"/>
      <c r="C286" s="2655"/>
      <c r="D286" s="2655"/>
      <c r="E286" s="2655"/>
      <c r="F286" s="2656"/>
      <c r="G286" s="1381"/>
      <c r="H286" s="1365"/>
      <c r="I286" s="1366"/>
      <c r="J286" s="1392"/>
      <c r="L286" s="1"/>
      <c r="M286" s="1"/>
      <c r="N286" s="1"/>
      <c r="O286" s="1"/>
      <c r="P286" s="1"/>
      <c r="Q286" s="1"/>
    </row>
    <row r="287" spans="1:25" s="129" customFormat="1">
      <c r="A287" s="2649" t="s">
        <v>994</v>
      </c>
      <c r="B287" s="2471"/>
      <c r="C287" s="2471"/>
      <c r="D287" s="2471"/>
      <c r="E287" s="2471"/>
      <c r="F287" s="2650"/>
      <c r="G287" s="1393" t="str">
        <f>IF(G281="","自動で入力されます",(G279+G281)/G275*100)</f>
        <v>自動で入力されます</v>
      </c>
      <c r="H287" s="1394"/>
      <c r="I287" s="1395"/>
      <c r="J287" s="1391" t="s">
        <v>995</v>
      </c>
      <c r="L287" s="1"/>
      <c r="M287" s="1"/>
      <c r="N287" s="1"/>
      <c r="O287" s="1"/>
      <c r="P287" s="1"/>
      <c r="Q287" s="1"/>
    </row>
    <row r="288" spans="1:25" s="129" customFormat="1">
      <c r="A288" s="2654"/>
      <c r="B288" s="2655"/>
      <c r="C288" s="2655"/>
      <c r="D288" s="2655"/>
      <c r="E288" s="2655"/>
      <c r="F288" s="2656"/>
      <c r="G288" s="1396"/>
      <c r="H288" s="1397"/>
      <c r="I288" s="1398"/>
      <c r="J288" s="1392"/>
      <c r="L288" s="1"/>
      <c r="M288" s="1"/>
      <c r="N288" s="1"/>
      <c r="O288" s="1"/>
      <c r="P288" s="1"/>
      <c r="Q288" s="1"/>
    </row>
    <row r="289" spans="1:19" s="129" customFormat="1" ht="15" customHeight="1">
      <c r="A289" s="2649" t="s">
        <v>996</v>
      </c>
      <c r="B289" s="2471"/>
      <c r="C289" s="2471"/>
      <c r="D289" s="2471"/>
      <c r="E289" s="2471"/>
      <c r="F289" s="2650"/>
      <c r="G289" s="1399" t="str">
        <f>IF(G277="","自動で入力されます",(G283+G285)/G277*100)</f>
        <v>自動で入力されます</v>
      </c>
      <c r="H289" s="1400"/>
      <c r="I289" s="1401"/>
      <c r="J289" s="1391" t="s">
        <v>995</v>
      </c>
      <c r="L289" s="1"/>
      <c r="M289" s="1"/>
      <c r="N289" s="1"/>
      <c r="O289" s="1"/>
      <c r="P289" s="1"/>
      <c r="Q289" s="1"/>
    </row>
    <row r="290" spans="1:19" s="129" customFormat="1" ht="26.25" customHeight="1">
      <c r="A290" s="2654"/>
      <c r="B290" s="2655"/>
      <c r="C290" s="2655"/>
      <c r="D290" s="2655"/>
      <c r="E290" s="2655"/>
      <c r="F290" s="2656"/>
      <c r="G290" s="1402"/>
      <c r="H290" s="1403"/>
      <c r="I290" s="1404"/>
      <c r="J290" s="1392"/>
      <c r="L290" s="1"/>
      <c r="M290" s="1"/>
      <c r="N290" s="1"/>
      <c r="O290" s="1"/>
      <c r="P290" s="1"/>
      <c r="Q290" s="1"/>
    </row>
    <row r="291" spans="1:19" s="129" customFormat="1" ht="29.25" customHeight="1">
      <c r="A291" s="423"/>
      <c r="L291" s="1"/>
      <c r="M291" s="1"/>
      <c r="N291" s="1"/>
      <c r="O291" s="1"/>
      <c r="P291" s="1"/>
      <c r="Q291" s="1"/>
    </row>
    <row r="292" spans="1:19" s="129" customFormat="1">
      <c r="A292" s="423"/>
      <c r="L292" s="1"/>
      <c r="M292" s="1"/>
      <c r="N292" s="1"/>
      <c r="O292" s="1"/>
      <c r="P292" s="1"/>
      <c r="Q292" s="1"/>
    </row>
    <row r="293" spans="1:19" s="129" customFormat="1">
      <c r="A293" s="1356" t="s">
        <v>523</v>
      </c>
      <c r="B293" s="1356"/>
      <c r="C293" s="1356"/>
      <c r="D293" s="1356"/>
      <c r="E293" s="1356"/>
      <c r="F293" s="1356"/>
      <c r="G293" s="1356"/>
      <c r="L293" s="1"/>
      <c r="M293" s="1"/>
      <c r="N293" s="1"/>
      <c r="O293" s="1"/>
      <c r="P293" s="1"/>
      <c r="Q293" s="1"/>
    </row>
    <row r="294" spans="1:19" s="129" customFormat="1">
      <c r="A294" s="1356"/>
      <c r="B294" s="1356"/>
      <c r="C294" s="1356"/>
      <c r="D294" s="1356"/>
      <c r="E294" s="1356"/>
      <c r="F294" s="1356"/>
      <c r="G294" s="1356"/>
      <c r="L294" s="1"/>
      <c r="M294" s="1"/>
      <c r="N294" s="1"/>
      <c r="O294" s="1"/>
      <c r="P294" s="1"/>
      <c r="Q294" s="1"/>
    </row>
    <row r="295" spans="1:19" s="129" customFormat="1" ht="12" customHeight="1">
      <c r="A295" s="1383" t="s">
        <v>524</v>
      </c>
      <c r="B295" s="1383"/>
      <c r="C295" s="1383"/>
      <c r="D295" s="1383"/>
      <c r="L295" s="1"/>
      <c r="M295" s="1"/>
      <c r="N295" s="1"/>
      <c r="O295" s="1"/>
      <c r="P295" s="1"/>
      <c r="Q295" s="1"/>
    </row>
    <row r="296" spans="1:19" s="129" customFormat="1" ht="12" customHeight="1">
      <c r="A296" s="2675"/>
      <c r="B296" s="2675"/>
      <c r="C296" s="2675"/>
      <c r="D296" s="2675"/>
      <c r="L296" s="1"/>
      <c r="M296" s="1"/>
      <c r="N296" s="1"/>
      <c r="O296" s="1"/>
      <c r="P296" s="1"/>
      <c r="Q296" s="1"/>
    </row>
    <row r="297" spans="1:19" s="129" customFormat="1" ht="20.100000000000001" customHeight="1">
      <c r="A297" s="2649" t="s">
        <v>525</v>
      </c>
      <c r="B297" s="2471"/>
      <c r="C297" s="2471"/>
      <c r="D297" s="2650"/>
      <c r="E297" s="1380"/>
      <c r="F297" s="1361"/>
      <c r="G297" s="1361"/>
      <c r="H297" s="1361"/>
      <c r="I297" s="1361"/>
      <c r="J297" s="1361"/>
      <c r="K297" s="1361"/>
      <c r="L297" s="1361"/>
      <c r="M297" s="1361"/>
      <c r="N297" s="1361"/>
      <c r="O297" s="1361"/>
      <c r="P297" s="1361"/>
      <c r="Q297" s="1361"/>
      <c r="R297" s="1361"/>
      <c r="S297" s="1362"/>
    </row>
    <row r="298" spans="1:19" s="129" customFormat="1" ht="20.100000000000001" customHeight="1">
      <c r="A298" s="2654"/>
      <c r="B298" s="2655"/>
      <c r="C298" s="2655"/>
      <c r="D298" s="2656"/>
      <c r="E298" s="1381"/>
      <c r="F298" s="1365"/>
      <c r="G298" s="1365"/>
      <c r="H298" s="1365"/>
      <c r="I298" s="1365"/>
      <c r="J298" s="1365"/>
      <c r="K298" s="1365"/>
      <c r="L298" s="1365"/>
      <c r="M298" s="1365"/>
      <c r="N298" s="1365"/>
      <c r="O298" s="1365"/>
      <c r="P298" s="1365"/>
      <c r="Q298" s="1365"/>
      <c r="R298" s="1365"/>
      <c r="S298" s="1366"/>
    </row>
    <row r="299" spans="1:19" s="129" customFormat="1" ht="15" customHeight="1">
      <c r="A299" s="2649" t="s">
        <v>526</v>
      </c>
      <c r="B299" s="2471"/>
      <c r="C299" s="2471"/>
      <c r="D299" s="2650"/>
      <c r="E299" s="1380"/>
      <c r="F299" s="1361"/>
      <c r="G299" s="1361"/>
      <c r="H299" s="1361"/>
      <c r="I299" s="1361"/>
      <c r="J299" s="1361"/>
      <c r="K299" s="1361"/>
      <c r="L299" s="1361"/>
      <c r="M299" s="1361"/>
      <c r="N299" s="1361"/>
      <c r="O299" s="1361"/>
      <c r="P299" s="1361"/>
      <c r="Q299" s="1361"/>
      <c r="R299" s="1361"/>
      <c r="S299" s="1362"/>
    </row>
    <row r="300" spans="1:19" s="129" customFormat="1" ht="15" customHeight="1">
      <c r="A300" s="2654"/>
      <c r="B300" s="2655"/>
      <c r="C300" s="2655"/>
      <c r="D300" s="2656"/>
      <c r="E300" s="1381"/>
      <c r="F300" s="1365"/>
      <c r="G300" s="1365"/>
      <c r="H300" s="1365"/>
      <c r="I300" s="1365"/>
      <c r="J300" s="1365"/>
      <c r="K300" s="1365"/>
      <c r="L300" s="1365"/>
      <c r="M300" s="1365"/>
      <c r="N300" s="1365"/>
      <c r="O300" s="1365"/>
      <c r="P300" s="1365"/>
      <c r="Q300" s="1365"/>
      <c r="R300" s="1365"/>
      <c r="S300" s="1366"/>
    </row>
    <row r="301" spans="1:19" s="129" customFormat="1">
      <c r="A301" s="1333" t="s">
        <v>527</v>
      </c>
      <c r="B301" s="1334"/>
      <c r="C301" s="1334"/>
      <c r="D301" s="1335"/>
      <c r="E301" s="1380"/>
      <c r="F301" s="1361"/>
      <c r="G301" s="1361"/>
      <c r="H301" s="1361"/>
      <c r="I301" s="1361"/>
      <c r="J301" s="1361"/>
      <c r="K301" s="1361"/>
      <c r="L301" s="1361"/>
      <c r="M301" s="1361"/>
      <c r="N301" s="1361"/>
      <c r="O301" s="1361"/>
      <c r="P301" s="1361"/>
      <c r="Q301" s="1361"/>
      <c r="R301" s="1361"/>
      <c r="S301" s="1362"/>
    </row>
    <row r="302" spans="1:19" s="129" customFormat="1">
      <c r="A302" s="1336"/>
      <c r="B302" s="1337"/>
      <c r="C302" s="1337"/>
      <c r="D302" s="1338"/>
      <c r="E302" s="1381"/>
      <c r="F302" s="1365"/>
      <c r="G302" s="1365"/>
      <c r="H302" s="1365"/>
      <c r="I302" s="1365"/>
      <c r="J302" s="1365"/>
      <c r="K302" s="1365"/>
      <c r="L302" s="1365"/>
      <c r="M302" s="1365"/>
      <c r="N302" s="1365"/>
      <c r="O302" s="1365"/>
      <c r="P302" s="1365"/>
      <c r="Q302" s="1365"/>
      <c r="R302" s="1365"/>
      <c r="S302" s="1366"/>
    </row>
    <row r="303" spans="1:19" s="129" customFormat="1">
      <c r="A303" s="1333" t="s">
        <v>528</v>
      </c>
      <c r="B303" s="1334"/>
      <c r="C303" s="1334"/>
      <c r="D303" s="1335"/>
      <c r="E303" s="1380"/>
      <c r="F303" s="1361"/>
      <c r="G303" s="1361"/>
      <c r="H303" s="1361"/>
      <c r="I303" s="1361"/>
      <c r="J303" s="1361"/>
      <c r="K303" s="1361"/>
      <c r="L303" s="1361"/>
      <c r="M303" s="1361"/>
      <c r="N303" s="1361"/>
      <c r="O303" s="1361"/>
      <c r="P303" s="1361"/>
      <c r="Q303" s="1361"/>
      <c r="R303" s="1361"/>
      <c r="S303" s="1362"/>
    </row>
    <row r="304" spans="1:19" s="129" customFormat="1">
      <c r="A304" s="1336"/>
      <c r="B304" s="1337"/>
      <c r="C304" s="1337"/>
      <c r="D304" s="1338"/>
      <c r="E304" s="1381"/>
      <c r="F304" s="1365"/>
      <c r="G304" s="1365"/>
      <c r="H304" s="1365"/>
      <c r="I304" s="1365"/>
      <c r="J304" s="1365"/>
      <c r="K304" s="1365"/>
      <c r="L304" s="1365"/>
      <c r="M304" s="1365"/>
      <c r="N304" s="1365"/>
      <c r="O304" s="1365"/>
      <c r="P304" s="1365"/>
      <c r="Q304" s="1365"/>
      <c r="R304" s="1365"/>
      <c r="S304" s="1366"/>
    </row>
    <row r="305" spans="1:132" s="129" customFormat="1">
      <c r="A305" s="1333" t="s">
        <v>529</v>
      </c>
      <c r="B305" s="1334"/>
      <c r="C305" s="1334"/>
      <c r="D305" s="1335"/>
      <c r="E305" s="1380"/>
      <c r="F305" s="1361"/>
      <c r="G305" s="1361"/>
      <c r="H305" s="1361"/>
      <c r="I305" s="1361"/>
      <c r="J305" s="1361"/>
      <c r="K305" s="1361"/>
      <c r="L305" s="1361"/>
      <c r="M305" s="1361"/>
      <c r="N305" s="1361"/>
      <c r="O305" s="1361"/>
      <c r="P305" s="1361"/>
      <c r="Q305" s="1361"/>
      <c r="R305" s="1361"/>
      <c r="S305" s="1362"/>
    </row>
    <row r="306" spans="1:132" s="129" customFormat="1">
      <c r="A306" s="1336"/>
      <c r="B306" s="1337"/>
      <c r="C306" s="1337"/>
      <c r="D306" s="1338"/>
      <c r="E306" s="1381"/>
      <c r="F306" s="1365"/>
      <c r="G306" s="1365"/>
      <c r="H306" s="1365"/>
      <c r="I306" s="1365"/>
      <c r="J306" s="1365"/>
      <c r="K306" s="1365"/>
      <c r="L306" s="1365"/>
      <c r="M306" s="1365"/>
      <c r="N306" s="1365"/>
      <c r="O306" s="1365"/>
      <c r="P306" s="1365"/>
      <c r="Q306" s="1365"/>
      <c r="R306" s="1365"/>
      <c r="S306" s="1366"/>
    </row>
    <row r="307" spans="1:132" s="129" customFormat="1">
      <c r="A307" s="1333" t="s">
        <v>530</v>
      </c>
      <c r="B307" s="1334"/>
      <c r="C307" s="1334"/>
      <c r="D307" s="1335"/>
      <c r="E307" s="1380"/>
      <c r="F307" s="1361"/>
      <c r="G307" s="1361"/>
      <c r="H307" s="1361"/>
      <c r="I307" s="1361"/>
      <c r="J307" s="1361"/>
      <c r="K307" s="1361"/>
      <c r="L307" s="1361"/>
      <c r="M307" s="1361"/>
      <c r="N307" s="1361"/>
      <c r="O307" s="1361"/>
      <c r="P307" s="1361"/>
      <c r="Q307" s="1361"/>
      <c r="R307" s="1361"/>
      <c r="S307" s="1362"/>
    </row>
    <row r="308" spans="1:132" s="129" customFormat="1">
      <c r="A308" s="1336"/>
      <c r="B308" s="1337"/>
      <c r="C308" s="1337"/>
      <c r="D308" s="1338"/>
      <c r="E308" s="1381"/>
      <c r="F308" s="1365"/>
      <c r="G308" s="1365"/>
      <c r="H308" s="1365"/>
      <c r="I308" s="1365"/>
      <c r="J308" s="1365"/>
      <c r="K308" s="1365"/>
      <c r="L308" s="1365"/>
      <c r="M308" s="1365"/>
      <c r="N308" s="1365"/>
      <c r="O308" s="1365"/>
      <c r="P308" s="1365"/>
      <c r="Q308" s="1365"/>
      <c r="R308" s="1365"/>
      <c r="S308" s="1366"/>
    </row>
    <row r="309" spans="1:132" s="129" customFormat="1">
      <c r="A309" s="1333" t="s">
        <v>531</v>
      </c>
      <c r="B309" s="1334"/>
      <c r="C309" s="1334"/>
      <c r="D309" s="1335"/>
      <c r="E309" s="1380"/>
      <c r="F309" s="1361"/>
      <c r="G309" s="1361"/>
      <c r="H309" s="1361"/>
      <c r="I309" s="1361"/>
      <c r="J309" s="1361"/>
      <c r="K309" s="1361"/>
      <c r="L309" s="1361"/>
      <c r="M309" s="1361"/>
      <c r="N309" s="1361"/>
      <c r="O309" s="1361"/>
      <c r="P309" s="1361"/>
      <c r="Q309" s="1361"/>
      <c r="R309" s="1361"/>
      <c r="S309" s="1362"/>
    </row>
    <row r="310" spans="1:132" s="129" customFormat="1" ht="12" customHeight="1">
      <c r="A310" s="1336"/>
      <c r="B310" s="1337"/>
      <c r="C310" s="1337"/>
      <c r="D310" s="1338"/>
      <c r="E310" s="1381"/>
      <c r="F310" s="1365"/>
      <c r="G310" s="1365"/>
      <c r="H310" s="1365"/>
      <c r="I310" s="1365"/>
      <c r="J310" s="1365"/>
      <c r="K310" s="1365"/>
      <c r="L310" s="1365"/>
      <c r="M310" s="1365"/>
      <c r="N310" s="1365"/>
      <c r="O310" s="1365"/>
      <c r="P310" s="1365"/>
      <c r="Q310" s="1365"/>
      <c r="R310" s="1365"/>
      <c r="S310" s="1366"/>
    </row>
    <row r="311" spans="1:132" s="129" customFormat="1" ht="12" customHeight="1">
      <c r="A311" s="1333" t="s">
        <v>532</v>
      </c>
      <c r="B311" s="1334"/>
      <c r="C311" s="1334"/>
      <c r="D311" s="1335"/>
      <c r="E311" s="1380"/>
      <c r="F311" s="1361"/>
      <c r="G311" s="1361"/>
      <c r="H311" s="1361"/>
      <c r="I311" s="1361"/>
      <c r="J311" s="1361"/>
      <c r="K311" s="1361"/>
      <c r="L311" s="1361"/>
      <c r="M311" s="1361"/>
      <c r="N311" s="1361"/>
      <c r="O311" s="1361"/>
      <c r="P311" s="1361"/>
      <c r="Q311" s="1361"/>
      <c r="R311" s="1361"/>
      <c r="S311" s="1362"/>
    </row>
    <row r="312" spans="1:132" s="129" customFormat="1" ht="20.100000000000001" customHeight="1">
      <c r="A312" s="1336"/>
      <c r="B312" s="1337"/>
      <c r="C312" s="1337"/>
      <c r="D312" s="1338"/>
      <c r="E312" s="1381"/>
      <c r="F312" s="1365"/>
      <c r="G312" s="1365"/>
      <c r="H312" s="1365"/>
      <c r="I312" s="1365"/>
      <c r="J312" s="1365"/>
      <c r="K312" s="1365"/>
      <c r="L312" s="1365"/>
      <c r="M312" s="1365"/>
      <c r="N312" s="1365"/>
      <c r="O312" s="1365"/>
      <c r="P312" s="1365"/>
      <c r="Q312" s="1365"/>
      <c r="R312" s="1365"/>
      <c r="S312" s="1366"/>
    </row>
    <row r="313" spans="1:132" s="129" customFormat="1" ht="20.100000000000001" customHeight="1">
      <c r="A313" s="1333" t="s">
        <v>533</v>
      </c>
      <c r="B313" s="1334"/>
      <c r="C313" s="1334"/>
      <c r="D313" s="1335"/>
      <c r="E313" s="1380"/>
      <c r="F313" s="1361"/>
      <c r="G313" s="1361"/>
      <c r="H313" s="1361"/>
      <c r="I313" s="1361"/>
      <c r="J313" s="1361"/>
      <c r="K313" s="1361"/>
      <c r="L313" s="1361"/>
      <c r="M313" s="1361"/>
      <c r="N313" s="1361"/>
      <c r="O313" s="1361"/>
      <c r="P313" s="1361"/>
      <c r="Q313" s="1361"/>
      <c r="R313" s="1361"/>
      <c r="S313" s="1362"/>
    </row>
    <row r="314" spans="1:132" s="129" customFormat="1" ht="15" customHeight="1">
      <c r="A314" s="1336"/>
      <c r="B314" s="1337"/>
      <c r="C314" s="1337"/>
      <c r="D314" s="1338"/>
      <c r="E314" s="1381"/>
      <c r="F314" s="1365"/>
      <c r="G314" s="1365"/>
      <c r="H314" s="1365"/>
      <c r="I314" s="1365"/>
      <c r="J314" s="1365"/>
      <c r="K314" s="1365"/>
      <c r="L314" s="1365"/>
      <c r="M314" s="1365"/>
      <c r="N314" s="1365"/>
      <c r="O314" s="1365"/>
      <c r="P314" s="1365"/>
      <c r="Q314" s="1365"/>
      <c r="R314" s="1365"/>
      <c r="S314" s="1366"/>
    </row>
    <row r="315" spans="1:132" s="1367" customFormat="1" ht="15" customHeight="1">
      <c r="A315" s="1367" t="s">
        <v>534</v>
      </c>
      <c r="B315" s="1368"/>
      <c r="C315" s="1368"/>
      <c r="D315" s="1368"/>
      <c r="E315" s="1368"/>
      <c r="F315" s="1368"/>
      <c r="G315" s="1368"/>
      <c r="H315" s="1368"/>
      <c r="I315" s="1368"/>
      <c r="J315" s="1368"/>
      <c r="K315" s="1368"/>
      <c r="L315" s="1368"/>
      <c r="M315" s="1368"/>
      <c r="N315" s="1368"/>
      <c r="O315" s="1368"/>
      <c r="P315" s="1368"/>
      <c r="Q315" s="1368"/>
      <c r="R315" s="1368"/>
      <c r="S315" s="1368"/>
      <c r="T315" s="1368"/>
      <c r="U315" s="1368"/>
      <c r="V315" s="1368"/>
      <c r="W315" s="1368"/>
      <c r="X315" s="1368"/>
      <c r="Y315" s="1368"/>
      <c r="Z315" s="1368"/>
      <c r="AA315" s="1368"/>
      <c r="AB315" s="1368"/>
      <c r="AC315" s="1368"/>
      <c r="AD315" s="1368"/>
      <c r="AE315" s="1368"/>
      <c r="AF315" s="1368"/>
      <c r="AG315" s="1368"/>
      <c r="AH315" s="1368"/>
      <c r="AI315" s="1368"/>
      <c r="AJ315" s="1368"/>
      <c r="AK315" s="1368"/>
      <c r="AL315" s="1368"/>
      <c r="AM315" s="1368"/>
      <c r="AN315" s="1368"/>
      <c r="AO315" s="1368"/>
      <c r="AP315" s="1368"/>
      <c r="AQ315" s="1368"/>
      <c r="AR315" s="1368"/>
      <c r="AS315" s="1368"/>
      <c r="AT315" s="1368"/>
      <c r="AU315" s="1368"/>
      <c r="AV315" s="1368"/>
      <c r="AW315" s="1368"/>
      <c r="AX315" s="1368"/>
      <c r="AY315" s="1368"/>
      <c r="AZ315" s="1368"/>
      <c r="BA315" s="1368"/>
      <c r="BB315" s="1368"/>
      <c r="BC315" s="1368"/>
      <c r="BD315" s="1368"/>
      <c r="BE315" s="1368"/>
      <c r="BF315" s="1368"/>
      <c r="BG315" s="1368"/>
      <c r="BH315" s="1368"/>
      <c r="BI315" s="1368"/>
      <c r="BJ315" s="1368"/>
      <c r="BK315" s="1368"/>
      <c r="BL315" s="1368"/>
      <c r="BM315" s="1368"/>
      <c r="BN315" s="1368"/>
      <c r="BO315" s="1368"/>
      <c r="BP315" s="1368"/>
      <c r="BQ315" s="1368"/>
      <c r="BR315" s="1368"/>
      <c r="BS315" s="1368"/>
      <c r="BT315" s="1368"/>
      <c r="BU315" s="1368"/>
      <c r="BV315" s="1368"/>
      <c r="BW315" s="1368"/>
      <c r="BX315" s="1368"/>
      <c r="BY315" s="1368"/>
      <c r="BZ315" s="1368"/>
      <c r="CA315" s="1368"/>
      <c r="CB315" s="1368"/>
      <c r="CC315" s="1368"/>
      <c r="CD315" s="1368"/>
      <c r="CE315" s="1368"/>
      <c r="CF315" s="1368"/>
      <c r="CG315" s="1368"/>
      <c r="CH315" s="1368"/>
      <c r="CI315" s="1368"/>
      <c r="CJ315" s="1368"/>
      <c r="CK315" s="1368"/>
      <c r="CL315" s="1368"/>
      <c r="CM315" s="1368"/>
      <c r="CN315" s="1368"/>
      <c r="CO315" s="1368"/>
      <c r="CP315" s="1368"/>
      <c r="CQ315" s="1368"/>
      <c r="CR315" s="1368"/>
      <c r="CS315" s="1368"/>
      <c r="CT315" s="1368"/>
      <c r="CU315" s="1368"/>
      <c r="CV315" s="1368"/>
      <c r="CW315" s="1368"/>
      <c r="CX315" s="1368"/>
      <c r="CY315" s="1368"/>
      <c r="CZ315" s="1368"/>
      <c r="DA315" s="1368"/>
      <c r="DB315" s="1368"/>
      <c r="DC315" s="1368"/>
      <c r="DD315" s="1368"/>
      <c r="DE315" s="1368"/>
      <c r="DF315" s="1368"/>
      <c r="DG315" s="1368"/>
      <c r="DH315" s="1368"/>
      <c r="DI315" s="1368"/>
      <c r="DJ315" s="1368"/>
      <c r="DK315" s="1368"/>
      <c r="DL315" s="1368"/>
      <c r="DM315" s="1368"/>
      <c r="DN315" s="1368"/>
      <c r="DO315" s="1368"/>
      <c r="DP315" s="1368"/>
      <c r="DQ315" s="1368"/>
      <c r="DR315" s="1368"/>
      <c r="DS315" s="1368"/>
      <c r="DT315" s="1368"/>
      <c r="DU315" s="1368"/>
      <c r="DV315" s="1368"/>
      <c r="DW315" s="1368"/>
      <c r="DX315" s="1368"/>
      <c r="DY315" s="1368"/>
      <c r="DZ315" s="1368"/>
      <c r="EA315" s="1368"/>
      <c r="EB315" s="1368"/>
    </row>
    <row r="316" spans="1:132" s="569" customFormat="1" ht="15" customHeight="1">
      <c r="A316" s="1369" t="s">
        <v>632</v>
      </c>
      <c r="B316" s="1370"/>
      <c r="C316" s="1370"/>
      <c r="D316" s="1370"/>
      <c r="E316" s="1370"/>
      <c r="F316" s="1370"/>
      <c r="G316" s="1370"/>
      <c r="H316" s="1370"/>
      <c r="I316" s="1370"/>
      <c r="J316" s="1370"/>
      <c r="K316" s="1370"/>
      <c r="L316" s="1370"/>
      <c r="M316" s="1370"/>
      <c r="N316" s="1370"/>
      <c r="O316" s="1370"/>
      <c r="P316" s="1370"/>
      <c r="Q316" s="1370"/>
      <c r="R316" s="1370"/>
      <c r="S316" s="1370"/>
    </row>
    <row r="317" spans="1:132" s="569" customFormat="1" ht="15" customHeight="1">
      <c r="A317" s="1369" t="s">
        <v>633</v>
      </c>
      <c r="B317" s="1370"/>
      <c r="C317" s="1370"/>
      <c r="D317" s="1370"/>
      <c r="E317" s="1370"/>
      <c r="F317" s="1370"/>
      <c r="G317" s="1370"/>
      <c r="H317" s="1370"/>
      <c r="I317" s="1370"/>
      <c r="J317" s="1370"/>
      <c r="K317" s="1370"/>
      <c r="L317" s="1370"/>
      <c r="M317" s="1370"/>
      <c r="N317" s="1370"/>
      <c r="O317" s="1370"/>
      <c r="P317" s="1370"/>
      <c r="Q317" s="1370"/>
      <c r="R317" s="1370"/>
      <c r="S317" s="1370"/>
    </row>
    <row r="318" spans="1:132" s="569" customFormat="1" ht="15" customHeight="1">
      <c r="A318" s="1371" t="s">
        <v>998</v>
      </c>
      <c r="B318" s="1371"/>
      <c r="C318" s="1371"/>
      <c r="D318" s="1371"/>
      <c r="E318" s="1371"/>
      <c r="F318" s="1371"/>
    </row>
    <row r="319" spans="1:132" s="569" customFormat="1" ht="15" customHeight="1">
      <c r="A319" s="1372"/>
      <c r="B319" s="1372"/>
      <c r="C319" s="1372"/>
      <c r="D319" s="1372"/>
      <c r="E319" s="1372"/>
      <c r="F319" s="1372"/>
    </row>
    <row r="320" spans="1:132" s="569" customFormat="1" ht="15" customHeight="1">
      <c r="A320" s="1333" t="s">
        <v>569</v>
      </c>
      <c r="B320" s="1334"/>
      <c r="C320" s="1334"/>
      <c r="D320" s="1335"/>
      <c r="E320" s="2657" t="s">
        <v>597</v>
      </c>
      <c r="F320" s="2658"/>
      <c r="G320" s="2659"/>
      <c r="H320" s="2660"/>
      <c r="I320" s="2660"/>
      <c r="J320" s="2660"/>
      <c r="K320" s="2660"/>
      <c r="L320" s="2660"/>
      <c r="M320" s="2661"/>
      <c r="N320" s="1350" t="s">
        <v>574</v>
      </c>
      <c r="O320" s="1351"/>
      <c r="P320" s="1351"/>
      <c r="Q320" s="1351"/>
      <c r="R320" s="1351"/>
      <c r="S320" s="1352"/>
    </row>
    <row r="321" spans="1:26" s="569" customFormat="1" ht="15" customHeight="1">
      <c r="A321" s="1358"/>
      <c r="B321" s="1359"/>
      <c r="C321" s="1359"/>
      <c r="D321" s="1360"/>
      <c r="E321" s="2662" t="s">
        <v>598</v>
      </c>
      <c r="F321" s="2663"/>
      <c r="G321" s="2666"/>
      <c r="H321" s="2667"/>
      <c r="I321" s="2667"/>
      <c r="J321" s="2667"/>
      <c r="K321" s="2667"/>
      <c r="L321" s="2667"/>
      <c r="M321" s="2668"/>
      <c r="N321" s="1353"/>
      <c r="O321" s="1354"/>
      <c r="P321" s="1354"/>
      <c r="Q321" s="1354"/>
      <c r="R321" s="1354"/>
      <c r="S321" s="1355"/>
    </row>
    <row r="322" spans="1:26" s="569" customFormat="1" ht="15" customHeight="1">
      <c r="A322" s="1358"/>
      <c r="B322" s="1359"/>
      <c r="C322" s="1359"/>
      <c r="D322" s="1360"/>
      <c r="E322" s="2664"/>
      <c r="F322" s="2665"/>
      <c r="G322" s="2669"/>
      <c r="H322" s="2670"/>
      <c r="I322" s="2670"/>
      <c r="J322" s="2670"/>
      <c r="K322" s="2670"/>
      <c r="L322" s="2670"/>
      <c r="M322" s="2671"/>
      <c r="N322" s="1350" t="s">
        <v>575</v>
      </c>
      <c r="O322" s="1351"/>
      <c r="P322" s="1351"/>
      <c r="Q322" s="1351"/>
      <c r="R322" s="1351"/>
      <c r="S322" s="1352"/>
    </row>
    <row r="323" spans="1:26" s="569" customFormat="1" ht="15" customHeight="1">
      <c r="A323" s="1336"/>
      <c r="B323" s="1337"/>
      <c r="C323" s="1337"/>
      <c r="D323" s="1338"/>
      <c r="E323" s="2530" t="s">
        <v>599</v>
      </c>
      <c r="F323" s="2532"/>
      <c r="G323" s="2672"/>
      <c r="H323" s="2673"/>
      <c r="I323" s="2673"/>
      <c r="J323" s="2673"/>
      <c r="K323" s="2673"/>
      <c r="L323" s="2673"/>
      <c r="M323" s="2674"/>
      <c r="N323" s="1353"/>
      <c r="O323" s="1354"/>
      <c r="P323" s="1354"/>
      <c r="Q323" s="1354"/>
      <c r="R323" s="1354"/>
      <c r="S323" s="1355"/>
    </row>
    <row r="324" spans="1:26" s="569" customFormat="1" ht="15" customHeight="1">
      <c r="A324" s="1333" t="s">
        <v>571</v>
      </c>
      <c r="B324" s="1334"/>
      <c r="C324" s="1334"/>
      <c r="D324" s="1335"/>
      <c r="E324" s="2677" t="s">
        <v>570</v>
      </c>
      <c r="F324" s="2678"/>
      <c r="G324" s="1344"/>
      <c r="H324" s="1345"/>
      <c r="I324" s="1345"/>
      <c r="J324" s="1345"/>
      <c r="K324" s="1345"/>
      <c r="L324" s="1345"/>
      <c r="M324" s="1345"/>
      <c r="N324" s="1345"/>
      <c r="O324" s="1345"/>
      <c r="P324" s="1345"/>
      <c r="Q324" s="1345"/>
      <c r="R324" s="1345"/>
      <c r="S324" s="1346"/>
    </row>
    <row r="325" spans="1:26" s="569" customFormat="1" ht="15" customHeight="1">
      <c r="A325" s="1358"/>
      <c r="B325" s="1359"/>
      <c r="C325" s="1359"/>
      <c r="D325" s="1360"/>
      <c r="E325" s="2679"/>
      <c r="F325" s="2680"/>
      <c r="G325" s="1347"/>
      <c r="H325" s="1348"/>
      <c r="I325" s="1348"/>
      <c r="J325" s="1348"/>
      <c r="K325" s="1348"/>
      <c r="L325" s="1348"/>
      <c r="M325" s="1348"/>
      <c r="N325" s="1348"/>
      <c r="O325" s="1348"/>
      <c r="P325" s="1348"/>
      <c r="Q325" s="1348"/>
      <c r="R325" s="1348"/>
      <c r="S325" s="1349"/>
    </row>
    <row r="326" spans="1:26" s="569" customFormat="1" ht="15" customHeight="1">
      <c r="A326" s="1358"/>
      <c r="B326" s="1359"/>
      <c r="C326" s="1359"/>
      <c r="D326" s="1360"/>
      <c r="E326" s="2677" t="s">
        <v>572</v>
      </c>
      <c r="F326" s="2678"/>
      <c r="G326" s="1344"/>
      <c r="H326" s="1345"/>
      <c r="I326" s="1345"/>
      <c r="J326" s="1345"/>
      <c r="K326" s="1345"/>
      <c r="L326" s="1345"/>
      <c r="M326" s="1346"/>
      <c r="N326" s="1350" t="s">
        <v>574</v>
      </c>
      <c r="O326" s="1351"/>
      <c r="P326" s="1351"/>
      <c r="Q326" s="1351"/>
      <c r="R326" s="1351"/>
      <c r="S326" s="1352"/>
    </row>
    <row r="327" spans="1:26" s="129" customFormat="1" ht="15" customHeight="1">
      <c r="A327" s="1336"/>
      <c r="B327" s="1337"/>
      <c r="C327" s="1337"/>
      <c r="D327" s="1338"/>
      <c r="E327" s="2679"/>
      <c r="F327" s="2680"/>
      <c r="G327" s="1347"/>
      <c r="H327" s="1348"/>
      <c r="I327" s="1348"/>
      <c r="J327" s="1348"/>
      <c r="K327" s="1348"/>
      <c r="L327" s="1348"/>
      <c r="M327" s="1349"/>
      <c r="N327" s="1353"/>
      <c r="O327" s="1354"/>
      <c r="P327" s="1354"/>
      <c r="Q327" s="1354"/>
      <c r="R327" s="1354"/>
      <c r="S327" s="1355"/>
    </row>
    <row r="328" spans="1:26" s="129" customFormat="1">
      <c r="L328" s="1"/>
      <c r="M328" s="1"/>
      <c r="N328" s="1"/>
      <c r="O328" s="1"/>
      <c r="P328" s="1"/>
      <c r="Q328" s="1"/>
    </row>
    <row r="329" spans="1:26" s="129" customFormat="1" ht="15" customHeight="1">
      <c r="A329" s="1356" t="s">
        <v>573</v>
      </c>
      <c r="B329" s="1356"/>
      <c r="C329" s="1356"/>
      <c r="D329" s="1356"/>
      <c r="E329" s="1356"/>
      <c r="F329" s="1356"/>
      <c r="G329" s="1356"/>
      <c r="L329" s="1"/>
      <c r="M329" s="1"/>
      <c r="N329" s="1"/>
      <c r="O329" s="1"/>
      <c r="P329" s="1"/>
      <c r="Q329" s="1"/>
    </row>
    <row r="330" spans="1:26" s="129" customFormat="1" ht="15" customHeight="1">
      <c r="A330" s="1357"/>
      <c r="B330" s="1357"/>
      <c r="C330" s="1357"/>
      <c r="D330" s="1357"/>
      <c r="E330" s="1357"/>
      <c r="F330" s="1357"/>
      <c r="G330" s="1357"/>
      <c r="L330" s="1"/>
      <c r="M330" s="1"/>
      <c r="N330" s="1"/>
      <c r="O330" s="1"/>
      <c r="P330" s="1"/>
      <c r="Q330" s="1"/>
    </row>
    <row r="331" spans="1:26" s="129" customFormat="1" ht="15" customHeight="1">
      <c r="A331" s="1333" t="s">
        <v>583</v>
      </c>
      <c r="B331" s="1334"/>
      <c r="C331" s="1334"/>
      <c r="D331" s="1335"/>
      <c r="E331" s="1380"/>
      <c r="F331" s="1361"/>
      <c r="G331" s="1361"/>
      <c r="H331" s="1361"/>
      <c r="I331" s="1361"/>
      <c r="J331" s="1361"/>
      <c r="K331" s="1361"/>
      <c r="L331" s="1361"/>
      <c r="M331" s="1361"/>
      <c r="N331" s="1361"/>
      <c r="O331" s="1361"/>
      <c r="P331" s="1361"/>
      <c r="Q331" s="1361"/>
      <c r="R331" s="1361"/>
      <c r="S331" s="1362"/>
      <c r="T331" s="1382"/>
      <c r="U331" s="2681"/>
      <c r="V331" s="2681"/>
      <c r="W331" s="2681"/>
      <c r="X331" s="2681"/>
      <c r="Y331" s="2681"/>
      <c r="Z331" s="2681"/>
    </row>
    <row r="332" spans="1:26" s="129" customFormat="1" ht="15" customHeight="1">
      <c r="A332" s="1358"/>
      <c r="B332" s="1359"/>
      <c r="C332" s="1359"/>
      <c r="D332" s="1360"/>
      <c r="E332" s="1385"/>
      <c r="F332" s="1363"/>
      <c r="G332" s="1363"/>
      <c r="H332" s="1363"/>
      <c r="I332" s="1363"/>
      <c r="J332" s="1363"/>
      <c r="K332" s="1363"/>
      <c r="L332" s="1363"/>
      <c r="M332" s="1363"/>
      <c r="N332" s="1363"/>
      <c r="O332" s="1363"/>
      <c r="P332" s="1363"/>
      <c r="Q332" s="1363"/>
      <c r="R332" s="1363"/>
      <c r="S332" s="1364"/>
      <c r="T332" s="1382"/>
      <c r="U332" s="2681"/>
      <c r="V332" s="2681"/>
      <c r="W332" s="2681"/>
      <c r="X332" s="2681"/>
      <c r="Y332" s="2681"/>
      <c r="Z332" s="2681"/>
    </row>
    <row r="333" spans="1:26" s="129" customFormat="1" ht="15" customHeight="1">
      <c r="A333" s="1358"/>
      <c r="B333" s="1359"/>
      <c r="C333" s="1359"/>
      <c r="D333" s="1360"/>
      <c r="E333" s="1381"/>
      <c r="F333" s="1365"/>
      <c r="G333" s="1365"/>
      <c r="H333" s="1365"/>
      <c r="I333" s="1365"/>
      <c r="J333" s="1365"/>
      <c r="K333" s="1365"/>
      <c r="L333" s="1365"/>
      <c r="M333" s="1365"/>
      <c r="N333" s="1365"/>
      <c r="O333" s="1365"/>
      <c r="P333" s="1365"/>
      <c r="Q333" s="1365"/>
      <c r="R333" s="1365"/>
      <c r="S333" s="1366"/>
      <c r="T333" s="1382"/>
      <c r="U333" s="2681"/>
      <c r="V333" s="2681"/>
      <c r="W333" s="2681"/>
      <c r="X333" s="2681"/>
      <c r="Y333" s="2681"/>
      <c r="Z333" s="2681"/>
    </row>
    <row r="334" spans="1:26" s="129" customFormat="1" ht="15" customHeight="1">
      <c r="A334" s="570"/>
      <c r="B334" s="1333" t="s">
        <v>620</v>
      </c>
      <c r="C334" s="1334"/>
      <c r="D334" s="1335"/>
      <c r="E334" s="1380"/>
      <c r="F334" s="1361"/>
      <c r="G334" s="1361"/>
      <c r="H334" s="1361"/>
      <c r="I334" s="1361"/>
      <c r="J334" s="1361"/>
      <c r="K334" s="1361"/>
      <c r="L334" s="1361"/>
      <c r="M334" s="1361"/>
      <c r="N334" s="1361"/>
      <c r="O334" s="1361"/>
      <c r="P334" s="1361"/>
      <c r="Q334" s="1361"/>
      <c r="R334" s="1361"/>
      <c r="S334" s="1362"/>
      <c r="T334" s="1382"/>
      <c r="U334" s="2681"/>
      <c r="V334" s="2681"/>
      <c r="W334" s="2681"/>
      <c r="X334" s="2681"/>
      <c r="Y334" s="2681"/>
      <c r="Z334" s="2681"/>
    </row>
    <row r="335" spans="1:26" s="129" customFormat="1" ht="15" customHeight="1">
      <c r="A335" s="570"/>
      <c r="B335" s="1358"/>
      <c r="C335" s="1359"/>
      <c r="D335" s="1360"/>
      <c r="E335" s="1385"/>
      <c r="F335" s="1363"/>
      <c r="G335" s="1363"/>
      <c r="H335" s="1363"/>
      <c r="I335" s="1363"/>
      <c r="J335" s="1363"/>
      <c r="K335" s="1363"/>
      <c r="L335" s="1363"/>
      <c r="M335" s="1363"/>
      <c r="N335" s="1363"/>
      <c r="O335" s="1363"/>
      <c r="P335" s="1363"/>
      <c r="Q335" s="1363"/>
      <c r="R335" s="1363"/>
      <c r="S335" s="1364"/>
    </row>
    <row r="336" spans="1:26" s="129" customFormat="1" ht="15" customHeight="1">
      <c r="A336" s="571"/>
      <c r="B336" s="1336"/>
      <c r="C336" s="1337"/>
      <c r="D336" s="1338"/>
      <c r="E336" s="1381"/>
      <c r="F336" s="1365"/>
      <c r="G336" s="1365"/>
      <c r="H336" s="1365"/>
      <c r="I336" s="1365"/>
      <c r="J336" s="1365"/>
      <c r="K336" s="1365"/>
      <c r="L336" s="1365"/>
      <c r="M336" s="1365"/>
      <c r="N336" s="1365"/>
      <c r="O336" s="1365"/>
      <c r="P336" s="1365"/>
      <c r="Q336" s="1365"/>
      <c r="R336" s="1365"/>
      <c r="S336" s="1366"/>
    </row>
    <row r="337" spans="1:19" s="129" customFormat="1" ht="15" customHeight="1">
      <c r="A337" s="1333" t="s">
        <v>535</v>
      </c>
      <c r="B337" s="1334"/>
      <c r="C337" s="1334"/>
      <c r="D337" s="1335"/>
      <c r="E337" s="1380"/>
      <c r="F337" s="1361"/>
      <c r="G337" s="1361"/>
      <c r="H337" s="1361"/>
      <c r="I337" s="1361"/>
      <c r="J337" s="1361"/>
      <c r="K337" s="1361"/>
      <c r="L337" s="1361"/>
      <c r="M337" s="1361"/>
      <c r="N337" s="1361"/>
      <c r="O337" s="1361"/>
      <c r="P337" s="1361"/>
      <c r="Q337" s="1361"/>
      <c r="R337" s="1361"/>
      <c r="S337" s="1362"/>
    </row>
    <row r="338" spans="1:19" s="129" customFormat="1" ht="15" customHeight="1">
      <c r="A338" s="1358"/>
      <c r="B338" s="1359"/>
      <c r="C338" s="1359"/>
      <c r="D338" s="1360"/>
      <c r="E338" s="1385"/>
      <c r="F338" s="1363"/>
      <c r="G338" s="1363"/>
      <c r="H338" s="1363"/>
      <c r="I338" s="1363"/>
      <c r="J338" s="1363"/>
      <c r="K338" s="1363"/>
      <c r="L338" s="1363"/>
      <c r="M338" s="1363"/>
      <c r="N338" s="1363"/>
      <c r="O338" s="1363"/>
      <c r="P338" s="1363"/>
      <c r="Q338" s="1363"/>
      <c r="R338" s="1363"/>
      <c r="S338" s="1364"/>
    </row>
    <row r="339" spans="1:19" s="129" customFormat="1" ht="15" customHeight="1">
      <c r="A339" s="1358"/>
      <c r="B339" s="1359"/>
      <c r="C339" s="1359"/>
      <c r="D339" s="1360"/>
      <c r="E339" s="1381"/>
      <c r="F339" s="1365"/>
      <c r="G339" s="1365"/>
      <c r="H339" s="1365"/>
      <c r="I339" s="1365"/>
      <c r="J339" s="1365"/>
      <c r="K339" s="1365"/>
      <c r="L339" s="1365"/>
      <c r="M339" s="1365"/>
      <c r="N339" s="1365"/>
      <c r="O339" s="1365"/>
      <c r="P339" s="1365"/>
      <c r="Q339" s="1365"/>
      <c r="R339" s="1365"/>
      <c r="S339" s="1366"/>
    </row>
    <row r="340" spans="1:19" s="129" customFormat="1" ht="15" customHeight="1">
      <c r="A340" s="570"/>
      <c r="B340" s="1333" t="s">
        <v>536</v>
      </c>
      <c r="C340" s="1334"/>
      <c r="D340" s="1335"/>
      <c r="E340" s="1380"/>
      <c r="F340" s="1361"/>
      <c r="G340" s="1361"/>
      <c r="H340" s="1361"/>
      <c r="I340" s="1361"/>
      <c r="J340" s="1361"/>
      <c r="K340" s="1361"/>
      <c r="L340" s="1361"/>
      <c r="M340" s="1361"/>
      <c r="N340" s="1361"/>
      <c r="O340" s="1361"/>
      <c r="P340" s="1361"/>
      <c r="Q340" s="1361"/>
      <c r="R340" s="1361"/>
      <c r="S340" s="1362"/>
    </row>
    <row r="341" spans="1:19" s="129" customFormat="1" ht="15" customHeight="1">
      <c r="A341" s="570"/>
      <c r="B341" s="1358"/>
      <c r="C341" s="1359"/>
      <c r="D341" s="1360"/>
      <c r="E341" s="1385"/>
      <c r="F341" s="1363"/>
      <c r="G341" s="1363"/>
      <c r="H341" s="1363"/>
      <c r="I341" s="1363"/>
      <c r="J341" s="1363"/>
      <c r="K341" s="1363"/>
      <c r="L341" s="1363"/>
      <c r="M341" s="1363"/>
      <c r="N341" s="1363"/>
      <c r="O341" s="1363"/>
      <c r="P341" s="1363"/>
      <c r="Q341" s="1363"/>
      <c r="R341" s="1363"/>
      <c r="S341" s="1364"/>
    </row>
    <row r="342" spans="1:19" s="129" customFormat="1">
      <c r="A342" s="571"/>
      <c r="B342" s="1336"/>
      <c r="C342" s="1337"/>
      <c r="D342" s="1338"/>
      <c r="E342" s="1381"/>
      <c r="F342" s="1365"/>
      <c r="G342" s="1365"/>
      <c r="H342" s="1365"/>
      <c r="I342" s="1365"/>
      <c r="J342" s="1365"/>
      <c r="K342" s="1365"/>
      <c r="L342" s="1365"/>
      <c r="M342" s="1365"/>
      <c r="N342" s="1365"/>
      <c r="O342" s="1365"/>
      <c r="P342" s="1365"/>
      <c r="Q342" s="1365"/>
      <c r="R342" s="1365"/>
      <c r="S342" s="1366"/>
    </row>
    <row r="343" spans="1:19" s="129" customFormat="1">
      <c r="A343" s="1334" t="s">
        <v>999</v>
      </c>
      <c r="B343" s="1334"/>
      <c r="C343" s="1334"/>
      <c r="D343" s="1335"/>
      <c r="E343" s="1380"/>
      <c r="F343" s="1361"/>
      <c r="G343" s="1361"/>
      <c r="H343" s="1361"/>
      <c r="I343" s="1361"/>
      <c r="J343" s="1361"/>
      <c r="K343" s="1362"/>
      <c r="L343" s="1342" t="s">
        <v>15</v>
      </c>
      <c r="M343" s="1388"/>
      <c r="N343" s="1389"/>
      <c r="O343" s="1389"/>
      <c r="P343" s="1389"/>
      <c r="Q343" s="1389"/>
      <c r="R343" s="1389"/>
      <c r="S343" s="1389"/>
    </row>
    <row r="344" spans="1:19" s="129" customFormat="1">
      <c r="A344" s="1359"/>
      <c r="B344" s="1359"/>
      <c r="C344" s="1359"/>
      <c r="D344" s="1360"/>
      <c r="E344" s="1385"/>
      <c r="F344" s="1363"/>
      <c r="G344" s="1363"/>
      <c r="H344" s="1363"/>
      <c r="I344" s="1363"/>
      <c r="J344" s="1363"/>
      <c r="K344" s="1364"/>
      <c r="L344" s="1386"/>
      <c r="M344" s="1384"/>
      <c r="N344" s="1383"/>
      <c r="O344" s="1383"/>
      <c r="P344" s="1383"/>
      <c r="Q344" s="1383"/>
      <c r="R344" s="1383"/>
      <c r="S344" s="1383"/>
    </row>
    <row r="345" spans="1:19" s="129" customFormat="1">
      <c r="A345" s="1337"/>
      <c r="B345" s="1337"/>
      <c r="C345" s="1337"/>
      <c r="D345" s="1338"/>
      <c r="E345" s="1381"/>
      <c r="F345" s="1365"/>
      <c r="G345" s="1365"/>
      <c r="H345" s="1365"/>
      <c r="I345" s="1365"/>
      <c r="J345" s="1365"/>
      <c r="K345" s="1366"/>
      <c r="L345" s="1387"/>
      <c r="M345" s="572"/>
      <c r="N345" s="566"/>
      <c r="O345" s="566"/>
      <c r="P345" s="566"/>
      <c r="Q345" s="566"/>
      <c r="R345" s="566"/>
      <c r="S345" s="566"/>
    </row>
    <row r="346" spans="1:19" s="129" customFormat="1" ht="12" customHeight="1">
      <c r="A346" s="1333" t="s">
        <v>1000</v>
      </c>
      <c r="B346" s="1334"/>
      <c r="C346" s="1334"/>
      <c r="D346" s="1335"/>
      <c r="E346" s="1380"/>
      <c r="F346" s="1361"/>
      <c r="G346" s="1361"/>
      <c r="H346" s="1361"/>
      <c r="I346" s="1361"/>
      <c r="J346" s="1361"/>
      <c r="K346" s="1362"/>
      <c r="L346" s="1342" t="s">
        <v>1001</v>
      </c>
      <c r="M346" s="573"/>
    </row>
    <row r="347" spans="1:19" s="129" customFormat="1">
      <c r="A347" s="1336"/>
      <c r="B347" s="1337"/>
      <c r="C347" s="1337"/>
      <c r="D347" s="1338"/>
      <c r="E347" s="1381"/>
      <c r="F347" s="1365"/>
      <c r="G347" s="1365"/>
      <c r="H347" s="1365"/>
      <c r="I347" s="1365"/>
      <c r="J347" s="1365"/>
      <c r="K347" s="1366"/>
      <c r="L347" s="1387"/>
      <c r="M347" s="573"/>
    </row>
    <row r="348" spans="1:19" s="129" customFormat="1" ht="20.25" customHeight="1">
      <c r="A348" s="2649" t="s">
        <v>1002</v>
      </c>
      <c r="B348" s="2471"/>
      <c r="C348" s="2471"/>
      <c r="D348" s="2650"/>
      <c r="E348" s="1333" t="s">
        <v>1003</v>
      </c>
      <c r="F348" s="1334"/>
      <c r="G348" s="1334"/>
      <c r="H348" s="1334"/>
      <c r="I348" s="1334"/>
      <c r="J348" s="1334"/>
      <c r="K348" s="1334"/>
      <c r="L348" s="1334"/>
      <c r="M348" s="1334"/>
      <c r="N348" s="1334"/>
      <c r="O348" s="1334"/>
      <c r="P348" s="1334"/>
      <c r="Q348" s="1334"/>
      <c r="R348" s="1334"/>
      <c r="S348" s="1335"/>
    </row>
    <row r="349" spans="1:19" s="129" customFormat="1" ht="13.5" customHeight="1">
      <c r="A349" s="2651"/>
      <c r="B349" s="2652"/>
      <c r="C349" s="2652"/>
      <c r="D349" s="2653"/>
      <c r="E349" s="1336"/>
      <c r="F349" s="1337"/>
      <c r="G349" s="1337"/>
      <c r="H349" s="1337"/>
      <c r="I349" s="1337"/>
      <c r="J349" s="1337"/>
      <c r="K349" s="1337"/>
      <c r="L349" s="1337"/>
      <c r="M349" s="1337"/>
      <c r="N349" s="1337"/>
      <c r="O349" s="1337"/>
      <c r="P349" s="1337"/>
      <c r="Q349" s="1337"/>
      <c r="R349" s="1337"/>
      <c r="S349" s="1338"/>
    </row>
    <row r="350" spans="1:19" s="129" customFormat="1">
      <c r="A350" s="2651"/>
      <c r="B350" s="2652"/>
      <c r="C350" s="2652"/>
      <c r="D350" s="2653"/>
      <c r="E350" s="1380"/>
      <c r="F350" s="1361"/>
      <c r="G350" s="1361"/>
      <c r="H350" s="1361"/>
      <c r="I350" s="1361"/>
      <c r="J350" s="1361"/>
      <c r="K350" s="1361"/>
      <c r="L350" s="1361"/>
      <c r="M350" s="1361"/>
      <c r="N350" s="1361"/>
      <c r="O350" s="1361"/>
      <c r="P350" s="1361"/>
      <c r="Q350" s="1361"/>
      <c r="R350" s="1361"/>
      <c r="S350" s="1362"/>
    </row>
    <row r="351" spans="1:19" s="129" customFormat="1" ht="30" customHeight="1">
      <c r="A351" s="2651"/>
      <c r="B351" s="2652"/>
      <c r="C351" s="2652"/>
      <c r="D351" s="2653"/>
      <c r="E351" s="1385"/>
      <c r="F351" s="1363"/>
      <c r="G351" s="1363"/>
      <c r="H351" s="1363"/>
      <c r="I351" s="1363"/>
      <c r="J351" s="1363"/>
      <c r="K351" s="1363"/>
      <c r="L351" s="1363"/>
      <c r="M351" s="1363"/>
      <c r="N351" s="1363"/>
      <c r="O351" s="1363"/>
      <c r="P351" s="1363"/>
      <c r="Q351" s="1363"/>
      <c r="R351" s="1363"/>
      <c r="S351" s="1364"/>
    </row>
    <row r="352" spans="1:19" s="129" customFormat="1">
      <c r="A352" s="2651"/>
      <c r="B352" s="2652"/>
      <c r="C352" s="2652"/>
      <c r="D352" s="2653"/>
      <c r="E352" s="1385"/>
      <c r="F352" s="1363"/>
      <c r="G352" s="1363"/>
      <c r="H352" s="1363"/>
      <c r="I352" s="1363"/>
      <c r="J352" s="1363"/>
      <c r="K352" s="1363"/>
      <c r="L352" s="1363"/>
      <c r="M352" s="1363"/>
      <c r="N352" s="1363"/>
      <c r="O352" s="1363"/>
      <c r="P352" s="1363"/>
      <c r="Q352" s="1363"/>
      <c r="R352" s="1363"/>
      <c r="S352" s="1364"/>
    </row>
    <row r="353" spans="1:19" s="129" customFormat="1">
      <c r="A353" s="2654"/>
      <c r="B353" s="2655"/>
      <c r="C353" s="2655"/>
      <c r="D353" s="2656"/>
      <c r="E353" s="1381"/>
      <c r="F353" s="1365"/>
      <c r="G353" s="1365"/>
      <c r="H353" s="1365"/>
      <c r="I353" s="1365"/>
      <c r="J353" s="1365"/>
      <c r="K353" s="1365"/>
      <c r="L353" s="1365"/>
      <c r="M353" s="1365"/>
      <c r="N353" s="1365"/>
      <c r="O353" s="1365"/>
      <c r="P353" s="1365"/>
      <c r="Q353" s="1365"/>
      <c r="R353" s="1365"/>
      <c r="S353" s="1366"/>
    </row>
    <row r="354" spans="1:19" s="129" customFormat="1" ht="22.5" customHeight="1">
      <c r="A354" s="2649" t="s">
        <v>1004</v>
      </c>
      <c r="B354" s="2471"/>
      <c r="C354" s="2471"/>
      <c r="D354" s="2650"/>
      <c r="E354" s="1333" t="s">
        <v>1005</v>
      </c>
      <c r="F354" s="1334"/>
      <c r="G354" s="1334"/>
      <c r="H354" s="1334"/>
      <c r="I354" s="1334"/>
      <c r="J354" s="1334"/>
      <c r="K354" s="1334"/>
      <c r="L354" s="1334"/>
      <c r="M354" s="1334"/>
      <c r="N354" s="1334"/>
      <c r="O354" s="1334"/>
      <c r="P354" s="1334"/>
      <c r="Q354" s="1334"/>
      <c r="R354" s="1334"/>
      <c r="S354" s="1335"/>
    </row>
    <row r="355" spans="1:19" s="129" customFormat="1" ht="12" customHeight="1">
      <c r="A355" s="2651"/>
      <c r="B355" s="2652"/>
      <c r="C355" s="2652"/>
      <c r="D355" s="2653"/>
      <c r="E355" s="1336"/>
      <c r="F355" s="1337"/>
      <c r="G355" s="1337"/>
      <c r="H355" s="1337"/>
      <c r="I355" s="1337"/>
      <c r="J355" s="1337"/>
      <c r="K355" s="1337"/>
      <c r="L355" s="1337"/>
      <c r="M355" s="1337"/>
      <c r="N355" s="1337"/>
      <c r="O355" s="1337"/>
      <c r="P355" s="1337"/>
      <c r="Q355" s="1337"/>
      <c r="R355" s="1337"/>
      <c r="S355" s="1338"/>
    </row>
    <row r="356" spans="1:19" s="129" customFormat="1">
      <c r="A356" s="2651"/>
      <c r="B356" s="2652"/>
      <c r="C356" s="2652"/>
      <c r="D356" s="2653"/>
      <c r="E356" s="1380"/>
      <c r="F356" s="1361"/>
      <c r="G356" s="1361"/>
      <c r="H356" s="1361"/>
      <c r="I356" s="1361"/>
      <c r="J356" s="1361"/>
      <c r="K356" s="1361"/>
      <c r="L356" s="1361"/>
      <c r="M356" s="1361"/>
      <c r="N356" s="1361"/>
      <c r="O356" s="1361"/>
      <c r="P356" s="1361"/>
      <c r="Q356" s="1361"/>
      <c r="R356" s="1361"/>
      <c r="S356" s="1362"/>
    </row>
    <row r="357" spans="1:19" s="129" customFormat="1" ht="18.75" customHeight="1">
      <c r="A357" s="2651"/>
      <c r="B357" s="2652"/>
      <c r="C357" s="2652"/>
      <c r="D357" s="2653"/>
      <c r="E357" s="1385"/>
      <c r="F357" s="1363"/>
      <c r="G357" s="1363"/>
      <c r="H357" s="1363"/>
      <c r="I357" s="1363"/>
      <c r="J357" s="1363"/>
      <c r="K357" s="1363"/>
      <c r="L357" s="1363"/>
      <c r="M357" s="1363"/>
      <c r="N357" s="1363"/>
      <c r="O357" s="1363"/>
      <c r="P357" s="1363"/>
      <c r="Q357" s="1363"/>
      <c r="R357" s="1363"/>
      <c r="S357" s="1364"/>
    </row>
    <row r="358" spans="1:19" s="129" customFormat="1">
      <c r="A358" s="2651"/>
      <c r="B358" s="2652"/>
      <c r="C358" s="2652"/>
      <c r="D358" s="2653"/>
      <c r="E358" s="1385"/>
      <c r="F358" s="1363"/>
      <c r="G358" s="1363"/>
      <c r="H358" s="1363"/>
      <c r="I358" s="1363"/>
      <c r="J358" s="1363"/>
      <c r="K358" s="1363"/>
      <c r="L358" s="1363"/>
      <c r="M358" s="1363"/>
      <c r="N358" s="1363"/>
      <c r="O358" s="1363"/>
      <c r="P358" s="1363"/>
      <c r="Q358" s="1363"/>
      <c r="R358" s="1363"/>
      <c r="S358" s="1364"/>
    </row>
    <row r="359" spans="1:19" s="129" customFormat="1" ht="15.75" customHeight="1">
      <c r="A359" s="2654"/>
      <c r="B359" s="2655"/>
      <c r="C359" s="2655"/>
      <c r="D359" s="2656"/>
      <c r="E359" s="1381"/>
      <c r="F359" s="1365"/>
      <c r="G359" s="1365"/>
      <c r="H359" s="1365"/>
      <c r="I359" s="1365"/>
      <c r="J359" s="1365"/>
      <c r="K359" s="1365"/>
      <c r="L359" s="1365"/>
      <c r="M359" s="1365"/>
      <c r="N359" s="1365"/>
      <c r="O359" s="1365"/>
      <c r="P359" s="1365"/>
      <c r="Q359" s="1365"/>
      <c r="R359" s="1365"/>
      <c r="S359" s="1366"/>
    </row>
    <row r="360" spans="1:19" s="129" customFormat="1">
      <c r="L360" s="1"/>
      <c r="M360" s="1"/>
      <c r="N360" s="1"/>
      <c r="O360" s="1"/>
      <c r="P360" s="1"/>
      <c r="Q360" s="1"/>
    </row>
    <row r="361" spans="1:19" s="129" customFormat="1">
      <c r="A361" s="574" t="s">
        <v>593</v>
      </c>
      <c r="L361" s="1"/>
      <c r="M361" s="1"/>
      <c r="N361" s="1"/>
      <c r="O361" s="1"/>
      <c r="P361" s="1"/>
      <c r="Q361" s="1"/>
    </row>
    <row r="362" spans="1:19">
      <c r="A362" s="530" t="s">
        <v>1108</v>
      </c>
    </row>
  </sheetData>
  <sheetProtection algorithmName="SHA-512" hashValue="vEUXZNXmD3eW8O28XN/wvZNssquxDsoilctSszAns7/2quQL3rg07VajyQ82ug+RBQtBvWDpSeQ+w93ZnzF3ww==" saltValue="6G5MzK9uS9MM0id71y/BrQ==" spinCount="100000" sheet="1" objects="1" formatCells="0" formatRows="0" insertRows="0" selectLockedCells="1"/>
  <mergeCells count="708">
    <mergeCell ref="A56:D62"/>
    <mergeCell ref="E56:O56"/>
    <mergeCell ref="P56:R56"/>
    <mergeCell ref="E57:R57"/>
    <mergeCell ref="F58:R58"/>
    <mergeCell ref="F59:R59"/>
    <mergeCell ref="F60:R60"/>
    <mergeCell ref="F61:R61"/>
    <mergeCell ref="F62:R62"/>
    <mergeCell ref="A329:G330"/>
    <mergeCell ref="A331:D333"/>
    <mergeCell ref="E331:S333"/>
    <mergeCell ref="T331:Z334"/>
    <mergeCell ref="B334:D336"/>
    <mergeCell ref="A346:D347"/>
    <mergeCell ref="E346:K347"/>
    <mergeCell ref="L346:L347"/>
    <mergeCell ref="A348:D353"/>
    <mergeCell ref="E348:S349"/>
    <mergeCell ref="E350:S353"/>
    <mergeCell ref="A307:D308"/>
    <mergeCell ref="E307:S308"/>
    <mergeCell ref="A309:D310"/>
    <mergeCell ref="E309:S310"/>
    <mergeCell ref="A311:D312"/>
    <mergeCell ref="E311:S312"/>
    <mergeCell ref="A313:D314"/>
    <mergeCell ref="E313:S314"/>
    <mergeCell ref="A324:D327"/>
    <mergeCell ref="E324:F325"/>
    <mergeCell ref="G324:S325"/>
    <mergeCell ref="E326:F327"/>
    <mergeCell ref="G326:M327"/>
    <mergeCell ref="N326:S327"/>
    <mergeCell ref="A297:D298"/>
    <mergeCell ref="E297:S298"/>
    <mergeCell ref="A299:D300"/>
    <mergeCell ref="E299:S300"/>
    <mergeCell ref="A301:D302"/>
    <mergeCell ref="E301:S302"/>
    <mergeCell ref="A303:D304"/>
    <mergeCell ref="E303:S304"/>
    <mergeCell ref="A305:D306"/>
    <mergeCell ref="E305:S306"/>
    <mergeCell ref="A273:F274"/>
    <mergeCell ref="G273:I274"/>
    <mergeCell ref="J273:J274"/>
    <mergeCell ref="M273:Y281"/>
    <mergeCell ref="A275:F276"/>
    <mergeCell ref="G275:I276"/>
    <mergeCell ref="J275:J276"/>
    <mergeCell ref="A277:F278"/>
    <mergeCell ref="G277:I278"/>
    <mergeCell ref="J277:J278"/>
    <mergeCell ref="A279:F280"/>
    <mergeCell ref="G279:I280"/>
    <mergeCell ref="J279:J280"/>
    <mergeCell ref="A281:F282"/>
    <mergeCell ref="G281:I282"/>
    <mergeCell ref="J281:J282"/>
    <mergeCell ref="K282:P283"/>
    <mergeCell ref="A283:F284"/>
    <mergeCell ref="G283:I284"/>
    <mergeCell ref="J283:J284"/>
    <mergeCell ref="A264:E265"/>
    <mergeCell ref="A261:K261"/>
    <mergeCell ref="L261:N261"/>
    <mergeCell ref="A262:K262"/>
    <mergeCell ref="L262:N262"/>
    <mergeCell ref="A263:K263"/>
    <mergeCell ref="L263:N263"/>
    <mergeCell ref="A269:E269"/>
    <mergeCell ref="A270:E271"/>
    <mergeCell ref="B255:C255"/>
    <mergeCell ref="E255:R255"/>
    <mergeCell ref="A258:N258"/>
    <mergeCell ref="A259:K259"/>
    <mergeCell ref="L259:N259"/>
    <mergeCell ref="A260:K260"/>
    <mergeCell ref="L260:N260"/>
    <mergeCell ref="B252:D252"/>
    <mergeCell ref="E252:J252"/>
    <mergeCell ref="K252:R252"/>
    <mergeCell ref="A253:A254"/>
    <mergeCell ref="B253:D254"/>
    <mergeCell ref="E253:R254"/>
    <mergeCell ref="B250:D250"/>
    <mergeCell ref="E250:J250"/>
    <mergeCell ref="K250:R250"/>
    <mergeCell ref="B251:D251"/>
    <mergeCell ref="E251:J251"/>
    <mergeCell ref="K251:R251"/>
    <mergeCell ref="B248:D248"/>
    <mergeCell ref="E248:J248"/>
    <mergeCell ref="K248:R248"/>
    <mergeCell ref="B249:D249"/>
    <mergeCell ref="E249:J249"/>
    <mergeCell ref="K249:R249"/>
    <mergeCell ref="B246:D246"/>
    <mergeCell ref="E246:J246"/>
    <mergeCell ref="K246:R246"/>
    <mergeCell ref="B247:D247"/>
    <mergeCell ref="E247:J247"/>
    <mergeCell ref="K247:R247"/>
    <mergeCell ref="B244:D244"/>
    <mergeCell ref="E244:J244"/>
    <mergeCell ref="K244:R244"/>
    <mergeCell ref="B245:D245"/>
    <mergeCell ref="E245:J245"/>
    <mergeCell ref="K245:R245"/>
    <mergeCell ref="A241:A242"/>
    <mergeCell ref="B241:D242"/>
    <mergeCell ref="E241:J242"/>
    <mergeCell ref="K241:R242"/>
    <mergeCell ref="B243:D243"/>
    <mergeCell ref="E243:J243"/>
    <mergeCell ref="K243:R243"/>
    <mergeCell ref="B239:D239"/>
    <mergeCell ref="E239:J239"/>
    <mergeCell ref="K239:R239"/>
    <mergeCell ref="B240:D240"/>
    <mergeCell ref="E240:J240"/>
    <mergeCell ref="K240:R240"/>
    <mergeCell ref="A233:D233"/>
    <mergeCell ref="E233:R233"/>
    <mergeCell ref="B234:R234"/>
    <mergeCell ref="A237:A238"/>
    <mergeCell ref="B237:D238"/>
    <mergeCell ref="E237:J238"/>
    <mergeCell ref="K237:R238"/>
    <mergeCell ref="A230:D230"/>
    <mergeCell ref="E230:R230"/>
    <mergeCell ref="A231:D231"/>
    <mergeCell ref="E231:R231"/>
    <mergeCell ref="A232:D232"/>
    <mergeCell ref="E232:R232"/>
    <mergeCell ref="A228:D228"/>
    <mergeCell ref="E228:R228"/>
    <mergeCell ref="A229:D229"/>
    <mergeCell ref="E229:F229"/>
    <mergeCell ref="G229:H229"/>
    <mergeCell ref="J229:R229"/>
    <mergeCell ref="A221:D221"/>
    <mergeCell ref="E221:R221"/>
    <mergeCell ref="A222:D222"/>
    <mergeCell ref="E222:R222"/>
    <mergeCell ref="B223:R223"/>
    <mergeCell ref="B224:R224"/>
    <mergeCell ref="A218:D218"/>
    <mergeCell ref="E218:R218"/>
    <mergeCell ref="A219:D219"/>
    <mergeCell ref="E219:R219"/>
    <mergeCell ref="A220:D220"/>
    <mergeCell ref="E220:R220"/>
    <mergeCell ref="E211:G211"/>
    <mergeCell ref="H211:R211"/>
    <mergeCell ref="A212:D213"/>
    <mergeCell ref="E212:R212"/>
    <mergeCell ref="E213:R213"/>
    <mergeCell ref="A216:R217"/>
    <mergeCell ref="A208:D208"/>
    <mergeCell ref="E208:H208"/>
    <mergeCell ref="I208:J208"/>
    <mergeCell ref="K208:R208"/>
    <mergeCell ref="A209:B211"/>
    <mergeCell ref="C209:D209"/>
    <mergeCell ref="E209:R209"/>
    <mergeCell ref="C210:D211"/>
    <mergeCell ref="E210:G210"/>
    <mergeCell ref="H210:R210"/>
    <mergeCell ref="A204:D205"/>
    <mergeCell ref="E204:R204"/>
    <mergeCell ref="E205:R205"/>
    <mergeCell ref="A206:D207"/>
    <mergeCell ref="E206:R206"/>
    <mergeCell ref="E207:R207"/>
    <mergeCell ref="A198:D198"/>
    <mergeCell ref="E198:R198"/>
    <mergeCell ref="A199:B200"/>
    <mergeCell ref="C199:D199"/>
    <mergeCell ref="E199:R199"/>
    <mergeCell ref="C200:D200"/>
    <mergeCell ref="E200:R200"/>
    <mergeCell ref="Q193:R193"/>
    <mergeCell ref="E194:R194"/>
    <mergeCell ref="E195:R195"/>
    <mergeCell ref="A196:D196"/>
    <mergeCell ref="E196:R196"/>
    <mergeCell ref="A197:D197"/>
    <mergeCell ref="E197:R197"/>
    <mergeCell ref="A193:D195"/>
    <mergeCell ref="E193:F193"/>
    <mergeCell ref="G193:H193"/>
    <mergeCell ref="I193:J193"/>
    <mergeCell ref="K193:N193"/>
    <mergeCell ref="O193:P193"/>
    <mergeCell ref="A189:R189"/>
    <mergeCell ref="A190:D192"/>
    <mergeCell ref="E190:F190"/>
    <mergeCell ref="G190:H190"/>
    <mergeCell ref="I190:J190"/>
    <mergeCell ref="K190:N190"/>
    <mergeCell ref="O190:P190"/>
    <mergeCell ref="Q190:R190"/>
    <mergeCell ref="E191:R191"/>
    <mergeCell ref="E192:R192"/>
    <mergeCell ref="A186:D186"/>
    <mergeCell ref="E186:R186"/>
    <mergeCell ref="A187:D187"/>
    <mergeCell ref="E187:R187"/>
    <mergeCell ref="A188:D188"/>
    <mergeCell ref="E188:G188"/>
    <mergeCell ref="H188:I188"/>
    <mergeCell ref="J188:R188"/>
    <mergeCell ref="A181:D182"/>
    <mergeCell ref="E181:E182"/>
    <mergeCell ref="F181:R181"/>
    <mergeCell ref="F182:R182"/>
    <mergeCell ref="A185:D185"/>
    <mergeCell ref="E185:R185"/>
    <mergeCell ref="A172:Z175"/>
    <mergeCell ref="A178:D178"/>
    <mergeCell ref="E178:R178"/>
    <mergeCell ref="A179:D179"/>
    <mergeCell ref="E179:R179"/>
    <mergeCell ref="A180:O180"/>
    <mergeCell ref="Q168:R168"/>
    <mergeCell ref="S168:T168"/>
    <mergeCell ref="Q169:R169"/>
    <mergeCell ref="S169:T169"/>
    <mergeCell ref="A170:K171"/>
    <mergeCell ref="L170:M170"/>
    <mergeCell ref="N170:Z171"/>
    <mergeCell ref="L171:M171"/>
    <mergeCell ref="P164:P169"/>
    <mergeCell ref="Q164:R164"/>
    <mergeCell ref="S164:T164"/>
    <mergeCell ref="V164:Z169"/>
    <mergeCell ref="Q165:R165"/>
    <mergeCell ref="S165:T165"/>
    <mergeCell ref="Q166:R166"/>
    <mergeCell ref="S166:T166"/>
    <mergeCell ref="Q167:R167"/>
    <mergeCell ref="S167:T167"/>
    <mergeCell ref="A164:A169"/>
    <mergeCell ref="B164:F169"/>
    <mergeCell ref="G164:K169"/>
    <mergeCell ref="L164:M168"/>
    <mergeCell ref="N164:N169"/>
    <mergeCell ref="O164:O169"/>
    <mergeCell ref="P158:P163"/>
    <mergeCell ref="Q158:R158"/>
    <mergeCell ref="S158:T158"/>
    <mergeCell ref="A158:A163"/>
    <mergeCell ref="B158:F163"/>
    <mergeCell ref="G158:K163"/>
    <mergeCell ref="L158:M162"/>
    <mergeCell ref="N158:N163"/>
    <mergeCell ref="O158:O163"/>
    <mergeCell ref="V152:Z157"/>
    <mergeCell ref="Q153:R153"/>
    <mergeCell ref="S153:T153"/>
    <mergeCell ref="Q154:R154"/>
    <mergeCell ref="S154:T154"/>
    <mergeCell ref="Q155:R155"/>
    <mergeCell ref="S155:T155"/>
    <mergeCell ref="V158:Z163"/>
    <mergeCell ref="Q159:R159"/>
    <mergeCell ref="S159:T159"/>
    <mergeCell ref="Q160:R160"/>
    <mergeCell ref="S160:T160"/>
    <mergeCell ref="Q161:R161"/>
    <mergeCell ref="S161:T161"/>
    <mergeCell ref="Q156:R156"/>
    <mergeCell ref="S156:T156"/>
    <mergeCell ref="Q157:R157"/>
    <mergeCell ref="S157:T157"/>
    <mergeCell ref="Q162:R162"/>
    <mergeCell ref="S162:T162"/>
    <mergeCell ref="Q163:R163"/>
    <mergeCell ref="S163:T163"/>
    <mergeCell ref="A152:A157"/>
    <mergeCell ref="B152:F157"/>
    <mergeCell ref="G152:K157"/>
    <mergeCell ref="L152:M156"/>
    <mergeCell ref="N152:N157"/>
    <mergeCell ref="O152:O157"/>
    <mergeCell ref="P146:P151"/>
    <mergeCell ref="Q146:R146"/>
    <mergeCell ref="S146:T146"/>
    <mergeCell ref="A146:A151"/>
    <mergeCell ref="B146:F151"/>
    <mergeCell ref="G146:K151"/>
    <mergeCell ref="L146:M150"/>
    <mergeCell ref="N146:N151"/>
    <mergeCell ref="O146:O151"/>
    <mergeCell ref="P152:P157"/>
    <mergeCell ref="Q152:R152"/>
    <mergeCell ref="S152:T152"/>
    <mergeCell ref="V140:Z145"/>
    <mergeCell ref="Q141:R141"/>
    <mergeCell ref="S141:T141"/>
    <mergeCell ref="Q142:R142"/>
    <mergeCell ref="S142:T142"/>
    <mergeCell ref="Q143:R143"/>
    <mergeCell ref="S143:T143"/>
    <mergeCell ref="V146:Z151"/>
    <mergeCell ref="Q147:R147"/>
    <mergeCell ref="S147:T147"/>
    <mergeCell ref="Q148:R148"/>
    <mergeCell ref="S148:T148"/>
    <mergeCell ref="Q149:R149"/>
    <mergeCell ref="S149:T149"/>
    <mergeCell ref="Q144:R144"/>
    <mergeCell ref="S144:T144"/>
    <mergeCell ref="Q145:R145"/>
    <mergeCell ref="S145:T145"/>
    <mergeCell ref="Q150:R150"/>
    <mergeCell ref="S150:T150"/>
    <mergeCell ref="Q151:R151"/>
    <mergeCell ref="S151:T151"/>
    <mergeCell ref="A140:A145"/>
    <mergeCell ref="B140:F145"/>
    <mergeCell ref="G140:K145"/>
    <mergeCell ref="L140:M144"/>
    <mergeCell ref="N140:N145"/>
    <mergeCell ref="O140:O145"/>
    <mergeCell ref="P134:P139"/>
    <mergeCell ref="Q134:R134"/>
    <mergeCell ref="S134:T134"/>
    <mergeCell ref="A134:A139"/>
    <mergeCell ref="B134:F139"/>
    <mergeCell ref="G134:K139"/>
    <mergeCell ref="L134:M138"/>
    <mergeCell ref="N134:N139"/>
    <mergeCell ref="O134:O139"/>
    <mergeCell ref="P140:P145"/>
    <mergeCell ref="Q140:R140"/>
    <mergeCell ref="S140:T140"/>
    <mergeCell ref="V128:Z133"/>
    <mergeCell ref="Q129:R129"/>
    <mergeCell ref="S129:T129"/>
    <mergeCell ref="Q130:R130"/>
    <mergeCell ref="S130:T130"/>
    <mergeCell ref="Q131:R131"/>
    <mergeCell ref="S131:T131"/>
    <mergeCell ref="V134:Z139"/>
    <mergeCell ref="Q135:R135"/>
    <mergeCell ref="S135:T135"/>
    <mergeCell ref="Q136:R136"/>
    <mergeCell ref="S136:T136"/>
    <mergeCell ref="Q137:R137"/>
    <mergeCell ref="S137:T137"/>
    <mergeCell ref="Q132:R132"/>
    <mergeCell ref="S132:T132"/>
    <mergeCell ref="Q133:R133"/>
    <mergeCell ref="S133:T133"/>
    <mergeCell ref="Q138:R138"/>
    <mergeCell ref="S138:T138"/>
    <mergeCell ref="Q139:R139"/>
    <mergeCell ref="S139:T139"/>
    <mergeCell ref="A128:A133"/>
    <mergeCell ref="B128:F133"/>
    <mergeCell ref="G128:K133"/>
    <mergeCell ref="L128:M132"/>
    <mergeCell ref="N128:N133"/>
    <mergeCell ref="O128:O133"/>
    <mergeCell ref="P122:P127"/>
    <mergeCell ref="Q122:R122"/>
    <mergeCell ref="S122:T122"/>
    <mergeCell ref="A122:A127"/>
    <mergeCell ref="B122:F127"/>
    <mergeCell ref="G122:K127"/>
    <mergeCell ref="L122:M126"/>
    <mergeCell ref="N122:N127"/>
    <mergeCell ref="O122:O127"/>
    <mergeCell ref="P128:P133"/>
    <mergeCell ref="Q128:R128"/>
    <mergeCell ref="S128:T128"/>
    <mergeCell ref="V116:Z121"/>
    <mergeCell ref="Q117:R117"/>
    <mergeCell ref="S117:T117"/>
    <mergeCell ref="Q118:R118"/>
    <mergeCell ref="S118:T118"/>
    <mergeCell ref="Q119:R119"/>
    <mergeCell ref="S119:T119"/>
    <mergeCell ref="V122:Z127"/>
    <mergeCell ref="Q123:R123"/>
    <mergeCell ref="S123:T123"/>
    <mergeCell ref="Q124:R124"/>
    <mergeCell ref="S124:T124"/>
    <mergeCell ref="Q125:R125"/>
    <mergeCell ref="S125:T125"/>
    <mergeCell ref="Q120:R120"/>
    <mergeCell ref="S120:T120"/>
    <mergeCell ref="Q121:R121"/>
    <mergeCell ref="S121:T121"/>
    <mergeCell ref="Q126:R126"/>
    <mergeCell ref="S126:T126"/>
    <mergeCell ref="Q127:R127"/>
    <mergeCell ref="S127:T127"/>
    <mergeCell ref="A116:A121"/>
    <mergeCell ref="B116:F121"/>
    <mergeCell ref="G116:K121"/>
    <mergeCell ref="L116:M120"/>
    <mergeCell ref="N116:N121"/>
    <mergeCell ref="O116:O121"/>
    <mergeCell ref="P110:P115"/>
    <mergeCell ref="Q110:R110"/>
    <mergeCell ref="S110:T110"/>
    <mergeCell ref="A110:A115"/>
    <mergeCell ref="B110:F115"/>
    <mergeCell ref="G110:K115"/>
    <mergeCell ref="L110:M114"/>
    <mergeCell ref="N110:N115"/>
    <mergeCell ref="O110:O115"/>
    <mergeCell ref="P116:P121"/>
    <mergeCell ref="Q116:R116"/>
    <mergeCell ref="S116:T116"/>
    <mergeCell ref="V104:Z109"/>
    <mergeCell ref="Q105:R105"/>
    <mergeCell ref="S105:T105"/>
    <mergeCell ref="Q106:R106"/>
    <mergeCell ref="S106:T106"/>
    <mergeCell ref="Q107:R107"/>
    <mergeCell ref="S107:T107"/>
    <mergeCell ref="V110:Z115"/>
    <mergeCell ref="Q111:R111"/>
    <mergeCell ref="S111:T111"/>
    <mergeCell ref="Q112:R112"/>
    <mergeCell ref="S112:T112"/>
    <mergeCell ref="Q113:R113"/>
    <mergeCell ref="S113:T113"/>
    <mergeCell ref="Q108:R108"/>
    <mergeCell ref="S108:T108"/>
    <mergeCell ref="Q109:R109"/>
    <mergeCell ref="S109:T109"/>
    <mergeCell ref="Q114:R114"/>
    <mergeCell ref="S114:T114"/>
    <mergeCell ref="Q115:R115"/>
    <mergeCell ref="S115:T115"/>
    <mergeCell ref="A104:A109"/>
    <mergeCell ref="B104:F109"/>
    <mergeCell ref="G104:K109"/>
    <mergeCell ref="L104:M108"/>
    <mergeCell ref="N104:N109"/>
    <mergeCell ref="O104:O109"/>
    <mergeCell ref="P98:P103"/>
    <mergeCell ref="Q98:R98"/>
    <mergeCell ref="S98:T98"/>
    <mergeCell ref="A98:A103"/>
    <mergeCell ref="B98:F103"/>
    <mergeCell ref="G98:K103"/>
    <mergeCell ref="L98:M102"/>
    <mergeCell ref="N98:N103"/>
    <mergeCell ref="O98:O103"/>
    <mergeCell ref="P104:P109"/>
    <mergeCell ref="Q104:R104"/>
    <mergeCell ref="S104:T104"/>
    <mergeCell ref="V92:Z97"/>
    <mergeCell ref="Q93:R93"/>
    <mergeCell ref="S93:T93"/>
    <mergeCell ref="Q94:R94"/>
    <mergeCell ref="S94:T94"/>
    <mergeCell ref="Q95:R95"/>
    <mergeCell ref="S95:T95"/>
    <mergeCell ref="V98:Z103"/>
    <mergeCell ref="Q99:R99"/>
    <mergeCell ref="S99:T99"/>
    <mergeCell ref="Q100:R100"/>
    <mergeCell ref="S100:T100"/>
    <mergeCell ref="Q101:R101"/>
    <mergeCell ref="S101:T101"/>
    <mergeCell ref="Q96:R96"/>
    <mergeCell ref="S96:T96"/>
    <mergeCell ref="Q97:R97"/>
    <mergeCell ref="S97:T97"/>
    <mergeCell ref="Q102:R102"/>
    <mergeCell ref="S102:T102"/>
    <mergeCell ref="Q103:R103"/>
    <mergeCell ref="S103:T103"/>
    <mergeCell ref="A92:A97"/>
    <mergeCell ref="B92:F97"/>
    <mergeCell ref="G92:K97"/>
    <mergeCell ref="L92:M96"/>
    <mergeCell ref="N92:N97"/>
    <mergeCell ref="O92:O97"/>
    <mergeCell ref="P86:P91"/>
    <mergeCell ref="Q86:R86"/>
    <mergeCell ref="S86:T86"/>
    <mergeCell ref="A86:A91"/>
    <mergeCell ref="B86:F91"/>
    <mergeCell ref="G86:K91"/>
    <mergeCell ref="L86:M90"/>
    <mergeCell ref="N86:N91"/>
    <mergeCell ref="O86:O91"/>
    <mergeCell ref="P92:P97"/>
    <mergeCell ref="Q92:R92"/>
    <mergeCell ref="S92:T92"/>
    <mergeCell ref="V80:Z85"/>
    <mergeCell ref="Q81:R81"/>
    <mergeCell ref="S81:T81"/>
    <mergeCell ref="Q82:R82"/>
    <mergeCell ref="S82:T82"/>
    <mergeCell ref="Q83:R83"/>
    <mergeCell ref="S83:T83"/>
    <mergeCell ref="V86:Z91"/>
    <mergeCell ref="Q87:R87"/>
    <mergeCell ref="S87:T87"/>
    <mergeCell ref="Q88:R88"/>
    <mergeCell ref="S88:T88"/>
    <mergeCell ref="Q89:R89"/>
    <mergeCell ref="S89:T89"/>
    <mergeCell ref="Q84:R84"/>
    <mergeCell ref="S84:T84"/>
    <mergeCell ref="Q85:R85"/>
    <mergeCell ref="S85:T85"/>
    <mergeCell ref="Q90:R90"/>
    <mergeCell ref="S90:T90"/>
    <mergeCell ref="Q91:R91"/>
    <mergeCell ref="S91:T91"/>
    <mergeCell ref="A80:A85"/>
    <mergeCell ref="B80:F85"/>
    <mergeCell ref="G80:K85"/>
    <mergeCell ref="L80:M84"/>
    <mergeCell ref="N80:N85"/>
    <mergeCell ref="O80:O85"/>
    <mergeCell ref="O78:O79"/>
    <mergeCell ref="P78:P79"/>
    <mergeCell ref="Q78:U78"/>
    <mergeCell ref="P80:P85"/>
    <mergeCell ref="Q80:R80"/>
    <mergeCell ref="S80:T80"/>
    <mergeCell ref="V78:Z79"/>
    <mergeCell ref="Q79:R79"/>
    <mergeCell ref="S79:T79"/>
    <mergeCell ref="A74:D74"/>
    <mergeCell ref="E74:H74"/>
    <mergeCell ref="I74:J74"/>
    <mergeCell ref="K74:R74"/>
    <mergeCell ref="A77:Z77"/>
    <mergeCell ref="A78:A79"/>
    <mergeCell ref="B78:F79"/>
    <mergeCell ref="G78:K79"/>
    <mergeCell ref="L78:M79"/>
    <mergeCell ref="N78:N79"/>
    <mergeCell ref="A69:D73"/>
    <mergeCell ref="E69:R69"/>
    <mergeCell ref="E70:G70"/>
    <mergeCell ref="H70:R70"/>
    <mergeCell ref="E71:R71"/>
    <mergeCell ref="E72:G72"/>
    <mergeCell ref="H72:R72"/>
    <mergeCell ref="E73:R73"/>
    <mergeCell ref="A65:D66"/>
    <mergeCell ref="E65:R65"/>
    <mergeCell ref="F66:R66"/>
    <mergeCell ref="A67:D68"/>
    <mergeCell ref="E67:R67"/>
    <mergeCell ref="E68:R68"/>
    <mergeCell ref="A50:R50"/>
    <mergeCell ref="A51:D55"/>
    <mergeCell ref="E51:R52"/>
    <mergeCell ref="F53:R53"/>
    <mergeCell ref="E54:R54"/>
    <mergeCell ref="F55:R55"/>
    <mergeCell ref="A40:D40"/>
    <mergeCell ref="E40:R40"/>
    <mergeCell ref="A41:R42"/>
    <mergeCell ref="A43:R45"/>
    <mergeCell ref="A46:R46"/>
    <mergeCell ref="A48:C49"/>
    <mergeCell ref="D48:R49"/>
    <mergeCell ref="A33:D33"/>
    <mergeCell ref="E33:R33"/>
    <mergeCell ref="A34:D39"/>
    <mergeCell ref="E34:G34"/>
    <mergeCell ref="H34:J34"/>
    <mergeCell ref="K34:M34"/>
    <mergeCell ref="N34:P34"/>
    <mergeCell ref="Q34:R39"/>
    <mergeCell ref="E35:G35"/>
    <mergeCell ref="H35:J35"/>
    <mergeCell ref="E38:H38"/>
    <mergeCell ref="I38:L38"/>
    <mergeCell ref="M38:P38"/>
    <mergeCell ref="E39:H39"/>
    <mergeCell ref="I39:L39"/>
    <mergeCell ref="M39:P39"/>
    <mergeCell ref="K35:M35"/>
    <mergeCell ref="N35:P35"/>
    <mergeCell ref="E36:H36"/>
    <mergeCell ref="I36:L36"/>
    <mergeCell ref="M36:P36"/>
    <mergeCell ref="E37:H37"/>
    <mergeCell ref="I37:L37"/>
    <mergeCell ref="M37:P37"/>
    <mergeCell ref="A31:D32"/>
    <mergeCell ref="E31:I31"/>
    <mergeCell ref="J31:N31"/>
    <mergeCell ref="O31:R31"/>
    <mergeCell ref="E32:I32"/>
    <mergeCell ref="J32:N32"/>
    <mergeCell ref="O32:R32"/>
    <mergeCell ref="P28:R28"/>
    <mergeCell ref="A29:D30"/>
    <mergeCell ref="E29:I29"/>
    <mergeCell ref="J29:N29"/>
    <mergeCell ref="O29:R29"/>
    <mergeCell ref="E30:I30"/>
    <mergeCell ref="J30:N30"/>
    <mergeCell ref="O30:R30"/>
    <mergeCell ref="A26:D28"/>
    <mergeCell ref="F26:G26"/>
    <mergeCell ref="I26:L28"/>
    <mergeCell ref="N26:O26"/>
    <mergeCell ref="P26:R26"/>
    <mergeCell ref="F27:G27"/>
    <mergeCell ref="N27:O27"/>
    <mergeCell ref="P27:R27"/>
    <mergeCell ref="F28:G28"/>
    <mergeCell ref="N28:O28"/>
    <mergeCell ref="A24:D24"/>
    <mergeCell ref="E24:H24"/>
    <mergeCell ref="I24:L24"/>
    <mergeCell ref="M24:R24"/>
    <mergeCell ref="A25:D25"/>
    <mergeCell ref="E25:G25"/>
    <mergeCell ref="I25:L25"/>
    <mergeCell ref="M25:N25"/>
    <mergeCell ref="O25:R25"/>
    <mergeCell ref="A20:D23"/>
    <mergeCell ref="F20:H20"/>
    <mergeCell ref="I20:L23"/>
    <mergeCell ref="E21:E23"/>
    <mergeCell ref="F21:H21"/>
    <mergeCell ref="F22:H22"/>
    <mergeCell ref="F23:H23"/>
    <mergeCell ref="A18:D18"/>
    <mergeCell ref="I18:L18"/>
    <mergeCell ref="M18:N18"/>
    <mergeCell ref="P18:R18"/>
    <mergeCell ref="A19:D19"/>
    <mergeCell ref="E19:G19"/>
    <mergeCell ref="I19:L19"/>
    <mergeCell ref="M19:R19"/>
    <mergeCell ref="A11:C11"/>
    <mergeCell ref="D11:R11"/>
    <mergeCell ref="A12:L12"/>
    <mergeCell ref="A13:R13"/>
    <mergeCell ref="A17:D17"/>
    <mergeCell ref="E17:R17"/>
    <mergeCell ref="O1:R1"/>
    <mergeCell ref="O2:R2"/>
    <mergeCell ref="O3:R3"/>
    <mergeCell ref="A5:R5"/>
    <mergeCell ref="A7:B7"/>
    <mergeCell ref="C7:R7"/>
    <mergeCell ref="A10:B10"/>
    <mergeCell ref="C10:D10"/>
    <mergeCell ref="E10:F10"/>
    <mergeCell ref="G10:M10"/>
    <mergeCell ref="N10:P10"/>
    <mergeCell ref="Q10:R10"/>
    <mergeCell ref="A8:B8"/>
    <mergeCell ref="C8:M8"/>
    <mergeCell ref="N8:O8"/>
    <mergeCell ref="P8:R8"/>
    <mergeCell ref="A9:B9"/>
    <mergeCell ref="C9:I9"/>
    <mergeCell ref="J9:K9"/>
    <mergeCell ref="L9:R9"/>
    <mergeCell ref="A285:F286"/>
    <mergeCell ref="G285:I286"/>
    <mergeCell ref="J285:J286"/>
    <mergeCell ref="A315:XFD315"/>
    <mergeCell ref="A316:S316"/>
    <mergeCell ref="A317:S317"/>
    <mergeCell ref="A318:F319"/>
    <mergeCell ref="A320:D323"/>
    <mergeCell ref="E320:F320"/>
    <mergeCell ref="G320:M320"/>
    <mergeCell ref="N320:S321"/>
    <mergeCell ref="E321:F322"/>
    <mergeCell ref="G321:M322"/>
    <mergeCell ref="N322:S323"/>
    <mergeCell ref="E323:F323"/>
    <mergeCell ref="G323:M323"/>
    <mergeCell ref="A287:F288"/>
    <mergeCell ref="G287:I288"/>
    <mergeCell ref="J287:J288"/>
    <mergeCell ref="A289:F290"/>
    <mergeCell ref="G289:I290"/>
    <mergeCell ref="J289:J290"/>
    <mergeCell ref="A293:G294"/>
    <mergeCell ref="A295:D296"/>
    <mergeCell ref="A354:D359"/>
    <mergeCell ref="E354:S355"/>
    <mergeCell ref="E356:S359"/>
    <mergeCell ref="E334:S336"/>
    <mergeCell ref="A337:D339"/>
    <mergeCell ref="E337:S339"/>
    <mergeCell ref="B340:D342"/>
    <mergeCell ref="E340:S342"/>
    <mergeCell ref="A343:D345"/>
    <mergeCell ref="E343:K345"/>
    <mergeCell ref="L343:L345"/>
    <mergeCell ref="M343:S344"/>
  </mergeCells>
  <phoneticPr fontId="20"/>
  <conditionalFormatting sqref="C7:R7 C8:C9 N8:P8 O3">
    <cfRule type="cellIs" dxfId="230" priority="15" operator="equal">
      <formula>0</formula>
    </cfRule>
  </conditionalFormatting>
  <conditionalFormatting sqref="Z178">
    <cfRule type="expression" dxfId="229" priority="14">
      <formula>"P73=""なし"""</formula>
    </cfRule>
  </conditionalFormatting>
  <conditionalFormatting sqref="F182">
    <cfRule type="expression" dxfId="228" priority="13">
      <formula>"P73=""なし"""</formula>
    </cfRule>
  </conditionalFormatting>
  <conditionalFormatting sqref="E196:R196">
    <cfRule type="cellIs" dxfId="227" priority="12" operator="equal">
      <formula>"自動で入力されます"</formula>
    </cfRule>
  </conditionalFormatting>
  <conditionalFormatting sqref="H70:R70">
    <cfRule type="cellIs" dxfId="226" priority="11" operator="equal">
      <formula>"自動で入力されます"</formula>
    </cfRule>
  </conditionalFormatting>
  <conditionalFormatting sqref="H72:R72">
    <cfRule type="cellIs" dxfId="225" priority="10" operator="equal">
      <formula>"自動で入力されます"</formula>
    </cfRule>
  </conditionalFormatting>
  <conditionalFormatting sqref="N170:Z171">
    <cfRule type="cellIs" dxfId="224" priority="9" operator="equal">
      <formula>"「ロール対応表」シートと一致していないスキル項目があります"</formula>
    </cfRule>
  </conditionalFormatting>
  <conditionalFormatting sqref="G287:I288">
    <cfRule type="cellIs" dxfId="223" priority="8" operator="equal">
      <formula>"自動で入力されます"</formula>
    </cfRule>
  </conditionalFormatting>
  <conditionalFormatting sqref="G289:I290">
    <cfRule type="cellIs" dxfId="222" priority="7" operator="equal">
      <formula>"自動で入力されます"</formula>
    </cfRule>
  </conditionalFormatting>
  <conditionalFormatting sqref="F62:R62">
    <cfRule type="expression" dxfId="221" priority="3">
      <formula>$E61="○"</formula>
    </cfRule>
  </conditionalFormatting>
  <conditionalFormatting sqref="P56:R56">
    <cfRule type="expression" priority="2">
      <formula>$P$56="含んでいない"</formula>
    </cfRule>
  </conditionalFormatting>
  <conditionalFormatting sqref="E58:R58 E60:R61 E59:F59">
    <cfRule type="expression" dxfId="220" priority="1">
      <formula>$P$56="含んでいない"</formula>
    </cfRule>
  </conditionalFormatting>
  <dataValidations count="42">
    <dataValidation type="list" allowBlank="1" showErrorMessage="1" sqref="N80:N139" xr:uid="{2B8BD431-634D-47A7-BDE2-01110DFFF2D1}">
      <formula1>"全部,一部,実施なし"</formula1>
    </dataValidation>
    <dataValidation type="list" allowBlank="1" showInputMessage="1" showErrorMessage="1" sqref="Q10:R10" xr:uid="{D42985D6-D521-4FEF-A841-472E83120D86}">
      <formula1>"完全に一致,一部が異なる"</formula1>
    </dataValidation>
    <dataValidation type="list" allowBlank="1" showInputMessage="1" showErrorMessage="1" sqref="E337:S339" xr:uid="{C25F5F22-D4D1-43AC-8A52-7A56CBD49621}">
      <formula1>"定期的に見直している,見直していない"</formula1>
    </dataValidation>
    <dataValidation type="list" allowBlank="1" showInputMessage="1" showErrorMessage="1" sqref="E331:S333" xr:uid="{94964025-F797-41F6-8D38-80A92E94D262}">
      <formula1>"講座実績の検証を行っている,検証を行っていない"</formula1>
    </dataValidation>
    <dataValidation type="list" allowBlank="1" showInputMessage="1" showErrorMessage="1" sqref="E297:S298" xr:uid="{43070656-9B26-4B81-B4D5-F602C9E11986}">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L259:L262" xr:uid="{A717B231-A202-4772-8675-535E7332874F}">
      <formula1>"はい,いいえ"</formula1>
    </dataValidation>
    <dataValidation imeMode="off" allowBlank="1" showInputMessage="1" showErrorMessage="1" prompt="教育訓練の時間が短いもの（２０時間以下）は対象外" sqref="M18:N18" xr:uid="{9E7D8DD4-D8AA-4F1A-8B67-6F96464ED872}"/>
    <dataValidation imeMode="off" allowBlank="1" showInputMessage="1" showErrorMessage="1" sqref="E19:G19 E18" xr:uid="{FD5259C0-1E78-4EA9-B63A-719A9888EF0D}"/>
    <dataValidation allowBlank="1" showInputMessage="1" showErrorMessage="1" prompt="新規のカリキュラムを加えるなど内容を変更した講座を申請を選択の場合→「（16）申請にあたり、新たに追加・変更した内容」へ。" sqref="O29:R29" xr:uid="{7DE8E060-8E2D-4AE2-B634-38130FCA0610}"/>
    <dataValidation allowBlank="1" showInputMessage="1" showErrorMessage="1" prompt="ホームページ等で公表することが必要。" sqref="E221:R221" xr:uid="{359B2FEB-323C-47AC-8ED5-FB5F6EA2A179}"/>
    <dataValidation allowBlank="1" showInputMessage="1" showErrorMessage="1" prompt="演習を通学で行う（eラーニングで実施しない）場合は、記載不要。_x000a_双方向又は多方向に授業を行うための措置が取られていることが必要。" sqref="E212" xr:uid="{A67594ED-B0E6-445D-A53F-D43E606F1CFF}"/>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7:R207" xr:uid="{1C23B13E-A171-47BC-9716-5BA728231CD3}"/>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5:R205" xr:uid="{12134E16-3270-4DC9-93C3-39DA73F8C153}"/>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4 N158 N146 N152 N140" xr:uid="{771D7021-1CF3-4FE8-9A6F-73F0B5402D8B}">
      <formula1>"全部,一部,実施なし"</formula1>
    </dataValidation>
    <dataValidation allowBlank="1" showInputMessage="1" showErrorMessage="1" prompt="講義（演習）の内容と到達目標が分かるように具体的に記載。" sqref="G80 G86 G92 G98 G104 G110 G116 G122 G128 G134 G140 G146 G152 G158 G164" xr:uid="{A681B9BD-6B2B-4C0E-8565-97E30FE77B0B}"/>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80 B86 B92 B98 B104 B110 B116 B122 B128 B134 B140 B146 B152 B158 B164" xr:uid="{D1AAA3A6-1471-4717-9AD7-65F27B2C8595}"/>
    <dataValidation allowBlank="1" showInputMessage="1" showErrorMessage="1" prompt="受講前に身に付けておくことが推奨される知識・技術を記載。" sqref="E179" xr:uid="{37B834E5-138F-40DE-8199-6E16EA071A10}"/>
    <dataValidation allowBlank="1" showInputMessage="1" showErrorMessage="1" prompt="受講前に経験しておくことが推奨される実務経験を記載。" sqref="E178" xr:uid="{17508701-9459-48D5-BFAF-A50700C6D22E}"/>
    <dataValidation allowBlank="1" showInputMessage="1" showErrorMessage="1" prompt="身に付けられるスキルの具体的な内容を記載。" sqref="E68:R68" xr:uid="{03C832FC-20F8-4D85-AF67-65017728A441}"/>
    <dataValidation allowBlank="1" showInputMessage="1" showErrorMessage="1" prompt="再認定申請講座の場合は、改善内容や時期が分かるように具体的に記載してください。" sqref="E40:R40" xr:uid="{7E176A21-4F40-4602-90D7-FB7251B66027}"/>
    <dataValidation allowBlank="1" showInputMessage="1" showErrorMessage="1" prompt="申請にあたって講座内容を追加・変更した場合は、「４．教育訓練の内容（カリキュラム）」の番号を記載し、追加箇所及び追加内容等を具体的に記載してください。" sqref="E33:R33" xr:uid="{D5A2E8A2-E01F-424C-B68D-3E410B07BDB9}"/>
    <dataValidation allowBlank="1" showInputMessage="1" showErrorMessage="1" prompt="前回の認定適用日から申請書提出前日までの実績を記載してください。" sqref="F26:G28 N26:O28" xr:uid="{C64B9541-28DF-4616-82A8-76FB72AF17AC}"/>
    <dataValidation allowBlank="1" showInputMessage="1" showErrorMessage="1" prompt="２つ以上の既存講座をパッケージを選択の場合→「（15）パッケージの内容」へ。また、パッケージ内容や変更部分が分かるように、「４．教育訓練の内容（カリキュラム）」の「単元／章」を分けて記載してください。" sqref="J29:N29" xr:uid="{1BCF04F1-6929-4768-ABB9-3D44607C426A}"/>
    <dataValidation allowBlank="1" showInputMessage="1" showErrorMessage="1" prompt="既存講座の申請の場合→「２．教育訓練の対象分野」へ" sqref="E29" xr:uid="{5580B13B-A54E-4802-BD9B-F3F5C6B14A41}"/>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5:G25" xr:uid="{2F8628C5-D71B-4BCC-9E4F-2ED9D0560E92}">
      <formula1>1</formula1>
      <formula2>99999</formula2>
    </dataValidation>
    <dataValidation allowBlank="1" showInputMessage="1" showErrorMessage="1" prompt="教育訓練の時間が短いもの（２０時間以下）は対象外" sqref="I18:L18" xr:uid="{0BF41BE2-85FF-4F59-A33C-B8E3F2630C13}"/>
    <dataValidation type="list" allowBlank="1" showInputMessage="1" showErrorMessage="1" sqref="M24:R24 E181:E182 O80:P80 O86:P86 O92:P92 O98:P98 O104:P104 O110:P110 O116:P116 O122:P122 O128:P128 O134:P134 O140:P140 O146:P146 O152:P152 O158:P158 O164:P164 C10:D10" xr:uid="{8D0A5D9B-A7B8-4DB7-AEFD-EF0FDB2938D1}">
      <formula1>"有,無"</formula1>
    </dataValidation>
    <dataValidation type="list" allowBlank="1" showInputMessage="1" showErrorMessage="1" sqref="E199" xr:uid="{B85F635D-6D0B-40A6-BE68-C596B51645DE}">
      <formula1>"あり（必須）,あり（任意）,なし"</formula1>
    </dataValidation>
    <dataValidation type="list" allowBlank="1" showInputMessage="1" showErrorMessage="1" sqref="E21:E23 AB10:AB14" xr:uid="{962B7F28-2FB0-49D9-9647-89A13A9C40BA}">
      <formula1>"通学,通信"</formula1>
    </dataValidation>
    <dataValidation type="list" allowBlank="1" showInputMessage="1" showErrorMessage="1" sqref="G190:H190 G193:H193" xr:uid="{7BF88DE4-9BF8-4449-B9F0-38A285636B22}">
      <formula1>"100％,90%以上,70%以上,66%(2/3)以上,60%以上,50%以上,50%未満でも可,その他"</formula1>
    </dataValidation>
    <dataValidation type="list" allowBlank="1" showInputMessage="1" showErrorMessage="1" sqref="K190 K193" xr:uid="{B01F1830-2579-4BF1-8F9D-42F1A464B9C5}">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Q190 Q193" xr:uid="{39FBAF8B-BFB4-48DA-905E-EE2E6B5BF466}">
      <formula1>"認める,認めない,その他"</formula1>
    </dataValidation>
    <dataValidation type="list" allowBlank="1" showInputMessage="1" showErrorMessage="1" sqref="F23:H23" xr:uid="{CFE2D840-34D9-4BD7-9D45-0520CBE76865}">
      <formula1>"通信,一部eラーニング,eラーニング"</formula1>
    </dataValidation>
    <dataValidation type="list" allowBlank="1" showInputMessage="1" showErrorMessage="1" sqref="F21:H21" xr:uid="{C8F4E58F-C8FE-408C-899A-938028EB7841}">
      <formula1>"昼間（平日）,夜間（平日）,土日,昼間（平日）＋土日,夜間（平日）＋土日"</formula1>
    </dataValidation>
    <dataValidation type="list" allowBlank="1" showInputMessage="1" showErrorMessage="1" sqref="L263:N263" xr:uid="{2E8F10F2-965C-4E8B-BA9A-A5CE509A0953}">
      <formula1>"該当する,該当しない"</formula1>
    </dataValidation>
    <dataValidation type="list" allowBlank="1" showInputMessage="1" showErrorMessage="1" sqref="E30:R30 E66 E58:E61" xr:uid="{C2D9D55F-2C88-442F-8EC7-3735FE097F30}">
      <formula1>"○"</formula1>
    </dataValidation>
    <dataValidation type="list" allowBlank="1" showInputMessage="1" showErrorMessage="1" sqref="E188:G188" xr:uid="{AF202FFF-B475-4231-B317-60123A3162D3}">
      <formula1>"パンフレット,ホームページ(右にURLを記載),パンフレット+ホームページ(右にURLを記載)"</formula1>
    </dataValidation>
    <dataValidation allowBlank="1" showErrorMessage="1" prompt="受講前に経験しておくことが推奨される実務経験を記載。" sqref="E186:R186" xr:uid="{C7ADBD8B-213A-4800-B017-579569D8EEDC}"/>
    <dataValidation type="list" allowBlank="1" showInputMessage="1" showErrorMessage="1" sqref="E208:H208" xr:uid="{9F7A0C40-7BAC-4699-9CAA-D8FE75F7EFBE}">
      <formula1>"パンフレット,ホームページ(右にURLを記載),パンフレット＋ホームページ(右にURLを記載)"</formula1>
    </dataValidation>
    <dataValidation type="list" allowBlank="1" showInputMessage="1" showErrorMessage="1" sqref="E74:H74" xr:uid="{C221625B-9517-4CB9-9E8F-DD3F2D0952A4}">
      <formula1>"パンフレット,パンフレット＋ホームページ（右にURLを記載）,ホームページ（右にURLを記載）"</formula1>
    </dataValidation>
    <dataValidation type="list" allowBlank="1" showInputMessage="1" showErrorMessage="1" sqref="P56:R56" xr:uid="{D1EAA37D-F276-445B-A0F8-D9116E883C10}">
      <formula1>"含んでいる,含んでいない"</formula1>
    </dataValidation>
    <dataValidation allowBlank="1" showInputMessage="1" showErrorMessage="1" prompt="パッケージ前の各講座のカリキュラム（単元／章）が分かるように、「４．教育訓練の内容（カリキュラム）」の「単元／章」の「番号」を記載してください。" sqref="E32:R32" xr:uid="{59009D05-B6F0-4AF9-9C68-4825AADA3C38}"/>
  </dataValidations>
  <hyperlinks>
    <hyperlink ref="M12" r:id="rId1" xr:uid="{3D3C9377-2192-4F65-897F-E1CEE7ECB7AB}"/>
  </hyperlinks>
  <printOptions horizontalCentered="1"/>
  <pageMargins left="0.7" right="0.7" top="0.75" bottom="0.75" header="0.3" footer="0.3"/>
  <pageSetup paperSize="9" scale="44" fitToHeight="0" orientation="portrait" cellComments="asDisplayed" r:id="rId2"/>
  <rowBreaks count="7" manualBreakCount="7">
    <brk id="47" max="25" man="1"/>
    <brk id="75" max="25" man="1"/>
    <brk id="176" max="25" man="1"/>
    <brk id="201" max="25" man="1"/>
    <brk id="224" max="25" man="1"/>
    <brk id="263" max="25" man="1"/>
    <brk id="391" max="25" man="1"/>
  </rowBreaks>
  <ignoredErrors>
    <ignoredError sqref="Q80:T169" unlockedFormula="1"/>
  </ignoredErrors>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EE5689E3-F34F-4E34-83E2-AEFD693C6343}">
          <x14:formula1>
            <xm:f>ロール対応表ｰ2004!$D$59:$S$59</xm:f>
          </x14:formula1>
          <xm:sqref>F55:R55</xm:sqref>
        </x14:dataValidation>
        <x14:dataValidation type="list" allowBlank="1" showInputMessage="1" showErrorMessage="1" xr:uid="{9DD641F8-68C6-4D86-A89F-DD9C1DF9C481}">
          <x14:formula1>
            <xm:f>ロール対応表ｰ2004!$D$58:$S$58</xm:f>
          </x14:formula1>
          <xm:sqref>F53:R53</xm:sqref>
        </x14:dataValidation>
        <x14:dataValidation type="list" allowBlank="1" showInputMessage="1" showErrorMessage="1" errorTitle="選択可能なスキル項目" error="「ロール対応表」シートでの手順①で入力したスキル項目から選んでください。" xr:uid="{0A9D889F-9012-4B15-B872-0D8768E70B79}">
          <x14:formula1>
            <xm:f>ロール対応表ｰ2004!$V$14:$V$56</xm:f>
          </x14:formula1>
          <xm:sqref>U80:U169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6F400-F7E0-4692-B00A-A42D5BFF1AAE}">
  <sheetPr>
    <pageSetUpPr fitToPage="1"/>
  </sheetPr>
  <dimension ref="A1:W62"/>
  <sheetViews>
    <sheetView showGridLines="0" view="pageBreakPreview" zoomScaleNormal="100" zoomScaleSheetLayoutView="100" workbookViewId="0">
      <selection activeCell="A3" sqref="A3:S3"/>
    </sheetView>
  </sheetViews>
  <sheetFormatPr defaultColWidth="9" defaultRowHeight="13.5"/>
  <cols>
    <col min="1" max="2" width="9" style="13"/>
    <col min="3" max="3" width="28.125" style="13" bestFit="1" customWidth="1"/>
    <col min="4" max="19" width="9" style="13"/>
    <col min="20" max="20" width="25" style="29" customWidth="1"/>
    <col min="21" max="23" width="9" style="388" hidden="1" customWidth="1"/>
    <col min="24" max="24" width="0" style="13" hidden="1" customWidth="1"/>
    <col min="25" max="25" width="9" style="13" bestFit="1" customWidth="1"/>
    <col min="26" max="16384" width="9" style="13"/>
  </cols>
  <sheetData>
    <row r="1" spans="1:22" ht="28.5">
      <c r="A1" s="1860" t="s">
        <v>836</v>
      </c>
      <c r="B1" s="1860"/>
      <c r="C1" s="1860"/>
      <c r="D1" s="1860"/>
      <c r="E1" s="1860"/>
      <c r="F1" s="1860"/>
      <c r="G1" s="1860"/>
      <c r="H1" s="1860"/>
      <c r="I1" s="1860"/>
      <c r="J1" s="1860"/>
      <c r="K1" s="1860"/>
      <c r="L1" s="1860"/>
      <c r="M1" s="1860"/>
      <c r="N1" s="1860"/>
      <c r="O1" s="1860"/>
      <c r="P1" s="1860"/>
      <c r="Q1" s="1860"/>
      <c r="R1" s="1860"/>
      <c r="S1" s="1860"/>
    </row>
    <row r="2" spans="1:22" ht="12" customHeight="1">
      <c r="A2" s="12"/>
      <c r="B2" s="12"/>
      <c r="C2" s="12"/>
      <c r="D2" s="12"/>
      <c r="E2" s="12"/>
      <c r="F2" s="12"/>
      <c r="G2" s="12"/>
      <c r="H2" s="12"/>
      <c r="I2" s="12"/>
      <c r="J2" s="12"/>
      <c r="K2" s="12"/>
      <c r="L2" s="12"/>
      <c r="M2" s="12"/>
      <c r="N2" s="12"/>
      <c r="O2" s="12"/>
      <c r="P2" s="12"/>
      <c r="Q2" s="12"/>
      <c r="R2" s="12"/>
      <c r="S2" s="12"/>
    </row>
    <row r="3" spans="1:22" ht="19.5">
      <c r="A3" s="1874" t="s">
        <v>1046</v>
      </c>
      <c r="B3" s="1874"/>
      <c r="C3" s="1874"/>
      <c r="D3" s="1874"/>
      <c r="E3" s="1874"/>
      <c r="F3" s="1874"/>
      <c r="G3" s="1874"/>
      <c r="H3" s="1874"/>
      <c r="I3" s="1874"/>
      <c r="J3" s="1874"/>
      <c r="K3" s="1874"/>
      <c r="L3" s="1874"/>
      <c r="M3" s="1874"/>
      <c r="N3" s="1874"/>
      <c r="O3" s="1874"/>
      <c r="P3" s="1874"/>
      <c r="Q3" s="1874"/>
      <c r="R3" s="1874"/>
      <c r="S3" s="1874"/>
      <c r="T3" s="386"/>
    </row>
    <row r="4" spans="1:22" ht="41.25" customHeight="1">
      <c r="A4" s="1872" t="s">
        <v>881</v>
      </c>
      <c r="B4" s="1872"/>
      <c r="C4" s="1872"/>
      <c r="D4" s="1872"/>
      <c r="E4" s="1872"/>
      <c r="F4" s="1872"/>
      <c r="G4" s="1872"/>
      <c r="H4" s="1872"/>
      <c r="I4" s="1872"/>
      <c r="J4" s="1872"/>
      <c r="K4" s="1872"/>
      <c r="L4" s="1872"/>
      <c r="M4" s="1872"/>
      <c r="N4" s="1872"/>
      <c r="O4" s="1872"/>
      <c r="P4" s="1872"/>
      <c r="Q4" s="1872"/>
      <c r="R4" s="1872"/>
      <c r="S4" s="1872"/>
    </row>
    <row r="5" spans="1:22" ht="18.75" customHeight="1">
      <c r="A5" s="1873" t="s">
        <v>837</v>
      </c>
      <c r="B5" s="1873"/>
      <c r="C5" s="1873"/>
      <c r="D5" s="1873"/>
      <c r="E5" s="1873"/>
      <c r="F5" s="1873"/>
      <c r="G5" s="1873"/>
      <c r="H5" s="1873"/>
      <c r="I5" s="1873"/>
      <c r="J5" s="1873"/>
      <c r="K5" s="1873"/>
      <c r="L5" s="1873"/>
      <c r="M5" s="1873"/>
      <c r="N5" s="1873"/>
      <c r="O5" s="1873"/>
      <c r="P5" s="1873"/>
      <c r="Q5" s="1873"/>
      <c r="R5" s="1873"/>
      <c r="S5" s="1873"/>
    </row>
    <row r="6" spans="1:22" ht="40.5" customHeight="1">
      <c r="A6" s="1871" t="s">
        <v>1068</v>
      </c>
      <c r="B6" s="1871"/>
      <c r="C6" s="1871"/>
      <c r="D6" s="1871"/>
      <c r="E6" s="1871"/>
      <c r="F6" s="1871"/>
      <c r="G6" s="1871"/>
      <c r="H6" s="1871"/>
      <c r="I6" s="1871"/>
      <c r="J6" s="1871"/>
      <c r="K6" s="1871"/>
      <c r="L6" s="1871"/>
      <c r="M6" s="1871"/>
      <c r="N6" s="1871"/>
      <c r="O6" s="1871"/>
      <c r="P6" s="1871"/>
      <c r="Q6" s="1871"/>
      <c r="R6" s="1871"/>
      <c r="S6" s="1871"/>
    </row>
    <row r="7" spans="1:22" ht="65.25" customHeight="1">
      <c r="A7" s="1871" t="s">
        <v>1069</v>
      </c>
      <c r="B7" s="1871"/>
      <c r="C7" s="1871"/>
      <c r="D7" s="1871"/>
      <c r="E7" s="1871"/>
      <c r="F7" s="1871"/>
      <c r="G7" s="1871"/>
      <c r="H7" s="1871"/>
      <c r="I7" s="1871"/>
      <c r="J7" s="1871"/>
      <c r="K7" s="1871"/>
      <c r="L7" s="1871"/>
      <c r="M7" s="1871"/>
      <c r="N7" s="1871"/>
      <c r="O7" s="1871"/>
      <c r="P7" s="1871"/>
      <c r="Q7" s="1871"/>
      <c r="R7" s="1871"/>
      <c r="S7" s="1871"/>
    </row>
    <row r="8" spans="1:22" ht="17.25" customHeight="1">
      <c r="A8" s="1875" t="s">
        <v>880</v>
      </c>
      <c r="B8" s="1875"/>
      <c r="C8" s="1875"/>
      <c r="D8" s="1875"/>
      <c r="E8" s="1875"/>
      <c r="F8" s="1875"/>
      <c r="G8" s="1875"/>
      <c r="H8" s="1875"/>
      <c r="I8" s="1875"/>
      <c r="J8" s="1875"/>
      <c r="K8" s="1875"/>
      <c r="L8" s="1875"/>
      <c r="M8" s="1875"/>
      <c r="N8" s="1875"/>
      <c r="O8" s="1875"/>
      <c r="P8" s="1875"/>
      <c r="Q8" s="1875"/>
      <c r="R8" s="1875"/>
      <c r="S8" s="1875"/>
    </row>
    <row r="9" spans="1:22" ht="54" customHeight="1">
      <c r="A9" s="1871" t="s">
        <v>1070</v>
      </c>
      <c r="B9" s="1871"/>
      <c r="C9" s="1871"/>
      <c r="D9" s="1871"/>
      <c r="E9" s="1871"/>
      <c r="F9" s="1871"/>
      <c r="G9" s="1871"/>
      <c r="H9" s="1871"/>
      <c r="I9" s="1871"/>
      <c r="J9" s="1871"/>
      <c r="K9" s="1871"/>
      <c r="L9" s="1871"/>
      <c r="M9" s="1871"/>
      <c r="N9" s="1871"/>
      <c r="O9" s="1871"/>
      <c r="P9" s="1871"/>
      <c r="Q9" s="1871"/>
      <c r="R9" s="1871"/>
      <c r="S9" s="1871"/>
    </row>
    <row r="10" spans="1:22" ht="18.75" thickBot="1">
      <c r="A10" s="629" t="s">
        <v>1006</v>
      </c>
      <c r="B10" s="637"/>
      <c r="C10" s="637"/>
      <c r="D10" s="637"/>
      <c r="E10" s="637"/>
      <c r="F10" s="637"/>
      <c r="G10" s="637"/>
      <c r="H10" s="637"/>
      <c r="I10" s="637"/>
      <c r="J10" s="637"/>
      <c r="K10" s="637"/>
      <c r="L10" s="637"/>
      <c r="M10" s="637"/>
      <c r="N10" s="637"/>
      <c r="O10" s="637"/>
      <c r="P10" s="637"/>
      <c r="Q10" s="637"/>
      <c r="R10" s="637"/>
      <c r="S10" s="637"/>
    </row>
    <row r="11" spans="1:22" ht="19.5" customHeight="1" thickBot="1">
      <c r="A11" s="1861" t="s">
        <v>838</v>
      </c>
      <c r="B11" s="1862"/>
      <c r="C11" s="1862"/>
      <c r="D11" s="1863"/>
      <c r="E11" s="1867" t="s">
        <v>839</v>
      </c>
      <c r="F11" s="1868"/>
      <c r="G11" s="1869"/>
      <c r="H11" s="1867" t="s">
        <v>840</v>
      </c>
      <c r="I11" s="1868"/>
      <c r="J11" s="1869"/>
      <c r="K11" s="1867" t="s">
        <v>841</v>
      </c>
      <c r="L11" s="1868"/>
      <c r="M11" s="1869"/>
      <c r="N11" s="1867" t="s">
        <v>800</v>
      </c>
      <c r="O11" s="1868"/>
      <c r="P11" s="1868"/>
      <c r="Q11" s="1869"/>
      <c r="R11" s="1870" t="s">
        <v>801</v>
      </c>
      <c r="S11" s="1869"/>
    </row>
    <row r="12" spans="1:22" ht="131.25" customHeight="1">
      <c r="A12" s="1864"/>
      <c r="B12" s="1865"/>
      <c r="C12" s="1865"/>
      <c r="D12" s="1866"/>
      <c r="E12" s="630" t="s">
        <v>925</v>
      </c>
      <c r="F12" s="631" t="s">
        <v>924</v>
      </c>
      <c r="G12" s="632" t="s">
        <v>923</v>
      </c>
      <c r="H12" s="630" t="s">
        <v>842</v>
      </c>
      <c r="I12" s="631" t="s">
        <v>843</v>
      </c>
      <c r="J12" s="632" t="s">
        <v>844</v>
      </c>
      <c r="K12" s="630" t="s">
        <v>845</v>
      </c>
      <c r="L12" s="631" t="s">
        <v>846</v>
      </c>
      <c r="M12" s="633" t="s">
        <v>847</v>
      </c>
      <c r="N12" s="630" t="s">
        <v>848</v>
      </c>
      <c r="O12" s="631" t="s">
        <v>849</v>
      </c>
      <c r="P12" s="631" t="s">
        <v>850</v>
      </c>
      <c r="Q12" s="632" t="s">
        <v>851</v>
      </c>
      <c r="R12" s="630" t="s">
        <v>852</v>
      </c>
      <c r="S12" s="632" t="s">
        <v>853</v>
      </c>
    </row>
    <row r="13" spans="1:22">
      <c r="A13" s="14" t="s">
        <v>854</v>
      </c>
      <c r="B13" s="15" t="s">
        <v>855</v>
      </c>
      <c r="C13" s="15" t="s">
        <v>825</v>
      </c>
      <c r="D13" s="16" t="s">
        <v>856</v>
      </c>
      <c r="E13" s="17" t="s">
        <v>857</v>
      </c>
      <c r="F13" s="17"/>
      <c r="G13" s="17"/>
      <c r="H13" s="17"/>
      <c r="I13" s="17"/>
      <c r="J13" s="17"/>
      <c r="K13" s="17"/>
      <c r="L13" s="17"/>
      <c r="M13" s="17"/>
      <c r="N13" s="17"/>
      <c r="O13" s="17"/>
      <c r="P13" s="17"/>
      <c r="Q13" s="17"/>
      <c r="R13" s="17"/>
      <c r="S13" s="18"/>
    </row>
    <row r="14" spans="1:22" ht="14.25">
      <c r="A14" s="1859" t="s">
        <v>698</v>
      </c>
      <c r="B14" s="1856" t="s">
        <v>769</v>
      </c>
      <c r="C14" s="531" t="s">
        <v>772</v>
      </c>
      <c r="D14" s="383"/>
      <c r="E14" s="20" t="s">
        <v>858</v>
      </c>
      <c r="F14" s="20" t="s">
        <v>858</v>
      </c>
      <c r="G14" s="21" t="s">
        <v>859</v>
      </c>
      <c r="H14" s="21" t="s">
        <v>860</v>
      </c>
      <c r="I14" s="21" t="s">
        <v>859</v>
      </c>
      <c r="J14" s="21" t="s">
        <v>859</v>
      </c>
      <c r="K14" s="21" t="s">
        <v>860</v>
      </c>
      <c r="L14" s="21" t="s">
        <v>859</v>
      </c>
      <c r="M14" s="21" t="s">
        <v>859</v>
      </c>
      <c r="N14" s="21" t="s">
        <v>859</v>
      </c>
      <c r="O14" s="21" t="s">
        <v>859</v>
      </c>
      <c r="P14" s="21" t="s">
        <v>859</v>
      </c>
      <c r="Q14" s="21" t="s">
        <v>859</v>
      </c>
      <c r="R14" s="21" t="s">
        <v>860</v>
      </c>
      <c r="S14" s="22" t="s">
        <v>861</v>
      </c>
      <c r="T14" s="387" t="str">
        <f>IF(D14=U14,"",$D$61)</f>
        <v/>
      </c>
      <c r="U14" s="388" t="str">
        <f>IF(COUNTIF(個票ｰ2004!$U$80:$U$169,$C14),"○","")</f>
        <v/>
      </c>
      <c r="V14" s="388" t="str">
        <f>IF(D14="○",C14,"")</f>
        <v/>
      </c>
    </row>
    <row r="15" spans="1:22" ht="14.25">
      <c r="A15" s="1859"/>
      <c r="B15" s="1856"/>
      <c r="C15" s="23" t="s">
        <v>739</v>
      </c>
      <c r="D15" s="383"/>
      <c r="E15" s="20" t="s">
        <v>858</v>
      </c>
      <c r="F15" s="20" t="s">
        <v>858</v>
      </c>
      <c r="G15" s="21" t="s">
        <v>859</v>
      </c>
      <c r="H15" s="21" t="s">
        <v>860</v>
      </c>
      <c r="I15" s="21" t="s">
        <v>861</v>
      </c>
      <c r="J15" s="21" t="s">
        <v>859</v>
      </c>
      <c r="K15" s="21" t="s">
        <v>861</v>
      </c>
      <c r="L15" s="21" t="s">
        <v>861</v>
      </c>
      <c r="M15" s="21" t="s">
        <v>861</v>
      </c>
      <c r="N15" s="21" t="s">
        <v>860</v>
      </c>
      <c r="O15" s="21" t="s">
        <v>861</v>
      </c>
      <c r="P15" s="21" t="s">
        <v>861</v>
      </c>
      <c r="Q15" s="21" t="s">
        <v>861</v>
      </c>
      <c r="R15" s="21" t="s">
        <v>861</v>
      </c>
      <c r="S15" s="22" t="s">
        <v>861</v>
      </c>
      <c r="T15" s="387" t="str">
        <f t="shared" ref="T15:T56" si="0">IF(D15=U15,"",$D$61)</f>
        <v/>
      </c>
      <c r="U15" s="388" t="str">
        <f>IF(COUNTIF(個票ｰ2004!$U$80:$U$169,$C15),"○","")</f>
        <v/>
      </c>
      <c r="V15" s="388" t="str">
        <f t="shared" ref="V15:V56" si="1">IF(D15="○",C15,"")</f>
        <v/>
      </c>
    </row>
    <row r="16" spans="1:22" ht="14.25">
      <c r="A16" s="1859"/>
      <c r="B16" s="1856"/>
      <c r="C16" s="23" t="s">
        <v>788</v>
      </c>
      <c r="D16" s="383"/>
      <c r="E16" s="20" t="s">
        <v>858</v>
      </c>
      <c r="F16" s="20" t="s">
        <v>858</v>
      </c>
      <c r="G16" s="20" t="s">
        <v>858</v>
      </c>
      <c r="H16" s="21" t="s">
        <v>860</v>
      </c>
      <c r="I16" s="21" t="s">
        <v>859</v>
      </c>
      <c r="J16" s="21" t="s">
        <v>859</v>
      </c>
      <c r="K16" s="21" t="s">
        <v>861</v>
      </c>
      <c r="L16" s="21" t="s">
        <v>861</v>
      </c>
      <c r="M16" s="21" t="s">
        <v>861</v>
      </c>
      <c r="N16" s="21" t="s">
        <v>859</v>
      </c>
      <c r="O16" s="21" t="s">
        <v>859</v>
      </c>
      <c r="P16" s="21" t="s">
        <v>859</v>
      </c>
      <c r="Q16" s="21" t="s">
        <v>859</v>
      </c>
      <c r="R16" s="21" t="s">
        <v>860</v>
      </c>
      <c r="S16" s="22" t="s">
        <v>861</v>
      </c>
      <c r="T16" s="387" t="str">
        <f t="shared" si="0"/>
        <v/>
      </c>
      <c r="U16" s="388" t="str">
        <f>IF(COUNTIF(個票ｰ2004!$U$80:$U$169,$C16),"○","")</f>
        <v/>
      </c>
      <c r="V16" s="388" t="str">
        <f t="shared" si="1"/>
        <v/>
      </c>
    </row>
    <row r="17" spans="1:22" ht="14.25">
      <c r="A17" s="1859"/>
      <c r="B17" s="1856"/>
      <c r="C17" s="23" t="s">
        <v>756</v>
      </c>
      <c r="D17" s="383"/>
      <c r="E17" s="20" t="s">
        <v>858</v>
      </c>
      <c r="F17" s="20" t="s">
        <v>858</v>
      </c>
      <c r="G17" s="21" t="s">
        <v>861</v>
      </c>
      <c r="H17" s="21" t="s">
        <v>861</v>
      </c>
      <c r="I17" s="21" t="s">
        <v>859</v>
      </c>
      <c r="J17" s="21" t="s">
        <v>859</v>
      </c>
      <c r="K17" s="21" t="s">
        <v>861</v>
      </c>
      <c r="L17" s="21" t="s">
        <v>861</v>
      </c>
      <c r="M17" s="21" t="s">
        <v>860</v>
      </c>
      <c r="N17" s="21" t="s">
        <v>861</v>
      </c>
      <c r="O17" s="21" t="s">
        <v>861</v>
      </c>
      <c r="P17" s="21" t="s">
        <v>861</v>
      </c>
      <c r="Q17" s="21" t="s">
        <v>860</v>
      </c>
      <c r="R17" s="21" t="s">
        <v>861</v>
      </c>
      <c r="S17" s="22" t="s">
        <v>861</v>
      </c>
      <c r="T17" s="387" t="str">
        <f t="shared" si="0"/>
        <v/>
      </c>
      <c r="U17" s="388" t="str">
        <f>IF(COUNTIF(個票ｰ2004!$U$80:$U$169,$C17),"○","")</f>
        <v/>
      </c>
      <c r="V17" s="388" t="str">
        <f t="shared" si="1"/>
        <v/>
      </c>
    </row>
    <row r="18" spans="1:22" ht="14.25">
      <c r="A18" s="1859"/>
      <c r="B18" s="1856"/>
      <c r="C18" s="23" t="s">
        <v>795</v>
      </c>
      <c r="D18" s="383"/>
      <c r="E18" s="20" t="s">
        <v>858</v>
      </c>
      <c r="F18" s="20" t="s">
        <v>858</v>
      </c>
      <c r="G18" s="21" t="s">
        <v>861</v>
      </c>
      <c r="H18" s="21" t="s">
        <v>861</v>
      </c>
      <c r="I18" s="21" t="s">
        <v>859</v>
      </c>
      <c r="J18" s="21" t="s">
        <v>859</v>
      </c>
      <c r="K18" s="21" t="s">
        <v>861</v>
      </c>
      <c r="L18" s="21" t="s">
        <v>859</v>
      </c>
      <c r="M18" s="21" t="s">
        <v>860</v>
      </c>
      <c r="N18" s="21" t="s">
        <v>859</v>
      </c>
      <c r="O18" s="21" t="s">
        <v>861</v>
      </c>
      <c r="P18" s="21" t="s">
        <v>859</v>
      </c>
      <c r="Q18" s="21" t="s">
        <v>859</v>
      </c>
      <c r="R18" s="21" t="s">
        <v>861</v>
      </c>
      <c r="S18" s="22" t="s">
        <v>861</v>
      </c>
      <c r="T18" s="387" t="str">
        <f t="shared" si="0"/>
        <v/>
      </c>
      <c r="U18" s="388" t="str">
        <f>IF(COUNTIF(個票ｰ2004!$U$80:$U$169,$C18),"○","")</f>
        <v/>
      </c>
      <c r="V18" s="388" t="str">
        <f t="shared" si="1"/>
        <v/>
      </c>
    </row>
    <row r="19" spans="1:22" ht="14.25">
      <c r="A19" s="1859"/>
      <c r="B19" s="1856"/>
      <c r="C19" s="23" t="s">
        <v>765</v>
      </c>
      <c r="D19" s="383"/>
      <c r="E19" s="21" t="s">
        <v>860</v>
      </c>
      <c r="F19" s="21" t="s">
        <v>860</v>
      </c>
      <c r="G19" s="21" t="s">
        <v>860</v>
      </c>
      <c r="H19" s="21" t="s">
        <v>861</v>
      </c>
      <c r="I19" s="21" t="s">
        <v>861</v>
      </c>
      <c r="J19" s="21" t="s">
        <v>861</v>
      </c>
      <c r="K19" s="21" t="s">
        <v>860</v>
      </c>
      <c r="L19" s="21" t="s">
        <v>861</v>
      </c>
      <c r="M19" s="21" t="s">
        <v>861</v>
      </c>
      <c r="N19" s="21" t="s">
        <v>860</v>
      </c>
      <c r="O19" s="21" t="s">
        <v>860</v>
      </c>
      <c r="P19" s="21" t="s">
        <v>860</v>
      </c>
      <c r="Q19" s="21" t="s">
        <v>861</v>
      </c>
      <c r="R19" s="21" t="s">
        <v>860</v>
      </c>
      <c r="S19" s="22" t="s">
        <v>861</v>
      </c>
      <c r="T19" s="387" t="str">
        <f t="shared" si="0"/>
        <v/>
      </c>
      <c r="U19" s="388" t="str">
        <f>IF(COUNTIF(個票ｰ2004!$U$80:$U$169,$C19),"○","")</f>
        <v/>
      </c>
      <c r="V19" s="388" t="str">
        <f t="shared" si="1"/>
        <v/>
      </c>
    </row>
    <row r="20" spans="1:22" ht="14.25">
      <c r="A20" s="1859"/>
      <c r="B20" s="1856" t="s">
        <v>862</v>
      </c>
      <c r="C20" s="23" t="s">
        <v>773</v>
      </c>
      <c r="D20" s="383"/>
      <c r="E20" s="20" t="s">
        <v>858</v>
      </c>
      <c r="F20" s="20" t="s">
        <v>858</v>
      </c>
      <c r="G20" s="21" t="s">
        <v>861</v>
      </c>
      <c r="H20" s="21" t="s">
        <v>860</v>
      </c>
      <c r="I20" s="21" t="s">
        <v>859</v>
      </c>
      <c r="J20" s="21" t="s">
        <v>859</v>
      </c>
      <c r="K20" s="21" t="s">
        <v>860</v>
      </c>
      <c r="L20" s="21" t="s">
        <v>859</v>
      </c>
      <c r="M20" s="21" t="s">
        <v>859</v>
      </c>
      <c r="N20" s="21" t="s">
        <v>859</v>
      </c>
      <c r="O20" s="21" t="s">
        <v>859</v>
      </c>
      <c r="P20" s="21" t="s">
        <v>859</v>
      </c>
      <c r="Q20" s="21" t="s">
        <v>859</v>
      </c>
      <c r="R20" s="21" t="s">
        <v>861</v>
      </c>
      <c r="S20" s="22" t="s">
        <v>859</v>
      </c>
      <c r="T20" s="387" t="str">
        <f t="shared" si="0"/>
        <v/>
      </c>
      <c r="U20" s="388" t="str">
        <f>IF(COUNTIF(個票ｰ2004!$U$80:$U$169,$C20),"○","")</f>
        <v/>
      </c>
      <c r="V20" s="388" t="str">
        <f t="shared" si="1"/>
        <v/>
      </c>
    </row>
    <row r="21" spans="1:22" ht="14.25">
      <c r="A21" s="1859"/>
      <c r="B21" s="1856"/>
      <c r="C21" s="23" t="s">
        <v>863</v>
      </c>
      <c r="D21" s="383"/>
      <c r="E21" s="20" t="s">
        <v>858</v>
      </c>
      <c r="F21" s="20" t="s">
        <v>858</v>
      </c>
      <c r="G21" s="21" t="s">
        <v>859</v>
      </c>
      <c r="H21" s="21" t="s">
        <v>860</v>
      </c>
      <c r="I21" s="21" t="s">
        <v>859</v>
      </c>
      <c r="J21" s="21" t="s">
        <v>859</v>
      </c>
      <c r="K21" s="21" t="s">
        <v>860</v>
      </c>
      <c r="L21" s="21" t="s">
        <v>861</v>
      </c>
      <c r="M21" s="21" t="s">
        <v>859</v>
      </c>
      <c r="N21" s="21" t="s">
        <v>859</v>
      </c>
      <c r="O21" s="21" t="s">
        <v>859</v>
      </c>
      <c r="P21" s="21" t="s">
        <v>859</v>
      </c>
      <c r="Q21" s="21" t="s">
        <v>859</v>
      </c>
      <c r="R21" s="21" t="s">
        <v>861</v>
      </c>
      <c r="S21" s="22" t="s">
        <v>859</v>
      </c>
      <c r="T21" s="387" t="str">
        <f t="shared" si="0"/>
        <v/>
      </c>
      <c r="U21" s="388" t="str">
        <f>IF(COUNTIF(個票ｰ2004!$U$80:$U$169,$C21),"○","")</f>
        <v/>
      </c>
      <c r="V21" s="388" t="str">
        <f t="shared" si="1"/>
        <v/>
      </c>
    </row>
    <row r="22" spans="1:22" ht="14.25">
      <c r="A22" s="1859"/>
      <c r="B22" s="1856"/>
      <c r="C22" s="23" t="s">
        <v>750</v>
      </c>
      <c r="D22" s="383"/>
      <c r="E22" s="20" t="s">
        <v>858</v>
      </c>
      <c r="F22" s="20" t="s">
        <v>858</v>
      </c>
      <c r="G22" s="21" t="s">
        <v>861</v>
      </c>
      <c r="H22" s="21" t="s">
        <v>860</v>
      </c>
      <c r="I22" s="21" t="s">
        <v>859</v>
      </c>
      <c r="J22" s="21" t="s">
        <v>859</v>
      </c>
      <c r="K22" s="21" t="s">
        <v>860</v>
      </c>
      <c r="L22" s="21" t="s">
        <v>861</v>
      </c>
      <c r="M22" s="21" t="s">
        <v>861</v>
      </c>
      <c r="N22" s="21" t="s">
        <v>861</v>
      </c>
      <c r="O22" s="21" t="s">
        <v>861</v>
      </c>
      <c r="P22" s="21" t="s">
        <v>859</v>
      </c>
      <c r="Q22" s="21" t="s">
        <v>859</v>
      </c>
      <c r="R22" s="21" t="s">
        <v>861</v>
      </c>
      <c r="S22" s="22" t="s">
        <v>859</v>
      </c>
      <c r="T22" s="387" t="str">
        <f t="shared" si="0"/>
        <v/>
      </c>
      <c r="U22" s="388" t="str">
        <f>IF(COUNTIF(個票ｰ2004!$U$80:$U$169,$C22),"○","")</f>
        <v/>
      </c>
      <c r="V22" s="388" t="str">
        <f t="shared" si="1"/>
        <v/>
      </c>
    </row>
    <row r="23" spans="1:22" ht="14.25">
      <c r="A23" s="1859"/>
      <c r="B23" s="1856"/>
      <c r="C23" s="23" t="s">
        <v>792</v>
      </c>
      <c r="D23" s="383"/>
      <c r="E23" s="20" t="s">
        <v>858</v>
      </c>
      <c r="F23" s="20" t="s">
        <v>858</v>
      </c>
      <c r="G23" s="21" t="s">
        <v>861</v>
      </c>
      <c r="H23" s="21" t="s">
        <v>860</v>
      </c>
      <c r="I23" s="21" t="s">
        <v>859</v>
      </c>
      <c r="J23" s="21" t="s">
        <v>859</v>
      </c>
      <c r="K23" s="21" t="s">
        <v>860</v>
      </c>
      <c r="L23" s="21" t="s">
        <v>861</v>
      </c>
      <c r="M23" s="21" t="s">
        <v>859</v>
      </c>
      <c r="N23" s="21" t="s">
        <v>859</v>
      </c>
      <c r="O23" s="21" t="s">
        <v>859</v>
      </c>
      <c r="P23" s="21" t="s">
        <v>859</v>
      </c>
      <c r="Q23" s="21" t="s">
        <v>859</v>
      </c>
      <c r="R23" s="21" t="s">
        <v>861</v>
      </c>
      <c r="S23" s="22" t="s">
        <v>859</v>
      </c>
      <c r="T23" s="387" t="str">
        <f t="shared" si="0"/>
        <v/>
      </c>
      <c r="U23" s="388" t="str">
        <f>IF(COUNTIF(個票ｰ2004!$U$80:$U$169,$C23),"○","")</f>
        <v/>
      </c>
      <c r="V23" s="388" t="str">
        <f t="shared" si="1"/>
        <v/>
      </c>
    </row>
    <row r="24" spans="1:22" ht="14.25">
      <c r="A24" s="1859"/>
      <c r="B24" s="1856"/>
      <c r="C24" s="23" t="s">
        <v>762</v>
      </c>
      <c r="D24" s="383"/>
      <c r="E24" s="21" t="s">
        <v>860</v>
      </c>
      <c r="F24" s="21" t="s">
        <v>860</v>
      </c>
      <c r="G24" s="21" t="s">
        <v>859</v>
      </c>
      <c r="H24" s="21" t="s">
        <v>860</v>
      </c>
      <c r="I24" s="21" t="s">
        <v>860</v>
      </c>
      <c r="J24" s="21" t="s">
        <v>860</v>
      </c>
      <c r="K24" s="21" t="s">
        <v>861</v>
      </c>
      <c r="L24" s="21" t="s">
        <v>859</v>
      </c>
      <c r="M24" s="21" t="s">
        <v>859</v>
      </c>
      <c r="N24" s="21" t="s">
        <v>859</v>
      </c>
      <c r="O24" s="21" t="s">
        <v>859</v>
      </c>
      <c r="P24" s="21" t="s">
        <v>859</v>
      </c>
      <c r="Q24" s="21" t="s">
        <v>859</v>
      </c>
      <c r="R24" s="21" t="s">
        <v>861</v>
      </c>
      <c r="S24" s="22" t="s">
        <v>859</v>
      </c>
      <c r="T24" s="387" t="str">
        <f t="shared" si="0"/>
        <v/>
      </c>
      <c r="U24" s="388" t="str">
        <f>IF(COUNTIF(個票ｰ2004!$U$80:$U$169,$C24),"○","")</f>
        <v/>
      </c>
      <c r="V24" s="388" t="str">
        <f t="shared" si="1"/>
        <v/>
      </c>
    </row>
    <row r="25" spans="1:22" ht="14.25">
      <c r="A25" s="1859"/>
      <c r="B25" s="1856"/>
      <c r="C25" s="23" t="s">
        <v>766</v>
      </c>
      <c r="D25" s="383"/>
      <c r="E25" s="21" t="s">
        <v>860</v>
      </c>
      <c r="F25" s="21" t="s">
        <v>860</v>
      </c>
      <c r="G25" s="21" t="s">
        <v>859</v>
      </c>
      <c r="H25" s="21" t="s">
        <v>861</v>
      </c>
      <c r="I25" s="21" t="s">
        <v>861</v>
      </c>
      <c r="J25" s="21" t="s">
        <v>860</v>
      </c>
      <c r="K25" s="21" t="s">
        <v>861</v>
      </c>
      <c r="L25" s="21" t="s">
        <v>859</v>
      </c>
      <c r="M25" s="21" t="s">
        <v>859</v>
      </c>
      <c r="N25" s="21" t="s">
        <v>859</v>
      </c>
      <c r="O25" s="21" t="s">
        <v>859</v>
      </c>
      <c r="P25" s="21" t="s">
        <v>859</v>
      </c>
      <c r="Q25" s="21" t="s">
        <v>859</v>
      </c>
      <c r="R25" s="21" t="s">
        <v>861</v>
      </c>
      <c r="S25" s="22" t="s">
        <v>859</v>
      </c>
      <c r="T25" s="387" t="str">
        <f t="shared" si="0"/>
        <v/>
      </c>
      <c r="U25" s="388" t="str">
        <f>IF(COUNTIF(個票ｰ2004!$U$80:$U$169,$C25),"○","")</f>
        <v/>
      </c>
      <c r="V25" s="388" t="str">
        <f t="shared" si="1"/>
        <v/>
      </c>
    </row>
    <row r="26" spans="1:22" ht="14.25">
      <c r="A26" s="1859"/>
      <c r="B26" s="1856" t="s">
        <v>716</v>
      </c>
      <c r="C26" s="23" t="s">
        <v>774</v>
      </c>
      <c r="D26" s="383"/>
      <c r="E26" s="21" t="s">
        <v>860</v>
      </c>
      <c r="F26" s="21" t="s">
        <v>860</v>
      </c>
      <c r="G26" s="21" t="s">
        <v>861</v>
      </c>
      <c r="H26" s="20" t="s">
        <v>858</v>
      </c>
      <c r="I26" s="20" t="s">
        <v>858</v>
      </c>
      <c r="J26" s="21" t="s">
        <v>861</v>
      </c>
      <c r="K26" s="21" t="s">
        <v>860</v>
      </c>
      <c r="L26" s="21" t="s">
        <v>861</v>
      </c>
      <c r="M26" s="21" t="s">
        <v>861</v>
      </c>
      <c r="N26" s="21" t="s">
        <v>861</v>
      </c>
      <c r="O26" s="21" t="s">
        <v>861</v>
      </c>
      <c r="P26" s="21" t="s">
        <v>859</v>
      </c>
      <c r="Q26" s="21" t="s">
        <v>861</v>
      </c>
      <c r="R26" s="21" t="s">
        <v>861</v>
      </c>
      <c r="S26" s="22" t="s">
        <v>859</v>
      </c>
      <c r="T26" s="387" t="str">
        <f t="shared" si="0"/>
        <v/>
      </c>
      <c r="U26" s="388" t="str">
        <f>IF(COUNTIF(個票ｰ2004!$U$80:$U$169,$C26),"○","")</f>
        <v/>
      </c>
      <c r="V26" s="388" t="str">
        <f t="shared" si="1"/>
        <v/>
      </c>
    </row>
    <row r="27" spans="1:22" ht="14.25">
      <c r="A27" s="1859"/>
      <c r="B27" s="1856"/>
      <c r="C27" s="23" t="s">
        <v>782</v>
      </c>
      <c r="D27" s="383"/>
      <c r="E27" s="21" t="s">
        <v>860</v>
      </c>
      <c r="F27" s="21" t="s">
        <v>860</v>
      </c>
      <c r="G27" s="21" t="s">
        <v>861</v>
      </c>
      <c r="H27" s="20" t="s">
        <v>858</v>
      </c>
      <c r="I27" s="20" t="s">
        <v>858</v>
      </c>
      <c r="J27" s="21" t="s">
        <v>861</v>
      </c>
      <c r="K27" s="21" t="s">
        <v>860</v>
      </c>
      <c r="L27" s="21" t="s">
        <v>861</v>
      </c>
      <c r="M27" s="21" t="s">
        <v>861</v>
      </c>
      <c r="N27" s="21" t="s">
        <v>861</v>
      </c>
      <c r="O27" s="21" t="s">
        <v>861</v>
      </c>
      <c r="P27" s="21" t="s">
        <v>859</v>
      </c>
      <c r="Q27" s="21" t="s">
        <v>861</v>
      </c>
      <c r="R27" s="21" t="s">
        <v>861</v>
      </c>
      <c r="S27" s="22" t="s">
        <v>859</v>
      </c>
      <c r="T27" s="387" t="str">
        <f t="shared" si="0"/>
        <v/>
      </c>
      <c r="U27" s="388" t="str">
        <f>IF(COUNTIF(個票ｰ2004!$U$80:$U$169,$C27),"○","")</f>
        <v/>
      </c>
      <c r="V27" s="388" t="str">
        <f t="shared" si="1"/>
        <v/>
      </c>
    </row>
    <row r="28" spans="1:22" ht="14.25">
      <c r="A28" s="1859"/>
      <c r="B28" s="1856"/>
      <c r="C28" s="23" t="s">
        <v>789</v>
      </c>
      <c r="D28" s="383"/>
      <c r="E28" s="21" t="s">
        <v>859</v>
      </c>
      <c r="F28" s="21" t="s">
        <v>859</v>
      </c>
      <c r="G28" s="21" t="s">
        <v>859</v>
      </c>
      <c r="H28" s="21" t="s">
        <v>860</v>
      </c>
      <c r="I28" s="20" t="s">
        <v>858</v>
      </c>
      <c r="J28" s="21" t="s">
        <v>861</v>
      </c>
      <c r="K28" s="21" t="s">
        <v>861</v>
      </c>
      <c r="L28" s="21" t="s">
        <v>859</v>
      </c>
      <c r="M28" s="21" t="s">
        <v>861</v>
      </c>
      <c r="N28" s="21" t="s">
        <v>860</v>
      </c>
      <c r="O28" s="21" t="s">
        <v>859</v>
      </c>
      <c r="P28" s="21" t="s">
        <v>859</v>
      </c>
      <c r="Q28" s="21" t="s">
        <v>859</v>
      </c>
      <c r="R28" s="21" t="s">
        <v>861</v>
      </c>
      <c r="S28" s="22" t="s">
        <v>859</v>
      </c>
      <c r="T28" s="387" t="str">
        <f t="shared" si="0"/>
        <v/>
      </c>
      <c r="U28" s="388" t="str">
        <f>IF(COUNTIF(個票ｰ2004!$U$80:$U$169,$C28),"○","")</f>
        <v/>
      </c>
      <c r="V28" s="388" t="str">
        <f t="shared" si="1"/>
        <v/>
      </c>
    </row>
    <row r="29" spans="1:22" ht="14.25">
      <c r="A29" s="1859"/>
      <c r="B29" s="1856"/>
      <c r="C29" s="23" t="s">
        <v>793</v>
      </c>
      <c r="D29" s="383"/>
      <c r="E29" s="21" t="s">
        <v>861</v>
      </c>
      <c r="F29" s="21" t="s">
        <v>861</v>
      </c>
      <c r="G29" s="21" t="s">
        <v>861</v>
      </c>
      <c r="H29" s="20" t="s">
        <v>858</v>
      </c>
      <c r="I29" s="20" t="s">
        <v>858</v>
      </c>
      <c r="J29" s="21" t="s">
        <v>861</v>
      </c>
      <c r="K29" s="21" t="s">
        <v>860</v>
      </c>
      <c r="L29" s="21" t="s">
        <v>860</v>
      </c>
      <c r="M29" s="21" t="s">
        <v>861</v>
      </c>
      <c r="N29" s="21" t="s">
        <v>860</v>
      </c>
      <c r="O29" s="21" t="s">
        <v>859</v>
      </c>
      <c r="P29" s="21" t="s">
        <v>861</v>
      </c>
      <c r="Q29" s="21" t="s">
        <v>859</v>
      </c>
      <c r="R29" s="21" t="s">
        <v>861</v>
      </c>
      <c r="S29" s="22" t="s">
        <v>859</v>
      </c>
      <c r="T29" s="387" t="str">
        <f t="shared" si="0"/>
        <v/>
      </c>
      <c r="U29" s="388" t="str">
        <f>IF(COUNTIF(個票ｰ2004!$U$80:$U$169,$C29),"○","")</f>
        <v/>
      </c>
      <c r="V29" s="388" t="str">
        <f t="shared" si="1"/>
        <v/>
      </c>
    </row>
    <row r="30" spans="1:22" ht="14.25">
      <c r="A30" s="1859"/>
      <c r="B30" s="1856"/>
      <c r="C30" s="23" t="s">
        <v>796</v>
      </c>
      <c r="D30" s="383"/>
      <c r="E30" s="21" t="s">
        <v>859</v>
      </c>
      <c r="F30" s="21" t="s">
        <v>859</v>
      </c>
      <c r="G30" s="21" t="s">
        <v>859</v>
      </c>
      <c r="H30" s="21" t="s">
        <v>861</v>
      </c>
      <c r="I30" s="21" t="s">
        <v>861</v>
      </c>
      <c r="J30" s="20" t="s">
        <v>858</v>
      </c>
      <c r="K30" s="21" t="s">
        <v>859</v>
      </c>
      <c r="L30" s="21" t="s">
        <v>859</v>
      </c>
      <c r="M30" s="21" t="s">
        <v>859</v>
      </c>
      <c r="N30" s="21" t="s">
        <v>861</v>
      </c>
      <c r="O30" s="21" t="s">
        <v>859</v>
      </c>
      <c r="P30" s="21" t="s">
        <v>859</v>
      </c>
      <c r="Q30" s="21" t="s">
        <v>859</v>
      </c>
      <c r="R30" s="21" t="s">
        <v>861</v>
      </c>
      <c r="S30" s="22" t="s">
        <v>859</v>
      </c>
      <c r="T30" s="387" t="str">
        <f t="shared" si="0"/>
        <v/>
      </c>
      <c r="U30" s="388" t="str">
        <f>IF(COUNTIF(個票ｰ2004!$U$80:$U$169,$C30),"○","")</f>
        <v/>
      </c>
      <c r="V30" s="388" t="str">
        <f t="shared" si="1"/>
        <v/>
      </c>
    </row>
    <row r="31" spans="1:22" ht="14.25">
      <c r="A31" s="1855" t="s">
        <v>864</v>
      </c>
      <c r="B31" s="1856" t="s">
        <v>865</v>
      </c>
      <c r="C31" s="23" t="s">
        <v>775</v>
      </c>
      <c r="D31" s="383"/>
      <c r="E31" s="21" t="s">
        <v>860</v>
      </c>
      <c r="F31" s="21" t="s">
        <v>860</v>
      </c>
      <c r="G31" s="21" t="s">
        <v>860</v>
      </c>
      <c r="H31" s="21" t="s">
        <v>861</v>
      </c>
      <c r="I31" s="21" t="s">
        <v>859</v>
      </c>
      <c r="J31" s="21" t="s">
        <v>859</v>
      </c>
      <c r="K31" s="20" t="s">
        <v>858</v>
      </c>
      <c r="L31" s="21" t="s">
        <v>860</v>
      </c>
      <c r="M31" s="21" t="s">
        <v>860</v>
      </c>
      <c r="N31" s="21" t="s">
        <v>860</v>
      </c>
      <c r="O31" s="21" t="s">
        <v>860</v>
      </c>
      <c r="P31" s="21" t="s">
        <v>860</v>
      </c>
      <c r="Q31" s="21" t="s">
        <v>860</v>
      </c>
      <c r="R31" s="21" t="s">
        <v>860</v>
      </c>
      <c r="S31" s="22" t="s">
        <v>861</v>
      </c>
      <c r="T31" s="387" t="str">
        <f t="shared" si="0"/>
        <v/>
      </c>
      <c r="U31" s="388" t="str">
        <f>IF(COUNTIF(個票ｰ2004!$U$80:$U$169,$C31),"○","")</f>
        <v/>
      </c>
      <c r="V31" s="388" t="str">
        <f t="shared" si="1"/>
        <v/>
      </c>
    </row>
    <row r="32" spans="1:22" ht="14.25">
      <c r="A32" s="1855"/>
      <c r="B32" s="1856"/>
      <c r="C32" s="23" t="s">
        <v>783</v>
      </c>
      <c r="D32" s="383"/>
      <c r="E32" s="21" t="s">
        <v>860</v>
      </c>
      <c r="F32" s="21" t="s">
        <v>860</v>
      </c>
      <c r="G32" s="21" t="s">
        <v>861</v>
      </c>
      <c r="H32" s="21" t="s">
        <v>861</v>
      </c>
      <c r="I32" s="21" t="s">
        <v>859</v>
      </c>
      <c r="J32" s="21" t="s">
        <v>859</v>
      </c>
      <c r="K32" s="20" t="s">
        <v>858</v>
      </c>
      <c r="L32" s="21" t="s">
        <v>861</v>
      </c>
      <c r="M32" s="21" t="s">
        <v>861</v>
      </c>
      <c r="N32" s="21" t="s">
        <v>861</v>
      </c>
      <c r="O32" s="21" t="s">
        <v>861</v>
      </c>
      <c r="P32" s="21" t="s">
        <v>861</v>
      </c>
      <c r="Q32" s="21" t="s">
        <v>861</v>
      </c>
      <c r="R32" s="21" t="s">
        <v>860</v>
      </c>
      <c r="S32" s="22" t="s">
        <v>861</v>
      </c>
      <c r="T32" s="387" t="str">
        <f t="shared" si="0"/>
        <v/>
      </c>
      <c r="U32" s="388" t="str">
        <f>IF(COUNTIF(個票ｰ2004!$U$80:$U$169,$C32),"○","")</f>
        <v/>
      </c>
      <c r="V32" s="388" t="str">
        <f t="shared" si="1"/>
        <v/>
      </c>
    </row>
    <row r="33" spans="1:22" ht="14.25">
      <c r="A33" s="1855"/>
      <c r="B33" s="1856"/>
      <c r="C33" s="23" t="s">
        <v>866</v>
      </c>
      <c r="D33" s="383"/>
      <c r="E33" s="21" t="s">
        <v>861</v>
      </c>
      <c r="F33" s="21" t="s">
        <v>861</v>
      </c>
      <c r="G33" s="21" t="s">
        <v>861</v>
      </c>
      <c r="H33" s="21" t="s">
        <v>861</v>
      </c>
      <c r="I33" s="21" t="s">
        <v>859</v>
      </c>
      <c r="J33" s="21" t="s">
        <v>859</v>
      </c>
      <c r="K33" s="20" t="s">
        <v>858</v>
      </c>
      <c r="L33" s="21" t="s">
        <v>860</v>
      </c>
      <c r="M33" s="21" t="s">
        <v>861</v>
      </c>
      <c r="N33" s="21" t="s">
        <v>861</v>
      </c>
      <c r="O33" s="21" t="s">
        <v>861</v>
      </c>
      <c r="P33" s="21" t="s">
        <v>861</v>
      </c>
      <c r="Q33" s="21" t="s">
        <v>861</v>
      </c>
      <c r="R33" s="21" t="s">
        <v>860</v>
      </c>
      <c r="S33" s="22" t="s">
        <v>861</v>
      </c>
      <c r="T33" s="387" t="str">
        <f t="shared" si="0"/>
        <v/>
      </c>
      <c r="U33" s="388" t="str">
        <f>IF(COUNTIF(個票ｰ2004!$U$80:$U$169,$C33),"○","")</f>
        <v/>
      </c>
      <c r="V33" s="388" t="str">
        <f t="shared" si="1"/>
        <v/>
      </c>
    </row>
    <row r="34" spans="1:22" ht="14.25">
      <c r="A34" s="1855"/>
      <c r="B34" s="1856" t="s">
        <v>867</v>
      </c>
      <c r="C34" s="23" t="s">
        <v>868</v>
      </c>
      <c r="D34" s="383"/>
      <c r="E34" s="21" t="s">
        <v>859</v>
      </c>
      <c r="F34" s="21" t="s">
        <v>859</v>
      </c>
      <c r="G34" s="21" t="s">
        <v>859</v>
      </c>
      <c r="H34" s="21" t="s">
        <v>859</v>
      </c>
      <c r="I34" s="21" t="s">
        <v>859</v>
      </c>
      <c r="J34" s="21" t="s">
        <v>859</v>
      </c>
      <c r="K34" s="21" t="s">
        <v>861</v>
      </c>
      <c r="L34" s="20" t="s">
        <v>858</v>
      </c>
      <c r="M34" s="21" t="s">
        <v>861</v>
      </c>
      <c r="N34" s="21" t="s">
        <v>861</v>
      </c>
      <c r="O34" s="21" t="s">
        <v>861</v>
      </c>
      <c r="P34" s="21" t="s">
        <v>861</v>
      </c>
      <c r="Q34" s="21" t="s">
        <v>861</v>
      </c>
      <c r="R34" s="21" t="s">
        <v>861</v>
      </c>
      <c r="S34" s="22" t="s">
        <v>861</v>
      </c>
      <c r="T34" s="387" t="str">
        <f t="shared" si="0"/>
        <v/>
      </c>
      <c r="U34" s="388" t="str">
        <f>IF(COUNTIF(個票ｰ2004!$U$80:$U$169,$C34),"○","")</f>
        <v/>
      </c>
      <c r="V34" s="388" t="str">
        <f t="shared" si="1"/>
        <v/>
      </c>
    </row>
    <row r="35" spans="1:22" ht="14.25">
      <c r="A35" s="1855"/>
      <c r="B35" s="1856"/>
      <c r="C35" s="23" t="s">
        <v>743</v>
      </c>
      <c r="D35" s="383"/>
      <c r="E35" s="21" t="s">
        <v>859</v>
      </c>
      <c r="F35" s="21" t="s">
        <v>859</v>
      </c>
      <c r="G35" s="21" t="s">
        <v>859</v>
      </c>
      <c r="H35" s="21" t="s">
        <v>859</v>
      </c>
      <c r="I35" s="21" t="s">
        <v>859</v>
      </c>
      <c r="J35" s="21" t="s">
        <v>859</v>
      </c>
      <c r="K35" s="21" t="s">
        <v>861</v>
      </c>
      <c r="L35" s="20" t="s">
        <v>858</v>
      </c>
      <c r="M35" s="21" t="s">
        <v>861</v>
      </c>
      <c r="N35" s="21" t="s">
        <v>861</v>
      </c>
      <c r="O35" s="21" t="s">
        <v>861</v>
      </c>
      <c r="P35" s="21" t="s">
        <v>861</v>
      </c>
      <c r="Q35" s="21" t="s">
        <v>861</v>
      </c>
      <c r="R35" s="21" t="s">
        <v>861</v>
      </c>
      <c r="S35" s="22" t="s">
        <v>861</v>
      </c>
      <c r="T35" s="387" t="str">
        <f t="shared" si="0"/>
        <v/>
      </c>
      <c r="U35" s="388" t="str">
        <f>IF(COUNTIF(個票ｰ2004!$U$80:$U$169,$C35),"○","")</f>
        <v/>
      </c>
      <c r="V35" s="388" t="str">
        <f t="shared" si="1"/>
        <v/>
      </c>
    </row>
    <row r="36" spans="1:22" ht="14.25">
      <c r="A36" s="1855"/>
      <c r="B36" s="1856" t="s">
        <v>869</v>
      </c>
      <c r="C36" s="23" t="s">
        <v>731</v>
      </c>
      <c r="D36" s="383"/>
      <c r="E36" s="21" t="s">
        <v>859</v>
      </c>
      <c r="F36" s="21" t="s">
        <v>859</v>
      </c>
      <c r="G36" s="21" t="s">
        <v>859</v>
      </c>
      <c r="H36" s="21" t="s">
        <v>859</v>
      </c>
      <c r="I36" s="21" t="s">
        <v>859</v>
      </c>
      <c r="J36" s="21" t="s">
        <v>859</v>
      </c>
      <c r="K36" s="21" t="s">
        <v>861</v>
      </c>
      <c r="L36" s="21" t="s">
        <v>861</v>
      </c>
      <c r="M36" s="20" t="s">
        <v>858</v>
      </c>
      <c r="N36" s="21" t="s">
        <v>861</v>
      </c>
      <c r="O36" s="21" t="s">
        <v>860</v>
      </c>
      <c r="P36" s="21" t="s">
        <v>860</v>
      </c>
      <c r="Q36" s="21" t="s">
        <v>861</v>
      </c>
      <c r="R36" s="21" t="s">
        <v>861</v>
      </c>
      <c r="S36" s="22" t="s">
        <v>861</v>
      </c>
      <c r="T36" s="387" t="str">
        <f t="shared" si="0"/>
        <v/>
      </c>
      <c r="U36" s="388" t="str">
        <f>IF(COUNTIF(個票ｰ2004!$U$80:$U$169,$C36),"○","")</f>
        <v/>
      </c>
      <c r="V36" s="388" t="str">
        <f t="shared" si="1"/>
        <v/>
      </c>
    </row>
    <row r="37" spans="1:22" ht="14.25">
      <c r="A37" s="1855"/>
      <c r="B37" s="1856"/>
      <c r="C37" s="23" t="s">
        <v>744</v>
      </c>
      <c r="D37" s="383"/>
      <c r="E37" s="21" t="s">
        <v>859</v>
      </c>
      <c r="F37" s="21" t="s">
        <v>859</v>
      </c>
      <c r="G37" s="21" t="s">
        <v>859</v>
      </c>
      <c r="H37" s="21" t="s">
        <v>859</v>
      </c>
      <c r="I37" s="21" t="s">
        <v>859</v>
      </c>
      <c r="J37" s="21" t="s">
        <v>859</v>
      </c>
      <c r="K37" s="21" t="s">
        <v>861</v>
      </c>
      <c r="L37" s="21" t="s">
        <v>861</v>
      </c>
      <c r="M37" s="20" t="s">
        <v>858</v>
      </c>
      <c r="N37" s="21" t="s">
        <v>861</v>
      </c>
      <c r="O37" s="21" t="s">
        <v>860</v>
      </c>
      <c r="P37" s="21" t="s">
        <v>860</v>
      </c>
      <c r="Q37" s="21" t="s">
        <v>861</v>
      </c>
      <c r="R37" s="21" t="s">
        <v>861</v>
      </c>
      <c r="S37" s="22" t="s">
        <v>861</v>
      </c>
      <c r="T37" s="387" t="str">
        <f t="shared" si="0"/>
        <v/>
      </c>
      <c r="U37" s="388" t="str">
        <f>IF(COUNTIF(個票ｰ2004!$U$80:$U$169,$C37),"○","")</f>
        <v/>
      </c>
      <c r="V37" s="388" t="str">
        <f t="shared" si="1"/>
        <v/>
      </c>
    </row>
    <row r="38" spans="1:22" ht="14.25">
      <c r="A38" s="1855" t="s">
        <v>700</v>
      </c>
      <c r="B38" s="1856" t="s">
        <v>724</v>
      </c>
      <c r="C38" s="23" t="s">
        <v>732</v>
      </c>
      <c r="D38" s="383"/>
      <c r="E38" s="21" t="s">
        <v>859</v>
      </c>
      <c r="F38" s="21" t="s">
        <v>859</v>
      </c>
      <c r="G38" s="21" t="s">
        <v>859</v>
      </c>
      <c r="H38" s="21" t="s">
        <v>859</v>
      </c>
      <c r="I38" s="21" t="s">
        <v>861</v>
      </c>
      <c r="J38" s="21" t="s">
        <v>859</v>
      </c>
      <c r="K38" s="21" t="s">
        <v>859</v>
      </c>
      <c r="L38" s="21" t="s">
        <v>860</v>
      </c>
      <c r="M38" s="21" t="s">
        <v>860</v>
      </c>
      <c r="N38" s="20" t="s">
        <v>858</v>
      </c>
      <c r="O38" s="20" t="s">
        <v>858</v>
      </c>
      <c r="P38" s="20" t="s">
        <v>858</v>
      </c>
      <c r="Q38" s="21" t="s">
        <v>860</v>
      </c>
      <c r="R38" s="21" t="s">
        <v>861</v>
      </c>
      <c r="S38" s="22" t="s">
        <v>860</v>
      </c>
      <c r="T38" s="387" t="str">
        <f t="shared" si="0"/>
        <v/>
      </c>
      <c r="U38" s="388" t="str">
        <f>IF(COUNTIF(個票ｰ2004!$U$80:$U$169,$C38),"○","")</f>
        <v/>
      </c>
      <c r="V38" s="388" t="str">
        <f t="shared" si="1"/>
        <v/>
      </c>
    </row>
    <row r="39" spans="1:22" ht="14.25">
      <c r="A39" s="1855"/>
      <c r="B39" s="1856"/>
      <c r="C39" s="23" t="s">
        <v>745</v>
      </c>
      <c r="D39" s="383"/>
      <c r="E39" s="21" t="s">
        <v>859</v>
      </c>
      <c r="F39" s="21" t="s">
        <v>859</v>
      </c>
      <c r="G39" s="21" t="s">
        <v>859</v>
      </c>
      <c r="H39" s="21" t="s">
        <v>859</v>
      </c>
      <c r="I39" s="21" t="s">
        <v>860</v>
      </c>
      <c r="J39" s="21" t="s">
        <v>859</v>
      </c>
      <c r="K39" s="21" t="s">
        <v>860</v>
      </c>
      <c r="L39" s="21" t="s">
        <v>860</v>
      </c>
      <c r="M39" s="21" t="s">
        <v>860</v>
      </c>
      <c r="N39" s="20" t="s">
        <v>858</v>
      </c>
      <c r="O39" s="20" t="s">
        <v>858</v>
      </c>
      <c r="P39" s="21" t="s">
        <v>860</v>
      </c>
      <c r="Q39" s="21" t="s">
        <v>860</v>
      </c>
      <c r="R39" s="21" t="s">
        <v>859</v>
      </c>
      <c r="S39" s="22" t="s">
        <v>860</v>
      </c>
      <c r="T39" s="387" t="str">
        <f t="shared" si="0"/>
        <v/>
      </c>
      <c r="U39" s="388" t="str">
        <f>IF(COUNTIF(個票ｰ2004!$U$80:$U$169,$C39),"○","")</f>
        <v/>
      </c>
      <c r="V39" s="388" t="str">
        <f t="shared" si="1"/>
        <v/>
      </c>
    </row>
    <row r="40" spans="1:22" ht="14.25">
      <c r="A40" s="1855"/>
      <c r="B40" s="1856"/>
      <c r="C40" s="23" t="s">
        <v>753</v>
      </c>
      <c r="D40" s="383"/>
      <c r="E40" s="21" t="s">
        <v>859</v>
      </c>
      <c r="F40" s="21" t="s">
        <v>859</v>
      </c>
      <c r="G40" s="21" t="s">
        <v>859</v>
      </c>
      <c r="H40" s="21" t="s">
        <v>859</v>
      </c>
      <c r="I40" s="21" t="s">
        <v>861</v>
      </c>
      <c r="J40" s="21" t="s">
        <v>859</v>
      </c>
      <c r="K40" s="21" t="s">
        <v>861</v>
      </c>
      <c r="L40" s="21" t="s">
        <v>861</v>
      </c>
      <c r="M40" s="21" t="s">
        <v>860</v>
      </c>
      <c r="N40" s="20" t="s">
        <v>858</v>
      </c>
      <c r="O40" s="20" t="s">
        <v>858</v>
      </c>
      <c r="P40" s="21" t="s">
        <v>860</v>
      </c>
      <c r="Q40" s="21" t="s">
        <v>860</v>
      </c>
      <c r="R40" s="21" t="s">
        <v>861</v>
      </c>
      <c r="S40" s="22" t="s">
        <v>860</v>
      </c>
      <c r="T40" s="387" t="str">
        <f t="shared" si="0"/>
        <v/>
      </c>
      <c r="U40" s="388" t="str">
        <f>IF(COUNTIF(個票ｰ2004!$U$80:$U$169,$C40),"○","")</f>
        <v/>
      </c>
      <c r="V40" s="388" t="str">
        <f t="shared" si="1"/>
        <v/>
      </c>
    </row>
    <row r="41" spans="1:22" ht="14.25">
      <c r="A41" s="1855"/>
      <c r="B41" s="1856"/>
      <c r="C41" s="23" t="s">
        <v>759</v>
      </c>
      <c r="D41" s="383"/>
      <c r="E41" s="21" t="s">
        <v>861</v>
      </c>
      <c r="F41" s="21" t="s">
        <v>861</v>
      </c>
      <c r="G41" s="21" t="s">
        <v>861</v>
      </c>
      <c r="H41" s="21" t="s">
        <v>859</v>
      </c>
      <c r="I41" s="21" t="s">
        <v>861</v>
      </c>
      <c r="J41" s="21" t="s">
        <v>859</v>
      </c>
      <c r="K41" s="21" t="s">
        <v>861</v>
      </c>
      <c r="L41" s="21" t="s">
        <v>861</v>
      </c>
      <c r="M41" s="21" t="s">
        <v>860</v>
      </c>
      <c r="N41" s="20" t="s">
        <v>858</v>
      </c>
      <c r="O41" s="20" t="s">
        <v>858</v>
      </c>
      <c r="P41" s="21" t="s">
        <v>860</v>
      </c>
      <c r="Q41" s="21" t="s">
        <v>860</v>
      </c>
      <c r="R41" s="21" t="s">
        <v>859</v>
      </c>
      <c r="S41" s="22" t="s">
        <v>860</v>
      </c>
      <c r="T41" s="387" t="str">
        <f t="shared" si="0"/>
        <v/>
      </c>
      <c r="U41" s="388" t="str">
        <f>IF(COUNTIF(個票ｰ2004!$U$80:$U$169,$C41),"○","")</f>
        <v/>
      </c>
      <c r="V41" s="388" t="str">
        <f t="shared" si="1"/>
        <v/>
      </c>
    </row>
    <row r="42" spans="1:22" ht="14.25">
      <c r="A42" s="1855"/>
      <c r="B42" s="1856"/>
      <c r="C42" s="23" t="s">
        <v>764</v>
      </c>
      <c r="D42" s="383"/>
      <c r="E42" s="21" t="s">
        <v>859</v>
      </c>
      <c r="F42" s="21" t="s">
        <v>859</v>
      </c>
      <c r="G42" s="21" t="s">
        <v>859</v>
      </c>
      <c r="H42" s="21" t="s">
        <v>859</v>
      </c>
      <c r="I42" s="21" t="s">
        <v>861</v>
      </c>
      <c r="J42" s="21" t="s">
        <v>859</v>
      </c>
      <c r="K42" s="21" t="s">
        <v>859</v>
      </c>
      <c r="L42" s="21" t="s">
        <v>859</v>
      </c>
      <c r="M42" s="21" t="s">
        <v>861</v>
      </c>
      <c r="N42" s="20" t="s">
        <v>858</v>
      </c>
      <c r="O42" s="20" t="s">
        <v>858</v>
      </c>
      <c r="P42" s="21" t="s">
        <v>860</v>
      </c>
      <c r="Q42" s="21" t="s">
        <v>860</v>
      </c>
      <c r="R42" s="21" t="s">
        <v>859</v>
      </c>
      <c r="S42" s="22" t="s">
        <v>860</v>
      </c>
      <c r="T42" s="387" t="str">
        <f t="shared" si="0"/>
        <v/>
      </c>
      <c r="U42" s="388" t="str">
        <f>IF(COUNTIF(個票ｰ2004!$U$80:$U$169,$C42),"○","")</f>
        <v/>
      </c>
      <c r="V42" s="388" t="str">
        <f t="shared" si="1"/>
        <v/>
      </c>
    </row>
    <row r="43" spans="1:22" ht="14.25">
      <c r="A43" s="1855"/>
      <c r="B43" s="1856"/>
      <c r="C43" s="23" t="s">
        <v>767</v>
      </c>
      <c r="D43" s="383"/>
      <c r="E43" s="21" t="s">
        <v>859</v>
      </c>
      <c r="F43" s="21" t="s">
        <v>859</v>
      </c>
      <c r="G43" s="21" t="s">
        <v>859</v>
      </c>
      <c r="H43" s="21" t="s">
        <v>859</v>
      </c>
      <c r="I43" s="21" t="s">
        <v>861</v>
      </c>
      <c r="J43" s="21" t="s">
        <v>859</v>
      </c>
      <c r="K43" s="21" t="s">
        <v>859</v>
      </c>
      <c r="L43" s="21" t="s">
        <v>859</v>
      </c>
      <c r="M43" s="21" t="s">
        <v>861</v>
      </c>
      <c r="N43" s="20" t="s">
        <v>858</v>
      </c>
      <c r="O43" s="21" t="s">
        <v>860</v>
      </c>
      <c r="P43" s="21" t="s">
        <v>860</v>
      </c>
      <c r="Q43" s="21" t="s">
        <v>860</v>
      </c>
      <c r="R43" s="21" t="s">
        <v>859</v>
      </c>
      <c r="S43" s="22" t="s">
        <v>860</v>
      </c>
      <c r="T43" s="387" t="str">
        <f t="shared" si="0"/>
        <v/>
      </c>
      <c r="U43" s="388" t="str">
        <f>IF(COUNTIF(個票ｰ2004!$U$80:$U$169,$C43),"○","")</f>
        <v/>
      </c>
      <c r="V43" s="388" t="str">
        <f t="shared" si="1"/>
        <v/>
      </c>
    </row>
    <row r="44" spans="1:22" ht="14.25">
      <c r="A44" s="1855"/>
      <c r="B44" s="1856"/>
      <c r="C44" s="23" t="s">
        <v>768</v>
      </c>
      <c r="D44" s="383"/>
      <c r="E44" s="21" t="s">
        <v>859</v>
      </c>
      <c r="F44" s="21" t="s">
        <v>859</v>
      </c>
      <c r="G44" s="21" t="s">
        <v>859</v>
      </c>
      <c r="H44" s="21" t="s">
        <v>859</v>
      </c>
      <c r="I44" s="21" t="s">
        <v>861</v>
      </c>
      <c r="J44" s="21" t="s">
        <v>859</v>
      </c>
      <c r="K44" s="21" t="s">
        <v>859</v>
      </c>
      <c r="L44" s="21" t="s">
        <v>859</v>
      </c>
      <c r="M44" s="21" t="s">
        <v>860</v>
      </c>
      <c r="N44" s="21" t="s">
        <v>860</v>
      </c>
      <c r="O44" s="20" t="s">
        <v>858</v>
      </c>
      <c r="P44" s="21" t="s">
        <v>860</v>
      </c>
      <c r="Q44" s="21" t="s">
        <v>860</v>
      </c>
      <c r="R44" s="21" t="s">
        <v>859</v>
      </c>
      <c r="S44" s="22" t="s">
        <v>860</v>
      </c>
      <c r="T44" s="387" t="str">
        <f t="shared" si="0"/>
        <v/>
      </c>
      <c r="U44" s="388" t="str">
        <f>IF(COUNTIF(個票ｰ2004!$U$80:$U$169,$C44),"○","")</f>
        <v/>
      </c>
      <c r="V44" s="388" t="str">
        <f t="shared" si="1"/>
        <v/>
      </c>
    </row>
    <row r="45" spans="1:22" ht="14.25">
      <c r="A45" s="1855"/>
      <c r="B45" s="1856"/>
      <c r="C45" s="23" t="s">
        <v>870</v>
      </c>
      <c r="D45" s="383"/>
      <c r="E45" s="21" t="s">
        <v>859</v>
      </c>
      <c r="F45" s="21" t="s">
        <v>859</v>
      </c>
      <c r="G45" s="21" t="s">
        <v>859</v>
      </c>
      <c r="H45" s="21" t="s">
        <v>859</v>
      </c>
      <c r="I45" s="21" t="s">
        <v>861</v>
      </c>
      <c r="J45" s="21" t="s">
        <v>859</v>
      </c>
      <c r="K45" s="21" t="s">
        <v>859</v>
      </c>
      <c r="L45" s="21" t="s">
        <v>859</v>
      </c>
      <c r="M45" s="21" t="s">
        <v>860</v>
      </c>
      <c r="N45" s="21" t="s">
        <v>860</v>
      </c>
      <c r="O45" s="20" t="s">
        <v>858</v>
      </c>
      <c r="P45" s="20" t="s">
        <v>858</v>
      </c>
      <c r="Q45" s="21" t="s">
        <v>860</v>
      </c>
      <c r="R45" s="21" t="s">
        <v>860</v>
      </c>
      <c r="S45" s="24" t="s">
        <v>858</v>
      </c>
      <c r="T45" s="387" t="str">
        <f t="shared" si="0"/>
        <v/>
      </c>
      <c r="U45" s="388" t="str">
        <f>IF(COUNTIF(個票ｰ2004!$U$80:$U$169,$C45),"○","")</f>
        <v/>
      </c>
      <c r="V45" s="388" t="str">
        <f t="shared" si="1"/>
        <v/>
      </c>
    </row>
    <row r="46" spans="1:22" ht="14.25">
      <c r="A46" s="1855"/>
      <c r="B46" s="1856"/>
      <c r="C46" s="23" t="s">
        <v>780</v>
      </c>
      <c r="D46" s="383"/>
      <c r="E46" s="21" t="s">
        <v>859</v>
      </c>
      <c r="F46" s="21" t="s">
        <v>859</v>
      </c>
      <c r="G46" s="21" t="s">
        <v>859</v>
      </c>
      <c r="H46" s="21" t="s">
        <v>859</v>
      </c>
      <c r="I46" s="21" t="s">
        <v>861</v>
      </c>
      <c r="J46" s="21" t="s">
        <v>859</v>
      </c>
      <c r="K46" s="21" t="s">
        <v>861</v>
      </c>
      <c r="L46" s="21" t="s">
        <v>861</v>
      </c>
      <c r="M46" s="21" t="s">
        <v>861</v>
      </c>
      <c r="N46" s="21" t="s">
        <v>860</v>
      </c>
      <c r="O46" s="21" t="s">
        <v>860</v>
      </c>
      <c r="P46" s="20" t="s">
        <v>858</v>
      </c>
      <c r="Q46" s="21" t="s">
        <v>860</v>
      </c>
      <c r="R46" s="21" t="s">
        <v>861</v>
      </c>
      <c r="S46" s="24" t="s">
        <v>858</v>
      </c>
      <c r="T46" s="387" t="str">
        <f t="shared" si="0"/>
        <v/>
      </c>
      <c r="U46" s="388" t="str">
        <f>IF(COUNTIF(個票ｰ2004!$U$80:$U$169,$C46),"○","")</f>
        <v/>
      </c>
      <c r="V46" s="388" t="str">
        <f t="shared" si="1"/>
        <v/>
      </c>
    </row>
    <row r="47" spans="1:22" ht="14.25">
      <c r="A47" s="1855"/>
      <c r="B47" s="1856"/>
      <c r="C47" s="23" t="s">
        <v>787</v>
      </c>
      <c r="D47" s="383"/>
      <c r="E47" s="21" t="s">
        <v>859</v>
      </c>
      <c r="F47" s="21" t="s">
        <v>859</v>
      </c>
      <c r="G47" s="21" t="s">
        <v>861</v>
      </c>
      <c r="H47" s="21" t="s">
        <v>859</v>
      </c>
      <c r="I47" s="21" t="s">
        <v>861</v>
      </c>
      <c r="J47" s="21" t="s">
        <v>859</v>
      </c>
      <c r="K47" s="21" t="s">
        <v>861</v>
      </c>
      <c r="L47" s="21" t="s">
        <v>861</v>
      </c>
      <c r="M47" s="21" t="s">
        <v>860</v>
      </c>
      <c r="N47" s="21" t="s">
        <v>861</v>
      </c>
      <c r="O47" s="21" t="s">
        <v>860</v>
      </c>
      <c r="P47" s="21" t="s">
        <v>861</v>
      </c>
      <c r="Q47" s="21" t="s">
        <v>861</v>
      </c>
      <c r="R47" s="21" t="s">
        <v>861</v>
      </c>
      <c r="S47" s="22" t="s">
        <v>860</v>
      </c>
      <c r="T47" s="387" t="str">
        <f t="shared" si="0"/>
        <v/>
      </c>
      <c r="U47" s="388" t="str">
        <f>IF(COUNTIF(個票ｰ2004!$U$80:$U$169,$C47),"○","")</f>
        <v/>
      </c>
      <c r="V47" s="388" t="str">
        <f t="shared" si="1"/>
        <v/>
      </c>
    </row>
    <row r="48" spans="1:22" ht="14.25">
      <c r="A48" s="1855"/>
      <c r="B48" s="1856" t="s">
        <v>871</v>
      </c>
      <c r="C48" s="23" t="s">
        <v>733</v>
      </c>
      <c r="D48" s="383"/>
      <c r="E48" s="21" t="s">
        <v>861</v>
      </c>
      <c r="F48" s="21" t="s">
        <v>861</v>
      </c>
      <c r="G48" s="21" t="s">
        <v>861</v>
      </c>
      <c r="H48" s="21" t="s">
        <v>861</v>
      </c>
      <c r="I48" s="21" t="s">
        <v>861</v>
      </c>
      <c r="J48" s="21" t="s">
        <v>859</v>
      </c>
      <c r="K48" s="21" t="s">
        <v>861</v>
      </c>
      <c r="L48" s="21" t="s">
        <v>861</v>
      </c>
      <c r="M48" s="21" t="s">
        <v>861</v>
      </c>
      <c r="N48" s="21" t="s">
        <v>861</v>
      </c>
      <c r="O48" s="21" t="s">
        <v>861</v>
      </c>
      <c r="P48" s="21" t="s">
        <v>861</v>
      </c>
      <c r="Q48" s="20" t="s">
        <v>858</v>
      </c>
      <c r="R48" s="21" t="s">
        <v>861</v>
      </c>
      <c r="S48" s="22" t="s">
        <v>860</v>
      </c>
      <c r="T48" s="387" t="str">
        <f t="shared" si="0"/>
        <v/>
      </c>
      <c r="U48" s="388" t="str">
        <f>IF(COUNTIF(個票ｰ2004!$U$80:$U$169,$C48),"○","")</f>
        <v/>
      </c>
      <c r="V48" s="388" t="str">
        <f t="shared" si="1"/>
        <v/>
      </c>
    </row>
    <row r="49" spans="1:23" ht="14.25">
      <c r="A49" s="1855"/>
      <c r="B49" s="1856"/>
      <c r="C49" s="23" t="s">
        <v>872</v>
      </c>
      <c r="D49" s="383"/>
      <c r="E49" s="21" t="s">
        <v>859</v>
      </c>
      <c r="F49" s="21" t="s">
        <v>859</v>
      </c>
      <c r="G49" s="21" t="s">
        <v>859</v>
      </c>
      <c r="H49" s="21" t="s">
        <v>859</v>
      </c>
      <c r="I49" s="21" t="s">
        <v>859</v>
      </c>
      <c r="J49" s="21" t="s">
        <v>859</v>
      </c>
      <c r="K49" s="21" t="s">
        <v>861</v>
      </c>
      <c r="L49" s="21" t="s">
        <v>861</v>
      </c>
      <c r="M49" s="21" t="s">
        <v>860</v>
      </c>
      <c r="N49" s="21" t="s">
        <v>861</v>
      </c>
      <c r="O49" s="21" t="s">
        <v>861</v>
      </c>
      <c r="P49" s="21" t="s">
        <v>861</v>
      </c>
      <c r="Q49" s="21" t="s">
        <v>861</v>
      </c>
      <c r="R49" s="21" t="s">
        <v>861</v>
      </c>
      <c r="S49" s="22" t="s">
        <v>860</v>
      </c>
      <c r="T49" s="387" t="str">
        <f t="shared" si="0"/>
        <v/>
      </c>
      <c r="U49" s="388" t="str">
        <f>IF(COUNTIF(個票ｰ2004!$U$80:$U$169,$C49),"○","")</f>
        <v/>
      </c>
      <c r="V49" s="388" t="str">
        <f t="shared" si="1"/>
        <v/>
      </c>
    </row>
    <row r="50" spans="1:23" ht="14.25">
      <c r="A50" s="1855"/>
      <c r="B50" s="1856"/>
      <c r="C50" s="23" t="s">
        <v>873</v>
      </c>
      <c r="D50" s="383"/>
      <c r="E50" s="21" t="s">
        <v>861</v>
      </c>
      <c r="F50" s="21" t="s">
        <v>861</v>
      </c>
      <c r="G50" s="21" t="s">
        <v>861</v>
      </c>
      <c r="H50" s="21" t="s">
        <v>861</v>
      </c>
      <c r="I50" s="21" t="s">
        <v>861</v>
      </c>
      <c r="J50" s="21" t="s">
        <v>859</v>
      </c>
      <c r="K50" s="21" t="s">
        <v>861</v>
      </c>
      <c r="L50" s="21" t="s">
        <v>861</v>
      </c>
      <c r="M50" s="21" t="s">
        <v>861</v>
      </c>
      <c r="N50" s="21" t="s">
        <v>861</v>
      </c>
      <c r="O50" s="21" t="s">
        <v>861</v>
      </c>
      <c r="P50" s="21" t="s">
        <v>861</v>
      </c>
      <c r="Q50" s="21" t="s">
        <v>861</v>
      </c>
      <c r="R50" s="21" t="s">
        <v>861</v>
      </c>
      <c r="S50" s="22" t="s">
        <v>861</v>
      </c>
      <c r="T50" s="387" t="str">
        <f t="shared" si="0"/>
        <v/>
      </c>
      <c r="U50" s="388" t="str">
        <f>IF(COUNTIF(個票ｰ2004!$U$80:$U$169,$C50),"○","")</f>
        <v/>
      </c>
      <c r="V50" s="388" t="str">
        <f t="shared" si="1"/>
        <v/>
      </c>
    </row>
    <row r="51" spans="1:23" ht="14.25">
      <c r="A51" s="1855" t="s">
        <v>366</v>
      </c>
      <c r="B51" s="1856" t="s">
        <v>874</v>
      </c>
      <c r="C51" s="23" t="s">
        <v>875</v>
      </c>
      <c r="D51" s="383"/>
      <c r="E51" s="21" t="s">
        <v>859</v>
      </c>
      <c r="F51" s="21" t="s">
        <v>859</v>
      </c>
      <c r="G51" s="21" t="s">
        <v>859</v>
      </c>
      <c r="H51" s="21" t="s">
        <v>859</v>
      </c>
      <c r="I51" s="21" t="s">
        <v>859</v>
      </c>
      <c r="J51" s="21" t="s">
        <v>859</v>
      </c>
      <c r="K51" s="21" t="s">
        <v>859</v>
      </c>
      <c r="L51" s="21" t="s">
        <v>859</v>
      </c>
      <c r="M51" s="21" t="s">
        <v>859</v>
      </c>
      <c r="N51" s="21" t="s">
        <v>861</v>
      </c>
      <c r="O51" s="21" t="s">
        <v>861</v>
      </c>
      <c r="P51" s="21" t="s">
        <v>859</v>
      </c>
      <c r="Q51" s="21" t="s">
        <v>859</v>
      </c>
      <c r="R51" s="20" t="s">
        <v>858</v>
      </c>
      <c r="S51" s="22" t="s">
        <v>736</v>
      </c>
      <c r="T51" s="387" t="str">
        <f t="shared" si="0"/>
        <v/>
      </c>
      <c r="U51" s="388" t="str">
        <f>IF(COUNTIF(個票ｰ2004!$U$80:$U$169,$C51),"○","")</f>
        <v/>
      </c>
      <c r="V51" s="388" t="str">
        <f t="shared" si="1"/>
        <v/>
      </c>
    </row>
    <row r="52" spans="1:23" ht="14.25">
      <c r="A52" s="1855"/>
      <c r="B52" s="1856"/>
      <c r="C52" s="23" t="s">
        <v>714</v>
      </c>
      <c r="D52" s="383"/>
      <c r="E52" s="21" t="s">
        <v>861</v>
      </c>
      <c r="F52" s="21" t="s">
        <v>861</v>
      </c>
      <c r="G52" s="21" t="s">
        <v>861</v>
      </c>
      <c r="H52" s="21" t="s">
        <v>861</v>
      </c>
      <c r="I52" s="21" t="s">
        <v>859</v>
      </c>
      <c r="J52" s="21" t="s">
        <v>859</v>
      </c>
      <c r="K52" s="21" t="s">
        <v>861</v>
      </c>
      <c r="L52" s="21" t="s">
        <v>861</v>
      </c>
      <c r="M52" s="21" t="s">
        <v>861</v>
      </c>
      <c r="N52" s="21" t="s">
        <v>861</v>
      </c>
      <c r="O52" s="21" t="s">
        <v>861</v>
      </c>
      <c r="P52" s="21" t="s">
        <v>861</v>
      </c>
      <c r="Q52" s="21" t="s">
        <v>861</v>
      </c>
      <c r="R52" s="20" t="s">
        <v>858</v>
      </c>
      <c r="S52" s="22" t="s">
        <v>860</v>
      </c>
      <c r="T52" s="387" t="str">
        <f t="shared" si="0"/>
        <v/>
      </c>
      <c r="U52" s="388" t="str">
        <f>IF(COUNTIF(個票ｰ2004!$U$80:$U$169,$C52),"○","")</f>
        <v/>
      </c>
      <c r="V52" s="388" t="str">
        <f t="shared" si="1"/>
        <v/>
      </c>
    </row>
    <row r="53" spans="1:23" ht="14.25">
      <c r="A53" s="1855"/>
      <c r="B53" s="1856"/>
      <c r="C53" s="23" t="s">
        <v>876</v>
      </c>
      <c r="D53" s="383"/>
      <c r="E53" s="21" t="s">
        <v>861</v>
      </c>
      <c r="F53" s="21" t="s">
        <v>861</v>
      </c>
      <c r="G53" s="21" t="s">
        <v>861</v>
      </c>
      <c r="H53" s="21" t="s">
        <v>861</v>
      </c>
      <c r="I53" s="21" t="s">
        <v>859</v>
      </c>
      <c r="J53" s="21" t="s">
        <v>859</v>
      </c>
      <c r="K53" s="21" t="s">
        <v>861</v>
      </c>
      <c r="L53" s="21" t="s">
        <v>861</v>
      </c>
      <c r="M53" s="21" t="s">
        <v>860</v>
      </c>
      <c r="N53" s="21" t="s">
        <v>861</v>
      </c>
      <c r="O53" s="21" t="s">
        <v>861</v>
      </c>
      <c r="P53" s="21" t="s">
        <v>861</v>
      </c>
      <c r="Q53" s="21" t="s">
        <v>861</v>
      </c>
      <c r="R53" s="20" t="s">
        <v>858</v>
      </c>
      <c r="S53" s="22" t="s">
        <v>860</v>
      </c>
      <c r="T53" s="387" t="str">
        <f t="shared" si="0"/>
        <v/>
      </c>
      <c r="U53" s="388" t="str">
        <f>IF(COUNTIF(個票ｰ2004!$U$80:$U$169,$C53),"○","")</f>
        <v/>
      </c>
      <c r="V53" s="388" t="str">
        <f t="shared" si="1"/>
        <v/>
      </c>
    </row>
    <row r="54" spans="1:23" ht="14.25">
      <c r="A54" s="1855"/>
      <c r="B54" s="1856"/>
      <c r="C54" s="23" t="s">
        <v>760</v>
      </c>
      <c r="D54" s="383"/>
      <c r="E54" s="21" t="s">
        <v>860</v>
      </c>
      <c r="F54" s="21" t="s">
        <v>860</v>
      </c>
      <c r="G54" s="21" t="s">
        <v>860</v>
      </c>
      <c r="H54" s="21" t="s">
        <v>861</v>
      </c>
      <c r="I54" s="21" t="s">
        <v>861</v>
      </c>
      <c r="J54" s="21" t="s">
        <v>859</v>
      </c>
      <c r="K54" s="21" t="s">
        <v>860</v>
      </c>
      <c r="L54" s="21" t="s">
        <v>860</v>
      </c>
      <c r="M54" s="21" t="s">
        <v>860</v>
      </c>
      <c r="N54" s="21" t="s">
        <v>859</v>
      </c>
      <c r="O54" s="21" t="s">
        <v>859</v>
      </c>
      <c r="P54" s="21" t="s">
        <v>859</v>
      </c>
      <c r="Q54" s="21" t="s">
        <v>859</v>
      </c>
      <c r="R54" s="20" t="s">
        <v>858</v>
      </c>
      <c r="S54" s="22" t="s">
        <v>860</v>
      </c>
      <c r="T54" s="387" t="str">
        <f t="shared" si="0"/>
        <v/>
      </c>
      <c r="U54" s="388" t="str">
        <f>IF(COUNTIF(個票ｰ2004!$U$80:$U$169,$C54),"○","")</f>
        <v/>
      </c>
      <c r="V54" s="388" t="str">
        <f t="shared" si="1"/>
        <v/>
      </c>
    </row>
    <row r="55" spans="1:23" ht="14.25">
      <c r="A55" s="1855"/>
      <c r="B55" s="1856" t="s">
        <v>737</v>
      </c>
      <c r="C55" s="23" t="s">
        <v>877</v>
      </c>
      <c r="D55" s="383"/>
      <c r="E55" s="21" t="s">
        <v>859</v>
      </c>
      <c r="F55" s="21" t="s">
        <v>859</v>
      </c>
      <c r="G55" s="21" t="s">
        <v>859</v>
      </c>
      <c r="H55" s="21" t="s">
        <v>859</v>
      </c>
      <c r="I55" s="21" t="s">
        <v>859</v>
      </c>
      <c r="J55" s="21" t="s">
        <v>859</v>
      </c>
      <c r="K55" s="21" t="s">
        <v>859</v>
      </c>
      <c r="L55" s="21" t="s">
        <v>859</v>
      </c>
      <c r="M55" s="21" t="s">
        <v>860</v>
      </c>
      <c r="N55" s="21" t="s">
        <v>860</v>
      </c>
      <c r="O55" s="21" t="s">
        <v>860</v>
      </c>
      <c r="P55" s="21" t="s">
        <v>860</v>
      </c>
      <c r="Q55" s="21" t="s">
        <v>860</v>
      </c>
      <c r="R55" s="21" t="s">
        <v>860</v>
      </c>
      <c r="S55" s="24" t="s">
        <v>858</v>
      </c>
      <c r="T55" s="387" t="str">
        <f t="shared" si="0"/>
        <v/>
      </c>
      <c r="U55" s="388" t="str">
        <f>IF(COUNTIF(個票ｰ2004!$U$80:$U$169,$C55),"○","")</f>
        <v/>
      </c>
      <c r="V55" s="388" t="str">
        <f t="shared" si="1"/>
        <v/>
      </c>
    </row>
    <row r="56" spans="1:23" ht="15" thickBot="1">
      <c r="A56" s="1857"/>
      <c r="B56" s="1858"/>
      <c r="C56" s="25" t="s">
        <v>878</v>
      </c>
      <c r="D56" s="384"/>
      <c r="E56" s="26" t="s">
        <v>859</v>
      </c>
      <c r="F56" s="26" t="s">
        <v>859</v>
      </c>
      <c r="G56" s="26" t="s">
        <v>859</v>
      </c>
      <c r="H56" s="26" t="s">
        <v>859</v>
      </c>
      <c r="I56" s="26" t="s">
        <v>859</v>
      </c>
      <c r="J56" s="26" t="s">
        <v>859</v>
      </c>
      <c r="K56" s="26" t="s">
        <v>859</v>
      </c>
      <c r="L56" s="26" t="s">
        <v>859</v>
      </c>
      <c r="M56" s="26" t="s">
        <v>861</v>
      </c>
      <c r="N56" s="26" t="s">
        <v>861</v>
      </c>
      <c r="O56" s="26" t="s">
        <v>861</v>
      </c>
      <c r="P56" s="27" t="s">
        <v>858</v>
      </c>
      <c r="Q56" s="26" t="s">
        <v>861</v>
      </c>
      <c r="R56" s="26" t="s">
        <v>860</v>
      </c>
      <c r="S56" s="28" t="s">
        <v>858</v>
      </c>
      <c r="T56" s="387" t="str">
        <f t="shared" si="0"/>
        <v/>
      </c>
      <c r="U56" s="388" t="str">
        <f>IF(COUNTIF(個票ｰ2004!$U$80:$U$169,$C56),"○","")</f>
        <v/>
      </c>
      <c r="V56" s="388" t="str">
        <f t="shared" si="1"/>
        <v/>
      </c>
    </row>
    <row r="57" spans="1:23" s="388" customFormat="1" ht="14.25" hidden="1">
      <c r="E57" s="389">
        <f>IF(OR(D14="○",D15="○",D16="○",D17="○",D18="○",D20="○",D21="○",D22="○",D23="○"),1,0)</f>
        <v>0</v>
      </c>
      <c r="F57" s="389">
        <f>IF(OR(D14="○",D15="○",D16="○",D17="○",D18="○",D20="○",D21="○",D22="○",D23="○",),1,0)</f>
        <v>0</v>
      </c>
      <c r="G57" s="389">
        <f>IF(D16="○",1,0)</f>
        <v>0</v>
      </c>
      <c r="H57" s="389">
        <f>IF(OR(D26="○",D27="○",D29="○",),1,0)</f>
        <v>0</v>
      </c>
      <c r="I57" s="389">
        <f>IF(OR(D26="○",D27="○",D28="○",D29="○"),1,0)</f>
        <v>0</v>
      </c>
      <c r="J57" s="389">
        <f>IF(D30="○",1,0)</f>
        <v>0</v>
      </c>
      <c r="K57" s="389">
        <f>IF(OR(D31="○",D32="○",D33="○"),1,0)</f>
        <v>0</v>
      </c>
      <c r="L57" s="389">
        <f>IF(OR(D34="○",D35="○"),1,0)</f>
        <v>0</v>
      </c>
      <c r="M57" s="389">
        <f>IF(OR(D36="○",D37="○"),1,0)</f>
        <v>0</v>
      </c>
      <c r="N57" s="389">
        <f>IF(OR(D38="○",D39="○",D40="○",D41="○",D42="○",D43="○"),1,0)</f>
        <v>0</v>
      </c>
      <c r="O57" s="389">
        <f>IF(OR(D38="○",D39="○",D40="○",D41="○",D42="○",D44="○",D45="○"),1,0)</f>
        <v>0</v>
      </c>
      <c r="P57" s="389">
        <f>IF(OR(D38="○",D45="○",D46="○",D56="○"),1,0)</f>
        <v>0</v>
      </c>
      <c r="Q57" s="389">
        <f>IF(D48="○",1,0)</f>
        <v>0</v>
      </c>
      <c r="R57" s="389">
        <f>IF(OR(D51="○",D52="○",D53="○",D54="○"),1,0)</f>
        <v>0</v>
      </c>
      <c r="S57" s="389">
        <f>IF(OR(D45="○",D46="○",D55="○",D56="○"),1,0)</f>
        <v>0</v>
      </c>
      <c r="T57" s="388">
        <f>COUNTIF($T$14:$T$56,$D$61)</f>
        <v>0</v>
      </c>
    </row>
    <row r="58" spans="1:23" s="390" customFormat="1" ht="11.25" hidden="1">
      <c r="D58" s="390" t="s">
        <v>914</v>
      </c>
      <c r="E58" s="390" t="str">
        <f>IF(E$57=1,E$60,"")</f>
        <v/>
      </c>
      <c r="F58" s="390" t="str">
        <f t="shared" ref="F58:S59" si="2">IF(F$57=1,F$60,"")</f>
        <v/>
      </c>
      <c r="G58" s="390" t="str">
        <f t="shared" si="2"/>
        <v/>
      </c>
      <c r="H58" s="390" t="str">
        <f t="shared" si="2"/>
        <v/>
      </c>
      <c r="I58" s="390" t="str">
        <f t="shared" si="2"/>
        <v/>
      </c>
      <c r="J58" s="390" t="str">
        <f t="shared" si="2"/>
        <v/>
      </c>
      <c r="K58" s="390" t="str">
        <f t="shared" si="2"/>
        <v/>
      </c>
      <c r="L58" s="390" t="str">
        <f t="shared" si="2"/>
        <v/>
      </c>
      <c r="M58" s="390" t="str">
        <f t="shared" si="2"/>
        <v/>
      </c>
      <c r="N58" s="390" t="str">
        <f t="shared" si="2"/>
        <v/>
      </c>
      <c r="O58" s="390" t="str">
        <f t="shared" si="2"/>
        <v/>
      </c>
      <c r="P58" s="390" t="str">
        <f t="shared" si="2"/>
        <v/>
      </c>
      <c r="Q58" s="390" t="str">
        <f t="shared" si="2"/>
        <v/>
      </c>
      <c r="R58" s="390" t="str">
        <f t="shared" si="2"/>
        <v/>
      </c>
      <c r="S58" s="390" t="str">
        <f t="shared" si="2"/>
        <v/>
      </c>
    </row>
    <row r="59" spans="1:23" s="390" customFormat="1" ht="11.25" hidden="1">
      <c r="D59" s="390" t="s">
        <v>915</v>
      </c>
      <c r="E59" s="390" t="str">
        <f>IF(E$57=1,E$60,"")</f>
        <v/>
      </c>
      <c r="F59" s="390" t="str">
        <f t="shared" si="2"/>
        <v/>
      </c>
      <c r="G59" s="390" t="str">
        <f t="shared" si="2"/>
        <v/>
      </c>
      <c r="H59" s="390" t="str">
        <f t="shared" si="2"/>
        <v/>
      </c>
      <c r="I59" s="390" t="str">
        <f t="shared" si="2"/>
        <v/>
      </c>
      <c r="J59" s="390" t="str">
        <f t="shared" si="2"/>
        <v/>
      </c>
      <c r="K59" s="390" t="str">
        <f t="shared" si="2"/>
        <v/>
      </c>
      <c r="L59" s="390" t="str">
        <f t="shared" si="2"/>
        <v/>
      </c>
      <c r="M59" s="390" t="str">
        <f t="shared" si="2"/>
        <v/>
      </c>
      <c r="N59" s="390" t="str">
        <f t="shared" si="2"/>
        <v/>
      </c>
      <c r="O59" s="390" t="str">
        <f t="shared" si="2"/>
        <v/>
      </c>
      <c r="P59" s="390" t="str">
        <f t="shared" si="2"/>
        <v/>
      </c>
      <c r="Q59" s="390" t="str">
        <f t="shared" si="2"/>
        <v/>
      </c>
      <c r="R59" s="390" t="str">
        <f t="shared" si="2"/>
        <v/>
      </c>
      <c r="S59" s="390" t="str">
        <f t="shared" si="2"/>
        <v/>
      </c>
    </row>
    <row r="60" spans="1:23" s="390" customFormat="1" ht="19.5" hidden="1" customHeight="1">
      <c r="E60" s="391" t="s">
        <v>907</v>
      </c>
      <c r="F60" s="391" t="s">
        <v>908</v>
      </c>
      <c r="G60" s="391" t="s">
        <v>909</v>
      </c>
      <c r="H60" s="391" t="s">
        <v>804</v>
      </c>
      <c r="I60" s="391" t="s">
        <v>810</v>
      </c>
      <c r="J60" s="391" t="s">
        <v>910</v>
      </c>
      <c r="K60" s="391" t="s">
        <v>805</v>
      </c>
      <c r="L60" s="391" t="s">
        <v>911</v>
      </c>
      <c r="M60" s="392" t="s">
        <v>817</v>
      </c>
      <c r="N60" s="391" t="s">
        <v>806</v>
      </c>
      <c r="O60" s="391" t="s">
        <v>812</v>
      </c>
      <c r="P60" s="391" t="s">
        <v>818</v>
      </c>
      <c r="Q60" s="391" t="s">
        <v>912</v>
      </c>
      <c r="R60" s="391" t="s">
        <v>807</v>
      </c>
      <c r="S60" s="391" t="s">
        <v>913</v>
      </c>
    </row>
    <row r="61" spans="1:23" s="388" customFormat="1" hidden="1">
      <c r="D61" s="388" t="s">
        <v>916</v>
      </c>
    </row>
    <row r="62" spans="1:23" s="29" customFormat="1" hidden="1">
      <c r="U62" s="388"/>
      <c r="V62" s="388"/>
      <c r="W62" s="388"/>
    </row>
  </sheetData>
  <sheetProtection algorithmName="SHA-512" hashValue="PlEFj8UBv0tkoo8DDcY2AzHzR1iVXnS83tNbTvHKQWL08HQNWdQrx8pN+t1/WjS8Ty6OHmOHT3VziHxQ91BMJg==" saltValue="k5FO1Vx20f0+J4YpvAUYZQ==" spinCount="100000" sheet="1" objects="1" scenarios="1"/>
  <mergeCells count="28">
    <mergeCell ref="A38:A50"/>
    <mergeCell ref="B38:B47"/>
    <mergeCell ref="B48:B50"/>
    <mergeCell ref="A51:A56"/>
    <mergeCell ref="B51:B54"/>
    <mergeCell ref="B55:B56"/>
    <mergeCell ref="A14:A30"/>
    <mergeCell ref="B14:B19"/>
    <mergeCell ref="B20:B25"/>
    <mergeCell ref="B26:B30"/>
    <mergeCell ref="A31:A37"/>
    <mergeCell ref="B31:B33"/>
    <mergeCell ref="B34:B35"/>
    <mergeCell ref="B36:B37"/>
    <mergeCell ref="A8:S8"/>
    <mergeCell ref="A9:S9"/>
    <mergeCell ref="A11:D12"/>
    <mergeCell ref="E11:G11"/>
    <mergeCell ref="H11:J11"/>
    <mergeCell ref="K11:M11"/>
    <mergeCell ref="N11:Q11"/>
    <mergeCell ref="R11:S11"/>
    <mergeCell ref="A7:S7"/>
    <mergeCell ref="A1:S1"/>
    <mergeCell ref="A3:S3"/>
    <mergeCell ref="A4:S4"/>
    <mergeCell ref="A5:S5"/>
    <mergeCell ref="A6:S6"/>
  </mergeCells>
  <phoneticPr fontId="20"/>
  <conditionalFormatting sqref="E12">
    <cfRule type="expression" dxfId="219" priority="15">
      <formula>$E$57=1</formula>
    </cfRule>
  </conditionalFormatting>
  <conditionalFormatting sqref="F12">
    <cfRule type="expression" dxfId="218" priority="14">
      <formula>$F$57=1</formula>
    </cfRule>
  </conditionalFormatting>
  <conditionalFormatting sqref="G12">
    <cfRule type="expression" dxfId="217" priority="13">
      <formula>$G$57=1</formula>
    </cfRule>
  </conditionalFormatting>
  <conditionalFormatting sqref="H12">
    <cfRule type="expression" dxfId="216" priority="12">
      <formula>$H$57=1</formula>
    </cfRule>
  </conditionalFormatting>
  <conditionalFormatting sqref="I12">
    <cfRule type="expression" dxfId="215" priority="11">
      <formula>$I$57=1</formula>
    </cfRule>
  </conditionalFormatting>
  <conditionalFormatting sqref="J12">
    <cfRule type="expression" dxfId="214" priority="10">
      <formula>$J$57=1</formula>
    </cfRule>
  </conditionalFormatting>
  <conditionalFormatting sqref="K12">
    <cfRule type="expression" dxfId="213" priority="9">
      <formula>$K$57=1</formula>
    </cfRule>
  </conditionalFormatting>
  <conditionalFormatting sqref="L12">
    <cfRule type="expression" dxfId="212" priority="8">
      <formula>$L$57=1</formula>
    </cfRule>
  </conditionalFormatting>
  <conditionalFormatting sqref="M12">
    <cfRule type="expression" dxfId="211" priority="7">
      <formula>$M$57=1</formula>
    </cfRule>
  </conditionalFormatting>
  <conditionalFormatting sqref="N12">
    <cfRule type="expression" dxfId="210" priority="6">
      <formula>$N$57=1</formula>
    </cfRule>
  </conditionalFormatting>
  <conditionalFormatting sqref="O12">
    <cfRule type="expression" dxfId="209" priority="5">
      <formula>$O$57=1</formula>
    </cfRule>
  </conditionalFormatting>
  <conditionalFormatting sqref="P12">
    <cfRule type="expression" dxfId="208" priority="4">
      <formula>$P$57=1</formula>
    </cfRule>
  </conditionalFormatting>
  <conditionalFormatting sqref="Q12">
    <cfRule type="expression" dxfId="207" priority="3">
      <formula>$Q$57=1</formula>
    </cfRule>
  </conditionalFormatting>
  <conditionalFormatting sqref="R12">
    <cfRule type="expression" dxfId="206" priority="2">
      <formula>$R$57=1</formula>
    </cfRule>
  </conditionalFormatting>
  <conditionalFormatting sqref="S12">
    <cfRule type="expression" dxfId="205" priority="1">
      <formula>$S$57=1</formula>
    </cfRule>
  </conditionalFormatting>
  <dataValidations count="1">
    <dataValidation type="list" allowBlank="1" showInputMessage="1" showErrorMessage="1" sqref="D14:D56" xr:uid="{732AA468-FB83-4BD2-B167-C20889C4D9A4}">
      <formula1>"　,○"</formula1>
    </dataValidation>
  </dataValidations>
  <hyperlinks>
    <hyperlink ref="A5:F5" r:id="rId1" location="page=70　　" display="＜各スキル項目における具体的な学習項目例等について＞" xr:uid="{AB5329CB-DA68-4457-82EF-FFA7133FCDC5}"/>
    <hyperlink ref="A8:S8" r:id="rId2" location="page=73" display="＜各人材類型における「ロール」の定義について＞" xr:uid="{F8838E6C-C12A-4788-BC1E-EE40960F0D52}"/>
    <hyperlink ref="A5:S5" r:id="rId3" location="page=84" display="＜各スキル項目における具体的な学習項目例等について＞" xr:uid="{6AD7ED86-91B0-4751-B5C1-3882C6C4A0A8}"/>
    <hyperlink ref="E12" r:id="rId4" location="page=100" display="https://www.ipa.go.jp/jinzai/skill-standard/dss/ps6vr700000083ki-att/000106872.pdf - page=100" xr:uid="{CFD86A1F-E8BD-47CF-9438-375594AD15BD}"/>
    <hyperlink ref="F12" r:id="rId5" location="page=101" display="https://www.ipa.go.jp/jinzai/skill-standard/dss/ps6vr700000083ki-att/000106872.pdf - page=101" xr:uid="{DF193246-BD24-42F1-9499-A16608DA03D0}"/>
    <hyperlink ref="G12" r:id="rId6" location="page=102" display="https://www.ipa.go.jp/jinzai/skill-standard/dss/ps6vr700000083ki-att/000106872.pdf - page=102" xr:uid="{D148BA1B-0009-4D79-9C9E-EAB048DF8032}"/>
    <hyperlink ref="H12" r:id="rId7" location="page=115" display="https://www.ipa.go.jp/jinzai/skill-standard/dss/ps6vr700000083ki-att/000106872.pdf - page=115" xr:uid="{16480FB9-37FC-48D8-95CE-A08127ECADA2}"/>
    <hyperlink ref="I12" r:id="rId8" location="page=116" display="https://www.ipa.go.jp/jinzai/skill-standard/dss/ps6vr700000083ki-att/000106872.pdf - page=116" xr:uid="{B26991BE-C355-4C29-BFE7-DC60E1E6364C}"/>
    <hyperlink ref="J12" r:id="rId9" location="page=117" display="https://www.ipa.go.jp/jinzai/skill-standard/dss/ps6vr700000083ki-att/000106872.pdf - page=117" xr:uid="{E9D8758E-40A9-421D-B145-C6EFDF3143DC}"/>
    <hyperlink ref="K12" r:id="rId10" location="page=126" display="https://www.ipa.go.jp/jinzai/skill-standard/dss/ps6vr700000083ki-att/000106872.pdf - page=126" xr:uid="{E6066677-EC17-41EB-BFAF-FEB0C6BE6DAA}"/>
    <hyperlink ref="L12" r:id="rId11" location="page=127" display="https://www.ipa.go.jp/jinzai/skill-standard/dss/ps6vr700000083ki-att/000106872.pdf - page=127" xr:uid="{64F8AC91-58CC-42FB-9D04-37BDBEEFFB7D}"/>
    <hyperlink ref="M12" r:id="rId12" location="page=128" xr:uid="{D942226F-FC83-4266-A283-28B29142D6AC}"/>
    <hyperlink ref="N12" r:id="rId13" location="page=135" display="https://www.ipa.go.jp/jinzai/skill-standard/dss/ps6vr700000083ki-att/000106872.pdf - page=135" xr:uid="{493556E3-7138-4764-9FD9-3E81FE9C0364}"/>
    <hyperlink ref="O12" r:id="rId14" location="page=136" display="https://www.ipa.go.jp/jinzai/skill-standard/dss/ps6vr700000083ki-att/000106872.pdf - page=136" xr:uid="{D90942E1-EA10-436D-9BB3-630F68FEACAF}"/>
    <hyperlink ref="P12" r:id="rId15" location="page=137" display="https://www.ipa.go.jp/jinzai/skill-standard/dss/ps6vr700000083ki-att/000106872.pdf - page=137" xr:uid="{8DF0E494-9DC8-4154-A956-5A76A8D13CE2}"/>
    <hyperlink ref="Q12" r:id="rId16" location="page=138" display="https://www.ipa.go.jp/jinzai/skill-standard/dss/ps6vr700000083ki-att/000106872.pdf - page=138" xr:uid="{5936606E-1317-4A36-A04D-EAF9E0CCC998}"/>
    <hyperlink ref="R12" r:id="rId17" location="page=145" display="https://www.ipa.go.jp/jinzai/skill-standard/dss/ps6vr700000083ki-att/000106872.pdf - page=145" xr:uid="{3D4292E2-613E-4CB4-B91A-0D2899C9DB78}"/>
    <hyperlink ref="S12" r:id="rId18" location="page=146" display="https://www.ipa.go.jp/jinzai/skill-standard/dss/ps6vr700000083ki-att/000106872.pdf - page=146" xr:uid="{694D09AB-A72A-4AB6-9A4B-A09A864219B3}"/>
  </hyperlinks>
  <pageMargins left="0.7" right="0.7" top="0.75" bottom="0.75" header="0.3" footer="0.3"/>
  <pageSetup paperSize="9" scale="41" orientation="portrait" r:id="rId19"/>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E09A8-0B15-4A95-B22F-344716387D2D}">
  <sheetPr>
    <tabColor theme="0" tint="-0.14999847407452621"/>
  </sheetPr>
  <dimension ref="A1:X91"/>
  <sheetViews>
    <sheetView showGridLines="0" view="pageBreakPreview" zoomScaleNormal="100" zoomScaleSheetLayoutView="100" workbookViewId="0">
      <selection activeCell="G14" sqref="G14:H14"/>
    </sheetView>
  </sheetViews>
  <sheetFormatPr defaultColWidth="9" defaultRowHeight="12"/>
  <cols>
    <col min="1" max="4" width="6.125" style="129" customWidth="1"/>
    <col min="5" max="6" width="8" style="129" customWidth="1"/>
    <col min="7" max="19" width="6.125" style="129" customWidth="1"/>
    <col min="20" max="23" width="6.125" style="1" customWidth="1"/>
    <col min="24" max="24" width="6.125" style="129" customWidth="1"/>
    <col min="25" max="16384" width="9" style="129"/>
  </cols>
  <sheetData>
    <row r="1" spans="1:24" ht="15" customHeight="1">
      <c r="A1" s="424"/>
      <c r="B1" s="424"/>
      <c r="C1" s="425"/>
      <c r="D1" s="424"/>
      <c r="E1" s="424"/>
      <c r="F1" s="424"/>
      <c r="T1" s="2533" t="s">
        <v>669</v>
      </c>
      <c r="U1" s="2533"/>
      <c r="V1" s="2533"/>
      <c r="W1" s="2533"/>
      <c r="X1" s="2533"/>
    </row>
    <row r="2" spans="1:24" ht="15" customHeight="1">
      <c r="A2" s="424"/>
      <c r="B2" s="424"/>
      <c r="C2" s="425"/>
      <c r="D2" s="424"/>
      <c r="E2" s="424"/>
      <c r="F2" s="424"/>
      <c r="T2" s="2533" t="s">
        <v>693</v>
      </c>
      <c r="U2" s="2533"/>
      <c r="V2" s="2533"/>
      <c r="W2" s="2533"/>
      <c r="X2" s="2533"/>
    </row>
    <row r="3" spans="1:24" ht="15" customHeight="1">
      <c r="C3" s="420"/>
      <c r="T3" s="2534">
        <f>'申請書・総括票（共通）'!L3</f>
        <v>0</v>
      </c>
      <c r="U3" s="2534"/>
      <c r="V3" s="2534"/>
      <c r="W3" s="2534"/>
      <c r="X3" s="2534"/>
    </row>
    <row r="4" spans="1:24" ht="18.75" customHeight="1">
      <c r="A4" s="2535" t="s">
        <v>688</v>
      </c>
      <c r="B4" s="2536"/>
      <c r="C4" s="2536"/>
      <c r="D4" s="2536"/>
      <c r="E4" s="2536"/>
      <c r="F4" s="2536"/>
      <c r="G4" s="2536"/>
      <c r="H4" s="2536"/>
      <c r="I4" s="2536"/>
      <c r="J4" s="2536"/>
      <c r="K4" s="2536"/>
      <c r="L4" s="2536"/>
      <c r="M4" s="2536"/>
      <c r="N4" s="2536"/>
      <c r="O4" s="2536"/>
      <c r="P4" s="2536"/>
      <c r="Q4" s="2536"/>
      <c r="R4" s="2536"/>
      <c r="S4" s="2536"/>
      <c r="T4" s="2536"/>
      <c r="U4" s="2536"/>
      <c r="V4" s="2536"/>
      <c r="W4" s="2536"/>
      <c r="X4" s="2536"/>
    </row>
    <row r="5" spans="1:24" ht="11.25" customHeight="1">
      <c r="A5" s="421"/>
      <c r="B5" s="421"/>
      <c r="C5" s="421"/>
      <c r="D5" s="421"/>
      <c r="E5" s="421"/>
      <c r="F5" s="421"/>
      <c r="G5" s="421"/>
      <c r="H5" s="421"/>
      <c r="I5" s="421"/>
      <c r="J5" s="421"/>
      <c r="K5" s="421"/>
      <c r="L5" s="421"/>
      <c r="M5" s="421"/>
      <c r="N5" s="421"/>
      <c r="O5" s="421"/>
      <c r="P5" s="421"/>
      <c r="Q5" s="421"/>
      <c r="R5" s="421"/>
      <c r="S5" s="421"/>
      <c r="T5" s="426"/>
      <c r="U5" s="421"/>
      <c r="V5" s="421"/>
      <c r="W5" s="421"/>
      <c r="X5" s="421"/>
    </row>
    <row r="6" spans="1:24" ht="30" customHeight="1">
      <c r="A6" s="2537" t="s">
        <v>140</v>
      </c>
      <c r="B6" s="2538"/>
      <c r="C6" s="2538"/>
      <c r="D6" s="2539"/>
      <c r="E6" s="2540">
        <f>'申請書・総括票（共通）'!C19</f>
        <v>0</v>
      </c>
      <c r="F6" s="2541"/>
      <c r="G6" s="2541"/>
      <c r="H6" s="2541"/>
      <c r="I6" s="2541"/>
      <c r="J6" s="2541"/>
      <c r="K6" s="2541"/>
      <c r="L6" s="2541"/>
      <c r="M6" s="2541"/>
      <c r="N6" s="2541"/>
      <c r="O6" s="2541"/>
      <c r="P6" s="2541"/>
      <c r="Q6" s="2541"/>
      <c r="R6" s="2541"/>
      <c r="S6" s="2541"/>
      <c r="T6" s="2541"/>
      <c r="U6" s="2541"/>
      <c r="V6" s="2541"/>
      <c r="W6" s="2541"/>
      <c r="X6" s="2542"/>
    </row>
    <row r="7" spans="1:24" ht="18.75" customHeight="1">
      <c r="A7" s="2503" t="s">
        <v>87</v>
      </c>
      <c r="B7" s="2504"/>
      <c r="C7" s="2504"/>
      <c r="D7" s="2505"/>
      <c r="E7" s="2512">
        <f>'申請書・総括票（共通）'!D235</f>
        <v>0</v>
      </c>
      <c r="F7" s="2513"/>
      <c r="G7" s="2513"/>
      <c r="H7" s="2513"/>
      <c r="I7" s="2513"/>
      <c r="J7" s="2513"/>
      <c r="K7" s="2513"/>
      <c r="L7" s="2513"/>
      <c r="M7" s="2513"/>
      <c r="N7" s="2513"/>
      <c r="O7" s="2513"/>
      <c r="P7" s="2513"/>
      <c r="Q7" s="2514"/>
      <c r="R7" s="2521" t="s">
        <v>141</v>
      </c>
      <c r="S7" s="2522"/>
      <c r="T7" s="2523"/>
      <c r="U7" s="2524">
        <f>'申請書・総括票（共通）'!A235</f>
        <v>2004</v>
      </c>
      <c r="V7" s="2525"/>
      <c r="W7" s="2525"/>
      <c r="X7" s="2526"/>
    </row>
    <row r="8" spans="1:24" ht="22.5" customHeight="1">
      <c r="A8" s="2506"/>
      <c r="B8" s="2507"/>
      <c r="C8" s="2507"/>
      <c r="D8" s="2508"/>
      <c r="E8" s="2515"/>
      <c r="F8" s="2516"/>
      <c r="G8" s="2516"/>
      <c r="H8" s="2516"/>
      <c r="I8" s="2516"/>
      <c r="J8" s="2516"/>
      <c r="K8" s="2516"/>
      <c r="L8" s="2516"/>
      <c r="M8" s="2516"/>
      <c r="N8" s="2516"/>
      <c r="O8" s="2516"/>
      <c r="P8" s="2516"/>
      <c r="Q8" s="2517"/>
      <c r="R8" s="2527" t="s">
        <v>89</v>
      </c>
      <c r="S8" s="2528"/>
      <c r="T8" s="2529"/>
      <c r="U8" s="2524">
        <f>'申請書・総括票（共通）'!B235</f>
        <v>0</v>
      </c>
      <c r="V8" s="2525"/>
      <c r="W8" s="2525"/>
      <c r="X8" s="2526"/>
    </row>
    <row r="9" spans="1:24" ht="18.75" customHeight="1">
      <c r="A9" s="2509"/>
      <c r="B9" s="2510"/>
      <c r="C9" s="2510"/>
      <c r="D9" s="2511"/>
      <c r="E9" s="2518"/>
      <c r="F9" s="2519"/>
      <c r="G9" s="2519"/>
      <c r="H9" s="2519"/>
      <c r="I9" s="2519"/>
      <c r="J9" s="2519"/>
      <c r="K9" s="2519"/>
      <c r="L9" s="2519"/>
      <c r="M9" s="2519"/>
      <c r="N9" s="2519"/>
      <c r="O9" s="2519"/>
      <c r="P9" s="2519"/>
      <c r="Q9" s="2520"/>
      <c r="R9" s="2530" t="s">
        <v>142</v>
      </c>
      <c r="S9" s="2531"/>
      <c r="T9" s="2532"/>
      <c r="U9" s="427">
        <f>個票ｰ2004!E18</f>
        <v>0</v>
      </c>
      <c r="V9" s="428" t="s">
        <v>173</v>
      </c>
      <c r="W9" s="429">
        <f>個票ｰ2004!G18</f>
        <v>0</v>
      </c>
      <c r="X9" s="430" t="s">
        <v>136</v>
      </c>
    </row>
    <row r="10" spans="1:24" ht="15" customHeight="1">
      <c r="X10" s="1"/>
    </row>
    <row r="11" spans="1:24" ht="18" customHeight="1">
      <c r="A11" s="422" t="s">
        <v>143</v>
      </c>
      <c r="H11" s="2"/>
      <c r="J11" s="2"/>
      <c r="K11" s="2"/>
      <c r="L11" s="2"/>
      <c r="M11" s="2"/>
      <c r="N11" s="2"/>
      <c r="O11" s="2"/>
      <c r="P11" s="2"/>
      <c r="Q11" s="2"/>
      <c r="R11" s="2"/>
      <c r="S11" s="431"/>
      <c r="T11" s="432"/>
      <c r="U11" s="432"/>
      <c r="V11" s="433"/>
      <c r="W11" s="433"/>
      <c r="X11" s="434"/>
    </row>
    <row r="12" spans="1:24" ht="4.5" customHeight="1">
      <c r="A12" s="422"/>
      <c r="H12" s="2"/>
      <c r="J12" s="2"/>
      <c r="K12" s="2"/>
      <c r="L12" s="2"/>
      <c r="M12" s="2"/>
      <c r="N12" s="2"/>
      <c r="O12" s="2"/>
      <c r="P12" s="2"/>
      <c r="Q12" s="2"/>
      <c r="R12" s="2"/>
      <c r="S12" s="431"/>
      <c r="T12" s="432"/>
      <c r="U12" s="432"/>
      <c r="V12" s="433"/>
      <c r="W12" s="433"/>
      <c r="X12" s="434"/>
    </row>
    <row r="13" spans="1:24" ht="34.35" customHeight="1">
      <c r="A13" s="2482"/>
      <c r="B13" s="2483"/>
      <c r="C13" s="2484" t="s">
        <v>144</v>
      </c>
      <c r="D13" s="2485"/>
      <c r="E13" s="2485"/>
      <c r="F13" s="2486"/>
      <c r="G13" s="2487" t="s">
        <v>145</v>
      </c>
      <c r="H13" s="2488"/>
      <c r="I13" s="2489" t="s">
        <v>146</v>
      </c>
      <c r="J13" s="2490"/>
      <c r="K13" s="2470" t="s">
        <v>147</v>
      </c>
      <c r="L13" s="2491"/>
      <c r="M13" s="2489" t="s">
        <v>148</v>
      </c>
      <c r="N13" s="2492"/>
      <c r="O13" s="2470" t="s">
        <v>149</v>
      </c>
      <c r="P13" s="2471"/>
      <c r="Q13" s="2472" t="s">
        <v>150</v>
      </c>
      <c r="R13" s="2473"/>
      <c r="S13" s="2474"/>
      <c r="T13" s="434"/>
      <c r="U13" s="129"/>
      <c r="V13" s="129"/>
      <c r="W13" s="129"/>
    </row>
    <row r="14" spans="1:24" ht="18" customHeight="1">
      <c r="A14" s="2447" t="s">
        <v>151</v>
      </c>
      <c r="B14" s="2448"/>
      <c r="C14" s="1390" t="s">
        <v>152</v>
      </c>
      <c r="D14" s="2476"/>
      <c r="E14" s="2476"/>
      <c r="F14" s="2477"/>
      <c r="G14" s="2478"/>
      <c r="H14" s="1983"/>
      <c r="I14" s="1984"/>
      <c r="J14" s="2479"/>
      <c r="K14" s="2479"/>
      <c r="L14" s="2478"/>
      <c r="M14" s="1984"/>
      <c r="N14" s="2479"/>
      <c r="O14" s="2479"/>
      <c r="P14" s="2480"/>
      <c r="Q14" s="2481">
        <f>SUM(G14:P14)</f>
        <v>0</v>
      </c>
      <c r="R14" s="2481"/>
      <c r="S14" s="2481"/>
      <c r="T14" s="434"/>
      <c r="U14" s="129"/>
      <c r="V14" s="129"/>
      <c r="W14" s="129"/>
    </row>
    <row r="15" spans="1:24" ht="18" customHeight="1">
      <c r="A15" s="2449"/>
      <c r="B15" s="2450"/>
      <c r="C15" s="2493" t="s">
        <v>153</v>
      </c>
      <c r="D15" s="2496" t="s">
        <v>154</v>
      </c>
      <c r="E15" s="2497"/>
      <c r="F15" s="2498"/>
      <c r="G15" s="1991"/>
      <c r="H15" s="1992"/>
      <c r="I15" s="1992"/>
      <c r="J15" s="2004"/>
      <c r="K15" s="2468"/>
      <c r="L15" s="2499"/>
      <c r="M15" s="2007"/>
      <c r="N15" s="2008"/>
      <c r="O15" s="2468"/>
      <c r="P15" s="2469"/>
      <c r="Q15" s="1993">
        <f>SUM(G15:P15)</f>
        <v>0</v>
      </c>
      <c r="R15" s="1994"/>
      <c r="S15" s="1995"/>
      <c r="T15" s="434"/>
      <c r="U15" s="129"/>
      <c r="V15" s="129"/>
      <c r="W15" s="129"/>
    </row>
    <row r="16" spans="1:24" ht="18" customHeight="1">
      <c r="A16" s="2449"/>
      <c r="B16" s="2450"/>
      <c r="C16" s="2494"/>
      <c r="D16" s="2456" t="s">
        <v>178</v>
      </c>
      <c r="E16" s="2457"/>
      <c r="F16" s="2458"/>
      <c r="G16" s="2117">
        <f>M89</f>
        <v>0</v>
      </c>
      <c r="H16" s="2118"/>
      <c r="I16" s="2119"/>
      <c r="J16" s="2120"/>
      <c r="K16" s="1949"/>
      <c r="L16" s="1954"/>
      <c r="M16" s="1950"/>
      <c r="N16" s="1954"/>
      <c r="O16" s="1949"/>
      <c r="P16" s="1950"/>
      <c r="Q16" s="1993">
        <f>SUM(G16:P16)</f>
        <v>0</v>
      </c>
      <c r="R16" s="1994"/>
      <c r="S16" s="1995"/>
      <c r="T16" s="434"/>
      <c r="U16" s="129"/>
      <c r="V16" s="129"/>
      <c r="W16" s="129"/>
    </row>
    <row r="17" spans="1:24" ht="18" customHeight="1">
      <c r="A17" s="2449"/>
      <c r="B17" s="2450"/>
      <c r="C17" s="2494"/>
      <c r="D17" s="2500" t="s">
        <v>155</v>
      </c>
      <c r="E17" s="2501"/>
      <c r="F17" s="2502"/>
      <c r="G17" s="1996"/>
      <c r="H17" s="1997"/>
      <c r="I17" s="1997"/>
      <c r="J17" s="1998"/>
      <c r="K17" s="1999"/>
      <c r="L17" s="2000"/>
      <c r="M17" s="2001"/>
      <c r="N17" s="2002"/>
      <c r="O17" s="2003"/>
      <c r="P17" s="2001"/>
      <c r="Q17" s="1993">
        <f>SUM(G17:P17)</f>
        <v>0</v>
      </c>
      <c r="R17" s="1994"/>
      <c r="S17" s="1995"/>
      <c r="T17" s="434"/>
      <c r="U17" s="129"/>
      <c r="V17" s="129"/>
      <c r="W17" s="129"/>
    </row>
    <row r="18" spans="1:24" ht="18" customHeight="1" thickBot="1">
      <c r="A18" s="2449"/>
      <c r="B18" s="2450"/>
      <c r="C18" s="2495"/>
      <c r="D18" s="2462" t="s">
        <v>156</v>
      </c>
      <c r="E18" s="2463"/>
      <c r="F18" s="2464"/>
      <c r="G18" s="1977">
        <f>SUM(G15:H17)</f>
        <v>0</v>
      </c>
      <c r="H18" s="1978"/>
      <c r="I18" s="1978">
        <f>SUM(I15:J17)</f>
        <v>0</v>
      </c>
      <c r="J18" s="1979"/>
      <c r="K18" s="1977">
        <f>SUM(K15:L17)</f>
        <v>0</v>
      </c>
      <c r="L18" s="1980"/>
      <c r="M18" s="1978">
        <f>SUM(M15:N17)</f>
        <v>0</v>
      </c>
      <c r="N18" s="1979"/>
      <c r="O18" s="1977">
        <f>SUM(O15:P17)</f>
        <v>0</v>
      </c>
      <c r="P18" s="1980"/>
      <c r="Q18" s="2010">
        <f>SUM(Q15:S17)</f>
        <v>0</v>
      </c>
      <c r="R18" s="2011"/>
      <c r="S18" s="2012"/>
      <c r="T18" s="435"/>
      <c r="U18" s="129"/>
      <c r="V18" s="129"/>
      <c r="W18" s="129"/>
    </row>
    <row r="19" spans="1:24" ht="18" customHeight="1" thickBot="1">
      <c r="A19" s="2451"/>
      <c r="B19" s="2475"/>
      <c r="C19" s="2465" t="s">
        <v>157</v>
      </c>
      <c r="D19" s="2466"/>
      <c r="E19" s="2466"/>
      <c r="F19" s="2467"/>
      <c r="G19" s="1971">
        <f>G14+G18</f>
        <v>0</v>
      </c>
      <c r="H19" s="1972"/>
      <c r="I19" s="1973">
        <f>I14+I18</f>
        <v>0</v>
      </c>
      <c r="J19" s="1974"/>
      <c r="K19" s="1971">
        <f>K14+K18</f>
        <v>0</v>
      </c>
      <c r="L19" s="1972"/>
      <c r="M19" s="1973">
        <f>M14+M18</f>
        <v>0</v>
      </c>
      <c r="N19" s="1974"/>
      <c r="O19" s="1971">
        <f>O14+O18</f>
        <v>0</v>
      </c>
      <c r="P19" s="1975"/>
      <c r="Q19" s="1971">
        <f>Q14+Q18</f>
        <v>0</v>
      </c>
      <c r="R19" s="1975"/>
      <c r="S19" s="1976"/>
      <c r="T19" s="435"/>
      <c r="U19" s="129"/>
      <c r="V19" s="129"/>
      <c r="W19" s="129"/>
    </row>
    <row r="20" spans="1:24" ht="18" customHeight="1">
      <c r="A20" s="2447" t="s">
        <v>542</v>
      </c>
      <c r="B20" s="2448"/>
      <c r="C20" s="2453" t="s">
        <v>179</v>
      </c>
      <c r="D20" s="2454"/>
      <c r="E20" s="2454"/>
      <c r="F20" s="2455"/>
      <c r="G20" s="1966">
        <f>M90</f>
        <v>0</v>
      </c>
      <c r="H20" s="1967"/>
      <c r="I20" s="1968"/>
      <c r="J20" s="1969"/>
      <c r="K20" s="1961"/>
      <c r="L20" s="1970"/>
      <c r="M20" s="1968"/>
      <c r="N20" s="1969"/>
      <c r="O20" s="1961"/>
      <c r="P20" s="1962"/>
      <c r="Q20" s="1963">
        <f>SUM(G20:P20)</f>
        <v>0</v>
      </c>
      <c r="R20" s="1964"/>
      <c r="S20" s="1965"/>
      <c r="T20" s="434"/>
      <c r="U20" s="129"/>
      <c r="V20" s="129"/>
      <c r="W20" s="129"/>
    </row>
    <row r="21" spans="1:24" ht="18" customHeight="1">
      <c r="A21" s="2449"/>
      <c r="B21" s="2450"/>
      <c r="C21" s="2456" t="s">
        <v>158</v>
      </c>
      <c r="D21" s="2457"/>
      <c r="E21" s="2457"/>
      <c r="F21" s="2458"/>
      <c r="G21" s="1949"/>
      <c r="H21" s="1954"/>
      <c r="I21" s="1947"/>
      <c r="J21" s="1948"/>
      <c r="K21" s="1949"/>
      <c r="L21" s="1954"/>
      <c r="M21" s="1947"/>
      <c r="N21" s="1948"/>
      <c r="O21" s="1949"/>
      <c r="P21" s="1950"/>
      <c r="Q21" s="1951">
        <f>SUM(G21:P21)</f>
        <v>0</v>
      </c>
      <c r="R21" s="1952"/>
      <c r="S21" s="1953"/>
      <c r="T21" s="434"/>
      <c r="U21" s="129"/>
      <c r="V21" s="129"/>
      <c r="W21" s="129"/>
    </row>
    <row r="22" spans="1:24" ht="18" customHeight="1">
      <c r="A22" s="2449"/>
      <c r="B22" s="2450"/>
      <c r="C22" s="2459" t="s">
        <v>159</v>
      </c>
      <c r="D22" s="2460"/>
      <c r="E22" s="2460"/>
      <c r="F22" s="2461"/>
      <c r="G22" s="1949"/>
      <c r="H22" s="1954"/>
      <c r="I22" s="1947"/>
      <c r="J22" s="1948"/>
      <c r="K22" s="1949"/>
      <c r="L22" s="1954"/>
      <c r="M22" s="1947"/>
      <c r="N22" s="1948"/>
      <c r="O22" s="1949"/>
      <c r="P22" s="1950"/>
      <c r="Q22" s="1951">
        <f>SUM(G22:P22)</f>
        <v>0</v>
      </c>
      <c r="R22" s="1952"/>
      <c r="S22" s="1953"/>
      <c r="T22" s="434"/>
      <c r="U22" s="129"/>
      <c r="V22" s="129"/>
      <c r="W22" s="129"/>
    </row>
    <row r="23" spans="1:24" ht="18" customHeight="1">
      <c r="A23" s="2449"/>
      <c r="B23" s="2450"/>
      <c r="C23" s="2459" t="s">
        <v>177</v>
      </c>
      <c r="D23" s="2460"/>
      <c r="E23" s="2460"/>
      <c r="F23" s="2461"/>
      <c r="G23" s="1949"/>
      <c r="H23" s="1954"/>
      <c r="I23" s="1947"/>
      <c r="J23" s="1948"/>
      <c r="K23" s="1949"/>
      <c r="L23" s="1954"/>
      <c r="M23" s="1947"/>
      <c r="N23" s="1948"/>
      <c r="O23" s="1949"/>
      <c r="P23" s="1950"/>
      <c r="Q23" s="1958">
        <f>SUM(G23:P23)</f>
        <v>0</v>
      </c>
      <c r="R23" s="1959"/>
      <c r="S23" s="1960"/>
      <c r="T23" s="434"/>
      <c r="U23" s="129"/>
      <c r="V23" s="129"/>
      <c r="W23" s="129"/>
    </row>
    <row r="24" spans="1:24" ht="18" customHeight="1">
      <c r="A24" s="2451"/>
      <c r="B24" s="2452"/>
      <c r="C24" s="2444" t="s">
        <v>160</v>
      </c>
      <c r="D24" s="2445"/>
      <c r="E24" s="2445"/>
      <c r="F24" s="2446"/>
      <c r="G24" s="1938">
        <f>G20+G21+G22+G23</f>
        <v>0</v>
      </c>
      <c r="H24" s="1939"/>
      <c r="I24" s="1939">
        <f>I20+I21+I22+I23</f>
        <v>0</v>
      </c>
      <c r="J24" s="1940"/>
      <c r="K24" s="1938">
        <f>K20+K21+K22+K23</f>
        <v>0</v>
      </c>
      <c r="L24" s="1939"/>
      <c r="M24" s="1939">
        <f>M20+M21+M22+M23</f>
        <v>0</v>
      </c>
      <c r="N24" s="1940"/>
      <c r="O24" s="1924">
        <f>O20+O21+O22+O23</f>
        <v>0</v>
      </c>
      <c r="P24" s="1925"/>
      <c r="Q24" s="1924">
        <f>SUM(Q20:S23)</f>
        <v>0</v>
      </c>
      <c r="R24" s="1925"/>
      <c r="S24" s="1926"/>
      <c r="T24" s="434"/>
      <c r="U24" s="129"/>
      <c r="V24" s="129"/>
      <c r="W24" s="129"/>
    </row>
    <row r="25" spans="1:24" ht="18" customHeight="1">
      <c r="A25" s="2440" t="s">
        <v>161</v>
      </c>
      <c r="B25" s="2441"/>
      <c r="C25" s="2441"/>
      <c r="D25" s="2441"/>
      <c r="E25" s="2441"/>
      <c r="F25" s="436"/>
      <c r="G25" s="2442">
        <f>G19+G24</f>
        <v>0</v>
      </c>
      <c r="H25" s="2443"/>
      <c r="I25" s="1931">
        <f>I19+I24</f>
        <v>0</v>
      </c>
      <c r="J25" s="1932"/>
      <c r="K25" s="1933">
        <f>K19+K24</f>
        <v>0</v>
      </c>
      <c r="L25" s="1934"/>
      <c r="M25" s="1934">
        <f>M19+M24</f>
        <v>0</v>
      </c>
      <c r="N25" s="1935"/>
      <c r="O25" s="1936">
        <f>O19+O24</f>
        <v>0</v>
      </c>
      <c r="P25" s="1931"/>
      <c r="Q25" s="1936">
        <f>Q19+Q24</f>
        <v>0</v>
      </c>
      <c r="R25" s="1931"/>
      <c r="S25" s="1937">
        <f>S19+S20+S21+S24</f>
        <v>0</v>
      </c>
      <c r="T25" s="434"/>
      <c r="U25" s="129"/>
      <c r="V25" s="129"/>
      <c r="W25" s="129"/>
    </row>
    <row r="26" spans="1:24" ht="15" customHeight="1">
      <c r="A26" s="2427" t="s">
        <v>162</v>
      </c>
      <c r="B26" s="2427"/>
      <c r="C26" s="2427"/>
      <c r="D26" s="2427"/>
      <c r="E26" s="2427"/>
      <c r="F26" s="2427"/>
      <c r="G26" s="2427"/>
      <c r="H26" s="2427"/>
      <c r="I26" s="2427"/>
      <c r="J26" s="2427"/>
      <c r="K26" s="2427"/>
      <c r="L26" s="2427"/>
      <c r="M26" s="2427"/>
      <c r="N26" s="2427"/>
      <c r="O26" s="2427"/>
      <c r="P26" s="2427"/>
      <c r="Q26" s="2427"/>
      <c r="R26" s="2427"/>
      <c r="S26" s="2427"/>
      <c r="T26" s="2427"/>
      <c r="U26" s="2427"/>
      <c r="V26" s="2427"/>
      <c r="W26" s="2427"/>
      <c r="X26" s="2427"/>
    </row>
    <row r="27" spans="1:24" ht="15" customHeight="1">
      <c r="A27" s="437" t="s">
        <v>657</v>
      </c>
      <c r="B27" s="534"/>
      <c r="C27" s="534"/>
      <c r="D27" s="534"/>
      <c r="E27" s="534"/>
      <c r="F27" s="534"/>
      <c r="G27" s="534"/>
      <c r="H27" s="534"/>
      <c r="I27" s="534"/>
      <c r="J27" s="534"/>
      <c r="K27" s="534"/>
      <c r="L27" s="534"/>
      <c r="M27" s="534"/>
      <c r="N27" s="534"/>
      <c r="O27" s="534"/>
      <c r="P27" s="534"/>
      <c r="Q27" s="534"/>
      <c r="R27" s="534"/>
      <c r="S27" s="534"/>
      <c r="T27" s="534"/>
      <c r="U27" s="534"/>
      <c r="V27" s="534"/>
      <c r="W27" s="534"/>
      <c r="X27" s="534"/>
    </row>
    <row r="28" spans="1:24" ht="15" customHeight="1">
      <c r="A28" s="2428" t="s">
        <v>176</v>
      </c>
      <c r="B28" s="2428"/>
      <c r="C28" s="2428"/>
      <c r="D28" s="2428"/>
      <c r="E28" s="2428"/>
      <c r="F28" s="2428"/>
      <c r="G28" s="2428"/>
      <c r="H28" s="2428"/>
      <c r="I28" s="2428"/>
      <c r="J28" s="2428"/>
      <c r="K28" s="2428"/>
      <c r="L28" s="2428"/>
      <c r="M28" s="2428"/>
      <c r="N28" s="2428"/>
      <c r="O28" s="2428"/>
      <c r="P28" s="2428"/>
      <c r="Q28" s="2428"/>
      <c r="R28" s="2428"/>
      <c r="S28" s="2428"/>
      <c r="T28" s="2428"/>
      <c r="U28" s="2428"/>
      <c r="V28" s="2428"/>
      <c r="W28" s="2428"/>
      <c r="X28" s="2428"/>
    </row>
    <row r="29" spans="1:24" ht="6" customHeight="1">
      <c r="A29" s="535"/>
      <c r="B29" s="535"/>
      <c r="C29" s="535"/>
      <c r="D29" s="535"/>
      <c r="E29" s="535"/>
      <c r="F29" s="535"/>
      <c r="G29" s="535"/>
      <c r="H29" s="535"/>
      <c r="I29" s="535"/>
      <c r="J29" s="535"/>
      <c r="K29" s="535"/>
      <c r="L29" s="535"/>
      <c r="M29" s="535"/>
      <c r="N29" s="535"/>
      <c r="O29" s="535"/>
      <c r="P29" s="535"/>
      <c r="Q29" s="535"/>
      <c r="R29" s="535"/>
      <c r="S29" s="535"/>
      <c r="T29" s="535"/>
      <c r="U29" s="535"/>
      <c r="V29" s="535"/>
      <c r="W29" s="535"/>
      <c r="X29" s="535"/>
    </row>
    <row r="30" spans="1:24" ht="31.5" customHeight="1">
      <c r="A30" s="2429" t="s">
        <v>163</v>
      </c>
      <c r="B30" s="2430"/>
      <c r="C30" s="2431"/>
      <c r="D30" s="2432"/>
      <c r="E30" s="2432"/>
      <c r="F30" s="2432"/>
      <c r="G30" s="2432"/>
      <c r="H30" s="2432"/>
      <c r="I30" s="2433"/>
      <c r="J30" s="2434" t="s">
        <v>609</v>
      </c>
      <c r="K30" s="2435"/>
      <c r="L30" s="2435"/>
      <c r="M30" s="2436"/>
      <c r="N30" s="2437"/>
      <c r="O30" s="2438"/>
      <c r="P30" s="2438"/>
      <c r="Q30" s="2438"/>
      <c r="R30" s="2438"/>
      <c r="S30" s="2438"/>
      <c r="T30" s="2438"/>
      <c r="U30" s="2438"/>
      <c r="V30" s="2438"/>
      <c r="W30" s="2438"/>
      <c r="X30" s="2439"/>
    </row>
    <row r="31" spans="1:24" ht="7.5" customHeight="1">
      <c r="A31" s="2413"/>
      <c r="B31" s="2413"/>
      <c r="C31" s="2413"/>
      <c r="D31" s="2413"/>
      <c r="E31" s="2413"/>
      <c r="F31" s="2413"/>
      <c r="G31" s="2413"/>
      <c r="H31" s="2413"/>
      <c r="I31" s="2413"/>
      <c r="J31" s="2413"/>
      <c r="K31" s="2413"/>
      <c r="L31" s="2413"/>
      <c r="M31" s="2413"/>
      <c r="N31" s="2413"/>
      <c r="O31" s="2413"/>
      <c r="P31" s="2413"/>
      <c r="Q31" s="2413"/>
      <c r="R31" s="2413"/>
      <c r="S31" s="2413"/>
      <c r="T31" s="2413"/>
      <c r="U31" s="2413"/>
      <c r="V31" s="2413"/>
      <c r="W31" s="2413"/>
      <c r="X31" s="2413"/>
    </row>
    <row r="32" spans="1:24" ht="18.75" customHeight="1">
      <c r="A32" s="1356" t="s">
        <v>164</v>
      </c>
      <c r="B32" s="1356"/>
      <c r="C32" s="1356"/>
      <c r="D32" s="1356"/>
      <c r="E32" s="1356"/>
      <c r="F32" s="1356"/>
      <c r="G32" s="1356"/>
      <c r="H32" s="1356"/>
      <c r="I32" s="1356"/>
      <c r="J32" s="1356"/>
      <c r="K32" s="1356"/>
      <c r="L32" s="1356"/>
      <c r="M32" s="1356"/>
      <c r="N32" s="1356"/>
      <c r="O32" s="1356"/>
      <c r="P32" s="1356"/>
      <c r="Q32" s="1356"/>
      <c r="R32" s="1356"/>
      <c r="S32" s="1356"/>
      <c r="T32" s="1356"/>
      <c r="U32" s="1356"/>
      <c r="V32" s="1356"/>
      <c r="W32" s="1356"/>
      <c r="X32" s="1356"/>
    </row>
    <row r="33" spans="1:24" ht="16.5" customHeight="1">
      <c r="A33" s="440" t="s">
        <v>165</v>
      </c>
    </row>
    <row r="34" spans="1:24" ht="25.5" customHeight="1">
      <c r="A34" s="2414" t="s">
        <v>166</v>
      </c>
      <c r="B34" s="2415"/>
      <c r="C34" s="2415"/>
      <c r="D34" s="2415"/>
      <c r="E34" s="2416"/>
      <c r="F34" s="1478"/>
      <c r="G34" s="2417"/>
      <c r="H34" s="2417"/>
      <c r="I34" s="2417"/>
      <c r="J34" s="2417"/>
      <c r="K34" s="2417"/>
      <c r="L34" s="2417"/>
      <c r="M34" s="2417"/>
      <c r="N34" s="2417"/>
      <c r="O34" s="2417"/>
      <c r="P34" s="2417"/>
      <c r="Q34" s="2417"/>
      <c r="R34" s="2417"/>
      <c r="S34" s="2417"/>
      <c r="T34" s="2417"/>
      <c r="U34" s="2417"/>
      <c r="V34" s="2417"/>
      <c r="W34" s="2417"/>
      <c r="X34" s="1480"/>
    </row>
    <row r="35" spans="1:24" ht="12" customHeight="1"/>
    <row r="36" spans="1:24" ht="16.5" customHeight="1">
      <c r="A36" s="2418" t="s">
        <v>167</v>
      </c>
      <c r="B36" s="2418"/>
      <c r="C36" s="2418"/>
      <c r="D36" s="2418"/>
      <c r="E36" s="2418"/>
      <c r="F36" s="2418"/>
      <c r="G36" s="2418"/>
      <c r="H36" s="2418"/>
      <c r="I36" s="2418"/>
      <c r="J36" s="2418"/>
      <c r="K36" s="2418"/>
      <c r="L36" s="2418"/>
      <c r="M36" s="2418"/>
      <c r="N36" s="2418"/>
      <c r="O36" s="2418"/>
      <c r="P36" s="2418"/>
      <c r="Q36" s="2418"/>
      <c r="R36" s="2418"/>
      <c r="S36" s="2418"/>
      <c r="T36" s="2418"/>
      <c r="U36" s="2418"/>
      <c r="V36" s="2418"/>
      <c r="W36" s="2418"/>
      <c r="X36" s="2418"/>
    </row>
    <row r="37" spans="1:24" ht="16.5" customHeight="1">
      <c r="A37" s="2419" t="s">
        <v>175</v>
      </c>
      <c r="B37" s="2420"/>
      <c r="C37" s="2420"/>
      <c r="D37" s="2420"/>
      <c r="E37" s="2421"/>
      <c r="F37" s="2419" t="s">
        <v>180</v>
      </c>
      <c r="G37" s="2420"/>
      <c r="H37" s="2420"/>
      <c r="I37" s="2420"/>
      <c r="J37" s="2420"/>
      <c r="K37" s="2420"/>
      <c r="L37" s="2420"/>
      <c r="M37" s="2420"/>
      <c r="N37" s="2420"/>
      <c r="O37" s="2420"/>
      <c r="P37" s="2420"/>
      <c r="Q37" s="2420"/>
      <c r="R37" s="2426"/>
      <c r="S37" s="2408"/>
      <c r="T37" s="2409"/>
      <c r="U37" s="533" t="s">
        <v>168</v>
      </c>
      <c r="V37" s="2403" t="str">
        <f>IFERROR(ROUND(S37/$Q$18*100,1),"")</f>
        <v/>
      </c>
      <c r="W37" s="2404"/>
      <c r="X37" s="442" t="s">
        <v>169</v>
      </c>
    </row>
    <row r="38" spans="1:24" ht="16.5" customHeight="1">
      <c r="A38" s="2422"/>
      <c r="B38" s="2423"/>
      <c r="C38" s="2423"/>
      <c r="D38" s="2423"/>
      <c r="E38" s="2424"/>
      <c r="F38" s="2405" t="s">
        <v>181</v>
      </c>
      <c r="G38" s="2406"/>
      <c r="H38" s="2406"/>
      <c r="I38" s="2406"/>
      <c r="J38" s="2406"/>
      <c r="K38" s="2406"/>
      <c r="L38" s="2406"/>
      <c r="M38" s="2406"/>
      <c r="N38" s="2406"/>
      <c r="O38" s="2406"/>
      <c r="P38" s="2406"/>
      <c r="Q38" s="2406"/>
      <c r="R38" s="2407"/>
      <c r="S38" s="2401">
        <f>G16</f>
        <v>0</v>
      </c>
      <c r="T38" s="2402"/>
      <c r="U38" s="533" t="s">
        <v>168</v>
      </c>
      <c r="V38" s="2403" t="str">
        <f>IFERROR(ROUND(S38/$Q$18*100,1),"")</f>
        <v/>
      </c>
      <c r="W38" s="2404"/>
      <c r="X38" s="443" t="s">
        <v>169</v>
      </c>
    </row>
    <row r="39" spans="1:24" ht="16.5" customHeight="1">
      <c r="A39" s="2422"/>
      <c r="B39" s="2423"/>
      <c r="C39" s="2423"/>
      <c r="D39" s="2423"/>
      <c r="E39" s="2424"/>
      <c r="F39" s="2405" t="s">
        <v>182</v>
      </c>
      <c r="G39" s="2406"/>
      <c r="H39" s="2406"/>
      <c r="I39" s="2406"/>
      <c r="J39" s="2406"/>
      <c r="K39" s="2406"/>
      <c r="L39" s="2406"/>
      <c r="M39" s="2406"/>
      <c r="N39" s="2406"/>
      <c r="O39" s="2406"/>
      <c r="P39" s="2406"/>
      <c r="Q39" s="2406"/>
      <c r="R39" s="2407"/>
      <c r="S39" s="2408"/>
      <c r="T39" s="2409"/>
      <c r="U39" s="533" t="s">
        <v>168</v>
      </c>
      <c r="V39" s="2403" t="str">
        <f>IFERROR(ROUND(S39/$Q$18*100,1),"")</f>
        <v/>
      </c>
      <c r="W39" s="2404"/>
      <c r="X39" s="442" t="s">
        <v>169</v>
      </c>
    </row>
    <row r="40" spans="1:24" ht="16.5" customHeight="1">
      <c r="A40" s="2410"/>
      <c r="B40" s="2411"/>
      <c r="C40" s="2411"/>
      <c r="D40" s="2411"/>
      <c r="E40" s="2425"/>
      <c r="F40" s="2410" t="s">
        <v>183</v>
      </c>
      <c r="G40" s="2411"/>
      <c r="H40" s="2411"/>
      <c r="I40" s="2411"/>
      <c r="J40" s="2411"/>
      <c r="K40" s="2411"/>
      <c r="L40" s="2411"/>
      <c r="M40" s="2411"/>
      <c r="N40" s="2411"/>
      <c r="O40" s="2411"/>
      <c r="P40" s="2411"/>
      <c r="Q40" s="2411"/>
      <c r="R40" s="2412"/>
      <c r="S40" s="2401">
        <f>Q18-(S37+S38+S39)</f>
        <v>0</v>
      </c>
      <c r="T40" s="2402"/>
      <c r="U40" s="533" t="s">
        <v>168</v>
      </c>
      <c r="V40" s="2403" t="str">
        <f>IFERROR(ROUND(S40/$Q$18*100,1),"")</f>
        <v/>
      </c>
      <c r="W40" s="2404"/>
      <c r="X40" s="444" t="s">
        <v>169</v>
      </c>
    </row>
    <row r="41" spans="1:24" ht="9" customHeight="1"/>
    <row r="42" spans="1:24" ht="9" customHeight="1">
      <c r="A42" s="2396" t="s">
        <v>621</v>
      </c>
      <c r="B42" s="2397"/>
      <c r="C42" s="2397"/>
      <c r="D42" s="2397"/>
      <c r="E42" s="2397"/>
      <c r="F42" s="2397"/>
      <c r="G42" s="2397"/>
      <c r="H42" s="2397"/>
      <c r="I42" s="2397"/>
      <c r="J42" s="2397"/>
      <c r="K42" s="2397"/>
      <c r="L42" s="2397"/>
      <c r="M42" s="2397"/>
      <c r="N42" s="2397"/>
      <c r="O42" s="2397"/>
      <c r="P42" s="2397"/>
      <c r="Q42" s="2397"/>
      <c r="R42" s="2397"/>
      <c r="S42" s="2397"/>
      <c r="T42" s="2397"/>
      <c r="U42" s="2397"/>
    </row>
    <row r="43" spans="1:24" ht="27.75" customHeight="1">
      <c r="A43" s="2397"/>
      <c r="B43" s="2397"/>
      <c r="C43" s="2397"/>
      <c r="D43" s="2397"/>
      <c r="E43" s="2397"/>
      <c r="F43" s="2397"/>
      <c r="G43" s="2397"/>
      <c r="H43" s="2397"/>
      <c r="I43" s="2397"/>
      <c r="J43" s="2397"/>
      <c r="K43" s="2397"/>
      <c r="L43" s="2397"/>
      <c r="M43" s="2397"/>
      <c r="N43" s="2397"/>
      <c r="O43" s="2397"/>
      <c r="P43" s="2397"/>
      <c r="Q43" s="2397"/>
      <c r="R43" s="2397"/>
      <c r="S43" s="2397"/>
      <c r="T43" s="2397"/>
      <c r="U43" s="2397"/>
    </row>
    <row r="44" spans="1:24" ht="9" customHeight="1">
      <c r="A44" s="1383" t="s">
        <v>537</v>
      </c>
      <c r="B44" s="1383"/>
      <c r="C44" s="1383"/>
      <c r="D44" s="1383"/>
      <c r="E44" s="1383"/>
      <c r="F44" s="1383"/>
    </row>
    <row r="45" spans="1:24" ht="9" customHeight="1">
      <c r="A45" s="1383"/>
      <c r="B45" s="1383"/>
      <c r="C45" s="1383"/>
      <c r="D45" s="1383"/>
      <c r="E45" s="1383"/>
      <c r="F45" s="1383"/>
    </row>
    <row r="46" spans="1:24" ht="9" customHeight="1">
      <c r="A46" s="2386" t="s">
        <v>538</v>
      </c>
      <c r="B46" s="2387"/>
      <c r="C46" s="2387"/>
      <c r="D46" s="2388"/>
      <c r="E46" s="2398"/>
      <c r="F46" s="1345"/>
      <c r="G46" s="1345"/>
      <c r="H46" s="1345"/>
      <c r="I46" s="1345"/>
      <c r="J46" s="2400" t="s">
        <v>595</v>
      </c>
      <c r="K46" s="2400"/>
      <c r="L46" s="2400"/>
      <c r="M46" s="2378"/>
      <c r="N46" s="1361"/>
      <c r="O46" s="1361"/>
      <c r="P46" s="1361"/>
      <c r="Q46" s="1361"/>
      <c r="R46" s="1361"/>
      <c r="S46" s="1361"/>
      <c r="T46" s="1361"/>
      <c r="U46" s="2379"/>
    </row>
    <row r="47" spans="1:24" ht="9" customHeight="1">
      <c r="A47" s="2389"/>
      <c r="B47" s="2390"/>
      <c r="C47" s="2390"/>
      <c r="D47" s="2391"/>
      <c r="E47" s="2106"/>
      <c r="F47" s="2399"/>
      <c r="G47" s="2399"/>
      <c r="H47" s="2399"/>
      <c r="I47" s="2399"/>
      <c r="J47" s="2400"/>
      <c r="K47" s="2400"/>
      <c r="L47" s="2400"/>
      <c r="M47" s="1385"/>
      <c r="N47" s="1363"/>
      <c r="O47" s="1363"/>
      <c r="P47" s="1363"/>
      <c r="Q47" s="1363"/>
      <c r="R47" s="1363"/>
      <c r="S47" s="1363"/>
      <c r="T47" s="1363"/>
      <c r="U47" s="1364"/>
    </row>
    <row r="48" spans="1:24" ht="9" customHeight="1">
      <c r="A48" s="2392"/>
      <c r="B48" s="2393"/>
      <c r="C48" s="2393"/>
      <c r="D48" s="2394"/>
      <c r="E48" s="1347"/>
      <c r="F48" s="1348"/>
      <c r="G48" s="1348"/>
      <c r="H48" s="1348"/>
      <c r="I48" s="1348"/>
      <c r="J48" s="2400"/>
      <c r="K48" s="2400"/>
      <c r="L48" s="2400"/>
      <c r="M48" s="1381"/>
      <c r="N48" s="1365"/>
      <c r="O48" s="1365"/>
      <c r="P48" s="1365"/>
      <c r="Q48" s="1365"/>
      <c r="R48" s="1365"/>
      <c r="S48" s="1365"/>
      <c r="T48" s="1365"/>
      <c r="U48" s="1366"/>
    </row>
    <row r="49" spans="1:21" ht="9" customHeight="1">
      <c r="A49" s="2386" t="s">
        <v>539</v>
      </c>
      <c r="B49" s="2387"/>
      <c r="C49" s="2387"/>
      <c r="D49" s="2388"/>
      <c r="E49" s="2378"/>
      <c r="F49" s="1361"/>
      <c r="G49" s="1361"/>
      <c r="H49" s="1361"/>
      <c r="I49" s="1361"/>
      <c r="J49" s="1361"/>
      <c r="K49" s="1361"/>
      <c r="L49" s="1361"/>
      <c r="M49" s="1361"/>
      <c r="N49" s="1361"/>
      <c r="O49" s="1361"/>
      <c r="P49" s="1361"/>
      <c r="Q49" s="1361"/>
      <c r="R49" s="1361"/>
      <c r="S49" s="1361"/>
      <c r="T49" s="1361"/>
      <c r="U49" s="2379"/>
    </row>
    <row r="50" spans="1:21" ht="9" customHeight="1">
      <c r="A50" s="2389"/>
      <c r="B50" s="2390"/>
      <c r="C50" s="2390"/>
      <c r="D50" s="2391"/>
      <c r="E50" s="1385"/>
      <c r="F50" s="1363"/>
      <c r="G50" s="1363"/>
      <c r="H50" s="1363"/>
      <c r="I50" s="1363"/>
      <c r="J50" s="1363"/>
      <c r="K50" s="1363"/>
      <c r="L50" s="1363"/>
      <c r="M50" s="1363"/>
      <c r="N50" s="1363"/>
      <c r="O50" s="1363"/>
      <c r="P50" s="1363"/>
      <c r="Q50" s="1363"/>
      <c r="R50" s="1363"/>
      <c r="S50" s="1363"/>
      <c r="T50" s="1363"/>
      <c r="U50" s="1364"/>
    </row>
    <row r="51" spans="1:21" ht="9" customHeight="1">
      <c r="A51" s="2392"/>
      <c r="B51" s="2393"/>
      <c r="C51" s="2393"/>
      <c r="D51" s="2394"/>
      <c r="E51" s="1381"/>
      <c r="F51" s="1365"/>
      <c r="G51" s="1365"/>
      <c r="H51" s="1365"/>
      <c r="I51" s="1365"/>
      <c r="J51" s="1365"/>
      <c r="K51" s="1365"/>
      <c r="L51" s="1365"/>
      <c r="M51" s="1365"/>
      <c r="N51" s="1365"/>
      <c r="O51" s="1365"/>
      <c r="P51" s="1365"/>
      <c r="Q51" s="1365"/>
      <c r="R51" s="1365"/>
      <c r="S51" s="1365"/>
      <c r="T51" s="1365"/>
      <c r="U51" s="1366"/>
    </row>
    <row r="52" spans="1:21" ht="9" customHeight="1">
      <c r="A52" s="2395" t="s">
        <v>540</v>
      </c>
      <c r="B52" s="2395"/>
      <c r="C52" s="2395"/>
      <c r="D52" s="2395"/>
      <c r="E52" s="2378"/>
      <c r="F52" s="1361"/>
      <c r="G52" s="1361"/>
      <c r="H52" s="1361"/>
      <c r="I52" s="1361"/>
      <c r="J52" s="1361"/>
      <c r="K52" s="1361"/>
      <c r="L52" s="1361"/>
      <c r="M52" s="1361"/>
      <c r="N52" s="1361"/>
      <c r="O52" s="1361"/>
      <c r="P52" s="1361"/>
      <c r="Q52" s="1361"/>
      <c r="R52" s="1361"/>
      <c r="S52" s="1361"/>
      <c r="T52" s="1361"/>
      <c r="U52" s="2379"/>
    </row>
    <row r="53" spans="1:21" ht="9" customHeight="1">
      <c r="A53" s="2395"/>
      <c r="B53" s="2395"/>
      <c r="C53" s="2395"/>
      <c r="D53" s="2395"/>
      <c r="E53" s="1385"/>
      <c r="F53" s="1363"/>
      <c r="G53" s="1363"/>
      <c r="H53" s="1363"/>
      <c r="I53" s="1363"/>
      <c r="J53" s="1363"/>
      <c r="K53" s="1363"/>
      <c r="L53" s="1363"/>
      <c r="M53" s="1363"/>
      <c r="N53" s="1363"/>
      <c r="O53" s="1363"/>
      <c r="P53" s="1363"/>
      <c r="Q53" s="1363"/>
      <c r="R53" s="1363"/>
      <c r="S53" s="1363"/>
      <c r="T53" s="1363"/>
      <c r="U53" s="1364"/>
    </row>
    <row r="54" spans="1:21" ht="9" customHeight="1">
      <c r="A54" s="2395"/>
      <c r="B54" s="2395"/>
      <c r="C54" s="2395"/>
      <c r="D54" s="2395"/>
      <c r="E54" s="1381"/>
      <c r="F54" s="1365"/>
      <c r="G54" s="1365"/>
      <c r="H54" s="1365"/>
      <c r="I54" s="1365"/>
      <c r="J54" s="1365"/>
      <c r="K54" s="1365"/>
      <c r="L54" s="1365"/>
      <c r="M54" s="1365"/>
      <c r="N54" s="1365"/>
      <c r="O54" s="1365"/>
      <c r="P54" s="1365"/>
      <c r="Q54" s="1365"/>
      <c r="R54" s="1365"/>
      <c r="S54" s="1365"/>
      <c r="T54" s="1365"/>
      <c r="U54" s="1366"/>
    </row>
    <row r="55" spans="1:21" ht="9" customHeight="1">
      <c r="A55" s="536"/>
      <c r="B55" s="536"/>
      <c r="C55" s="536"/>
      <c r="D55" s="536"/>
      <c r="E55" s="423"/>
      <c r="F55" s="423"/>
      <c r="G55" s="423"/>
      <c r="H55" s="423"/>
      <c r="I55" s="423"/>
      <c r="J55" s="423"/>
      <c r="K55" s="423"/>
      <c r="L55" s="423"/>
      <c r="M55" s="423"/>
      <c r="N55" s="423"/>
      <c r="O55" s="423"/>
      <c r="P55" s="423"/>
      <c r="Q55" s="423"/>
      <c r="R55" s="423"/>
    </row>
    <row r="56" spans="1:21" ht="9" customHeight="1">
      <c r="A56" s="1383" t="s">
        <v>541</v>
      </c>
      <c r="B56" s="1383"/>
      <c r="C56" s="1383"/>
      <c r="D56" s="1383"/>
      <c r="E56" s="1383"/>
      <c r="F56" s="1383"/>
      <c r="G56" s="1383"/>
      <c r="H56" s="1383"/>
      <c r="I56" s="1383"/>
    </row>
    <row r="57" spans="1:21" ht="9" customHeight="1">
      <c r="A57" s="1383"/>
      <c r="B57" s="1383"/>
      <c r="C57" s="1383"/>
      <c r="D57" s="1383"/>
      <c r="E57" s="1383"/>
      <c r="F57" s="1383"/>
      <c r="G57" s="1383"/>
      <c r="H57" s="1383"/>
      <c r="I57" s="1383"/>
    </row>
    <row r="58" spans="1:21" ht="9" customHeight="1">
      <c r="A58" s="2377" t="s">
        <v>543</v>
      </c>
      <c r="B58" s="2377"/>
      <c r="C58" s="2377"/>
      <c r="D58" s="2377"/>
      <c r="E58" s="2378"/>
      <c r="F58" s="1361"/>
      <c r="G58" s="1361"/>
      <c r="H58" s="1361"/>
      <c r="I58" s="1361"/>
      <c r="J58" s="1361"/>
      <c r="K58" s="1361"/>
      <c r="L58" s="1361"/>
      <c r="M58" s="1361"/>
      <c r="N58" s="1361"/>
      <c r="O58" s="1361"/>
      <c r="P58" s="1361"/>
      <c r="Q58" s="1361"/>
      <c r="R58" s="1361"/>
      <c r="S58" s="1361"/>
      <c r="T58" s="1361"/>
      <c r="U58" s="2379"/>
    </row>
    <row r="59" spans="1:21" ht="9" customHeight="1">
      <c r="A59" s="2377"/>
      <c r="B59" s="2377"/>
      <c r="C59" s="2377"/>
      <c r="D59" s="2377"/>
      <c r="E59" s="1385"/>
      <c r="F59" s="1363"/>
      <c r="G59" s="1363"/>
      <c r="H59" s="1363"/>
      <c r="I59" s="1363"/>
      <c r="J59" s="1363"/>
      <c r="K59" s="1363"/>
      <c r="L59" s="1363"/>
      <c r="M59" s="1363"/>
      <c r="N59" s="1363"/>
      <c r="O59" s="1363"/>
      <c r="P59" s="1363"/>
      <c r="Q59" s="1363"/>
      <c r="R59" s="1363"/>
      <c r="S59" s="1363"/>
      <c r="T59" s="1363"/>
      <c r="U59" s="1364"/>
    </row>
    <row r="60" spans="1:21" ht="9" customHeight="1">
      <c r="A60" s="2377"/>
      <c r="B60" s="2377"/>
      <c r="C60" s="2377"/>
      <c r="D60" s="2377"/>
      <c r="E60" s="1381"/>
      <c r="F60" s="1365"/>
      <c r="G60" s="1365"/>
      <c r="H60" s="1365"/>
      <c r="I60" s="1365"/>
      <c r="J60" s="1365"/>
      <c r="K60" s="1365"/>
      <c r="L60" s="1365"/>
      <c r="M60" s="1365"/>
      <c r="N60" s="1365"/>
      <c r="O60" s="1365"/>
      <c r="P60" s="1365"/>
      <c r="Q60" s="1365"/>
      <c r="R60" s="1365"/>
      <c r="S60" s="1365"/>
      <c r="T60" s="1365"/>
      <c r="U60" s="1366"/>
    </row>
    <row r="61" spans="1:21" ht="9" customHeight="1">
      <c r="A61" s="2377" t="s">
        <v>544</v>
      </c>
      <c r="B61" s="2377"/>
      <c r="C61" s="2377"/>
      <c r="D61" s="2377"/>
      <c r="E61" s="2378"/>
      <c r="F61" s="1361"/>
      <c r="G61" s="1361"/>
      <c r="H61" s="1361"/>
      <c r="I61" s="1361"/>
      <c r="J61" s="1361"/>
      <c r="K61" s="1361"/>
      <c r="L61" s="1361"/>
      <c r="M61" s="1361"/>
      <c r="N61" s="1361"/>
      <c r="O61" s="1361"/>
      <c r="P61" s="1361"/>
      <c r="Q61" s="1361"/>
      <c r="R61" s="1361"/>
      <c r="S61" s="1361"/>
      <c r="T61" s="1361"/>
      <c r="U61" s="2379"/>
    </row>
    <row r="62" spans="1:21" ht="9" customHeight="1">
      <c r="A62" s="2377"/>
      <c r="B62" s="2377"/>
      <c r="C62" s="2377"/>
      <c r="D62" s="2377"/>
      <c r="E62" s="1385"/>
      <c r="F62" s="1363"/>
      <c r="G62" s="1363"/>
      <c r="H62" s="1363"/>
      <c r="I62" s="1363"/>
      <c r="J62" s="1363"/>
      <c r="K62" s="1363"/>
      <c r="L62" s="1363"/>
      <c r="M62" s="1363"/>
      <c r="N62" s="1363"/>
      <c r="O62" s="1363"/>
      <c r="P62" s="1363"/>
      <c r="Q62" s="1363"/>
      <c r="R62" s="1363"/>
      <c r="S62" s="1363"/>
      <c r="T62" s="1363"/>
      <c r="U62" s="1364"/>
    </row>
    <row r="63" spans="1:21" ht="9" customHeight="1">
      <c r="A63" s="2377"/>
      <c r="B63" s="2377"/>
      <c r="C63" s="2377"/>
      <c r="D63" s="2377"/>
      <c r="E63" s="1381"/>
      <c r="F63" s="1365"/>
      <c r="G63" s="1365"/>
      <c r="H63" s="1365"/>
      <c r="I63" s="1365"/>
      <c r="J63" s="1365"/>
      <c r="K63" s="1365"/>
      <c r="L63" s="1365"/>
      <c r="M63" s="1365"/>
      <c r="N63" s="1365"/>
      <c r="O63" s="1365"/>
      <c r="P63" s="1365"/>
      <c r="Q63" s="1365"/>
      <c r="R63" s="1365"/>
      <c r="S63" s="1365"/>
      <c r="T63" s="1365"/>
      <c r="U63" s="1366"/>
    </row>
    <row r="64" spans="1:21" ht="9" customHeight="1"/>
    <row r="65" spans="1:16" s="3" customFormat="1" ht="21" customHeight="1">
      <c r="A65" s="446" t="s">
        <v>545</v>
      </c>
      <c r="N65" s="447"/>
    </row>
    <row r="66" spans="1:16" s="3" customFormat="1" ht="21" customHeight="1">
      <c r="A66" s="446" t="s">
        <v>652</v>
      </c>
      <c r="N66" s="447"/>
    </row>
    <row r="67" spans="1:16" s="3" customFormat="1" ht="22.5" customHeight="1">
      <c r="A67" s="2380" t="s">
        <v>628</v>
      </c>
      <c r="B67" s="2381"/>
      <c r="C67" s="2382" t="s">
        <v>172</v>
      </c>
      <c r="D67" s="2383"/>
      <c r="E67" s="2383"/>
      <c r="F67" s="2383"/>
      <c r="G67" s="2384"/>
      <c r="H67" s="2382" t="s">
        <v>171</v>
      </c>
      <c r="I67" s="2383"/>
      <c r="J67" s="2383"/>
      <c r="K67" s="2383"/>
      <c r="L67" s="2384"/>
      <c r="M67" s="2381" t="s">
        <v>170</v>
      </c>
      <c r="N67" s="2381"/>
      <c r="O67" s="2385"/>
    </row>
    <row r="68" spans="1:16" s="3" customFormat="1" ht="27" customHeight="1">
      <c r="A68" s="2372">
        <v>1</v>
      </c>
      <c r="B68" s="2373"/>
      <c r="C68" s="741"/>
      <c r="D68" s="2374"/>
      <c r="E68" s="2374"/>
      <c r="F68" s="2374"/>
      <c r="G68" s="2375"/>
      <c r="H68" s="741"/>
      <c r="I68" s="2374"/>
      <c r="J68" s="2374"/>
      <c r="K68" s="2374"/>
      <c r="L68" s="2375"/>
      <c r="M68" s="1882"/>
      <c r="N68" s="2376"/>
      <c r="O68" s="448" t="s">
        <v>168</v>
      </c>
    </row>
    <row r="69" spans="1:16" s="3" customFormat="1" ht="27" customHeight="1">
      <c r="A69" s="2359">
        <v>2</v>
      </c>
      <c r="B69" s="2360"/>
      <c r="C69" s="746"/>
      <c r="D69" s="747"/>
      <c r="E69" s="747"/>
      <c r="F69" s="747"/>
      <c r="G69" s="2054"/>
      <c r="H69" s="746"/>
      <c r="I69" s="747"/>
      <c r="J69" s="747"/>
      <c r="K69" s="747"/>
      <c r="L69" s="2054"/>
      <c r="M69" s="1889"/>
      <c r="N69" s="1890"/>
      <c r="O69" s="449" t="s">
        <v>168</v>
      </c>
    </row>
    <row r="70" spans="1:16" s="3" customFormat="1" ht="27" customHeight="1">
      <c r="A70" s="2355">
        <v>3</v>
      </c>
      <c r="B70" s="2356"/>
      <c r="C70" s="746"/>
      <c r="D70" s="747"/>
      <c r="E70" s="747"/>
      <c r="F70" s="747"/>
      <c r="G70" s="2054"/>
      <c r="H70" s="746"/>
      <c r="I70" s="747"/>
      <c r="J70" s="747"/>
      <c r="K70" s="747"/>
      <c r="L70" s="2054"/>
      <c r="M70" s="1889"/>
      <c r="N70" s="1890"/>
      <c r="O70" s="449" t="s">
        <v>168</v>
      </c>
    </row>
    <row r="71" spans="1:16" s="3" customFormat="1" ht="27" customHeight="1">
      <c r="A71" s="2355">
        <v>4</v>
      </c>
      <c r="B71" s="2356"/>
      <c r="C71" s="746"/>
      <c r="D71" s="747"/>
      <c r="E71" s="747"/>
      <c r="F71" s="747"/>
      <c r="G71" s="2054"/>
      <c r="H71" s="746"/>
      <c r="I71" s="747"/>
      <c r="J71" s="747"/>
      <c r="K71" s="747"/>
      <c r="L71" s="2054"/>
      <c r="M71" s="1889"/>
      <c r="N71" s="1890"/>
      <c r="O71" s="449" t="s">
        <v>168</v>
      </c>
    </row>
    <row r="72" spans="1:16" s="3" customFormat="1" ht="27" customHeight="1">
      <c r="A72" s="2355">
        <v>5</v>
      </c>
      <c r="B72" s="2356"/>
      <c r="C72" s="746"/>
      <c r="D72" s="747"/>
      <c r="E72" s="747"/>
      <c r="F72" s="747"/>
      <c r="G72" s="2054"/>
      <c r="H72" s="746"/>
      <c r="I72" s="747"/>
      <c r="J72" s="747"/>
      <c r="K72" s="747"/>
      <c r="L72" s="2054"/>
      <c r="M72" s="1889"/>
      <c r="N72" s="1890"/>
      <c r="O72" s="449" t="s">
        <v>168</v>
      </c>
    </row>
    <row r="73" spans="1:16" s="3" customFormat="1" ht="27" customHeight="1">
      <c r="A73" s="2355">
        <v>6</v>
      </c>
      <c r="B73" s="2356"/>
      <c r="C73" s="746"/>
      <c r="D73" s="747"/>
      <c r="E73" s="747"/>
      <c r="F73" s="747"/>
      <c r="G73" s="2054"/>
      <c r="H73" s="746"/>
      <c r="I73" s="747"/>
      <c r="J73" s="747"/>
      <c r="K73" s="747"/>
      <c r="L73" s="2054"/>
      <c r="M73" s="1889"/>
      <c r="N73" s="1890"/>
      <c r="O73" s="449" t="s">
        <v>168</v>
      </c>
    </row>
    <row r="74" spans="1:16" s="3" customFormat="1" ht="27" customHeight="1">
      <c r="A74" s="2355">
        <v>7</v>
      </c>
      <c r="B74" s="2356"/>
      <c r="C74" s="746"/>
      <c r="D74" s="747"/>
      <c r="E74" s="747"/>
      <c r="F74" s="747"/>
      <c r="G74" s="2054"/>
      <c r="H74" s="746"/>
      <c r="I74" s="747"/>
      <c r="J74" s="747"/>
      <c r="K74" s="747"/>
      <c r="L74" s="2054"/>
      <c r="M74" s="1889"/>
      <c r="N74" s="1890"/>
      <c r="O74" s="449" t="s">
        <v>168</v>
      </c>
    </row>
    <row r="75" spans="1:16" s="3" customFormat="1" ht="27" customHeight="1">
      <c r="A75" s="2355">
        <v>8</v>
      </c>
      <c r="B75" s="2356"/>
      <c r="C75" s="746"/>
      <c r="D75" s="747"/>
      <c r="E75" s="747"/>
      <c r="F75" s="747"/>
      <c r="G75" s="2054"/>
      <c r="H75" s="746"/>
      <c r="I75" s="747"/>
      <c r="J75" s="747"/>
      <c r="K75" s="747"/>
      <c r="L75" s="2054"/>
      <c r="M75" s="1889"/>
      <c r="N75" s="1890"/>
      <c r="O75" s="449" t="s">
        <v>168</v>
      </c>
    </row>
    <row r="76" spans="1:16" s="3" customFormat="1" ht="27" customHeight="1">
      <c r="A76" s="2355">
        <v>9</v>
      </c>
      <c r="B76" s="2356"/>
      <c r="C76" s="746"/>
      <c r="D76" s="747"/>
      <c r="E76" s="747"/>
      <c r="F76" s="747"/>
      <c r="G76" s="2054"/>
      <c r="H76" s="746"/>
      <c r="I76" s="747"/>
      <c r="J76" s="747"/>
      <c r="K76" s="747"/>
      <c r="L76" s="2054"/>
      <c r="M76" s="1889"/>
      <c r="N76" s="1890"/>
      <c r="O76" s="449" t="s">
        <v>168</v>
      </c>
    </row>
    <row r="77" spans="1:16" s="3" customFormat="1" ht="27" customHeight="1">
      <c r="A77" s="2349">
        <v>10</v>
      </c>
      <c r="B77" s="2350"/>
      <c r="C77" s="754"/>
      <c r="D77" s="750"/>
      <c r="E77" s="750"/>
      <c r="F77" s="750"/>
      <c r="G77" s="2057"/>
      <c r="H77" s="2058"/>
      <c r="I77" s="2059"/>
      <c r="J77" s="2059"/>
      <c r="K77" s="2059"/>
      <c r="L77" s="2060"/>
      <c r="M77" s="2061"/>
      <c r="N77" s="2062"/>
      <c r="O77" s="450" t="s">
        <v>168</v>
      </c>
    </row>
    <row r="78" spans="1:16" s="3" customFormat="1" ht="27" customHeight="1">
      <c r="A78" s="2362" t="s">
        <v>629</v>
      </c>
      <c r="B78" s="2363"/>
      <c r="C78" s="2364" t="s">
        <v>172</v>
      </c>
      <c r="D78" s="2365"/>
      <c r="E78" s="2365"/>
      <c r="F78" s="2365"/>
      <c r="G78" s="2366"/>
      <c r="H78" s="2367" t="s">
        <v>171</v>
      </c>
      <c r="I78" s="2368"/>
      <c r="J78" s="2368"/>
      <c r="K78" s="2368"/>
      <c r="L78" s="2363"/>
      <c r="M78" s="2367" t="s">
        <v>170</v>
      </c>
      <c r="N78" s="2368"/>
      <c r="O78" s="2369"/>
      <c r="P78" s="451"/>
    </row>
    <row r="79" spans="1:16" s="3" customFormat="1" ht="27" customHeight="1">
      <c r="A79" s="2370">
        <v>1</v>
      </c>
      <c r="B79" s="2371"/>
      <c r="C79" s="746"/>
      <c r="D79" s="747"/>
      <c r="E79" s="747"/>
      <c r="F79" s="747"/>
      <c r="G79" s="2054"/>
      <c r="H79" s="746"/>
      <c r="I79" s="747"/>
      <c r="J79" s="747"/>
      <c r="K79" s="747"/>
      <c r="L79" s="2054"/>
      <c r="M79" s="2091"/>
      <c r="N79" s="2092"/>
      <c r="O79" s="452" t="s">
        <v>168</v>
      </c>
    </row>
    <row r="80" spans="1:16" s="3" customFormat="1" ht="27" customHeight="1">
      <c r="A80" s="2357">
        <v>2</v>
      </c>
      <c r="B80" s="2358"/>
      <c r="C80" s="746"/>
      <c r="D80" s="747"/>
      <c r="E80" s="747"/>
      <c r="F80" s="747"/>
      <c r="G80" s="2054"/>
      <c r="H80" s="746"/>
      <c r="I80" s="747"/>
      <c r="J80" s="747"/>
      <c r="K80" s="747"/>
      <c r="L80" s="2054"/>
      <c r="M80" s="1889"/>
      <c r="N80" s="1890"/>
      <c r="O80" s="449" t="s">
        <v>168</v>
      </c>
    </row>
    <row r="81" spans="1:15" s="3" customFormat="1" ht="27" customHeight="1">
      <c r="A81" s="2361">
        <v>3</v>
      </c>
      <c r="B81" s="2360"/>
      <c r="C81" s="746"/>
      <c r="D81" s="747"/>
      <c r="E81" s="747"/>
      <c r="F81" s="747"/>
      <c r="G81" s="2054"/>
      <c r="H81" s="746"/>
      <c r="I81" s="747"/>
      <c r="J81" s="747"/>
      <c r="K81" s="747"/>
      <c r="L81" s="2054"/>
      <c r="M81" s="1889"/>
      <c r="N81" s="1890"/>
      <c r="O81" s="449" t="s">
        <v>168</v>
      </c>
    </row>
    <row r="82" spans="1:15" s="3" customFormat="1" ht="27" customHeight="1">
      <c r="A82" s="2359">
        <v>4</v>
      </c>
      <c r="B82" s="2360"/>
      <c r="C82" s="746"/>
      <c r="D82" s="747"/>
      <c r="E82" s="747"/>
      <c r="F82" s="747"/>
      <c r="G82" s="2054"/>
      <c r="H82" s="746"/>
      <c r="I82" s="747"/>
      <c r="J82" s="747"/>
      <c r="K82" s="747"/>
      <c r="L82" s="2054"/>
      <c r="M82" s="1889"/>
      <c r="N82" s="1890"/>
      <c r="O82" s="449" t="s">
        <v>168</v>
      </c>
    </row>
    <row r="83" spans="1:15" s="3" customFormat="1" ht="27" customHeight="1">
      <c r="A83" s="2359">
        <v>5</v>
      </c>
      <c r="B83" s="2360"/>
      <c r="C83" s="746"/>
      <c r="D83" s="747"/>
      <c r="E83" s="747"/>
      <c r="F83" s="747"/>
      <c r="G83" s="2054"/>
      <c r="H83" s="746"/>
      <c r="I83" s="747"/>
      <c r="J83" s="747"/>
      <c r="K83" s="747"/>
      <c r="L83" s="2054"/>
      <c r="M83" s="1889"/>
      <c r="N83" s="1890"/>
      <c r="O83" s="449" t="s">
        <v>168</v>
      </c>
    </row>
    <row r="84" spans="1:15" s="3" customFormat="1" ht="27" customHeight="1">
      <c r="A84" s="2359">
        <v>6</v>
      </c>
      <c r="B84" s="2360"/>
      <c r="C84" s="746"/>
      <c r="D84" s="747"/>
      <c r="E84" s="747"/>
      <c r="F84" s="747"/>
      <c r="G84" s="2054"/>
      <c r="H84" s="746"/>
      <c r="I84" s="747"/>
      <c r="J84" s="747"/>
      <c r="K84" s="747"/>
      <c r="L84" s="2054"/>
      <c r="M84" s="1889"/>
      <c r="N84" s="1890"/>
      <c r="O84" s="449" t="s">
        <v>168</v>
      </c>
    </row>
    <row r="85" spans="1:15" s="3" customFormat="1" ht="27" customHeight="1">
      <c r="A85" s="2359">
        <v>7</v>
      </c>
      <c r="B85" s="2360"/>
      <c r="C85" s="746"/>
      <c r="D85" s="747"/>
      <c r="E85" s="747"/>
      <c r="F85" s="747"/>
      <c r="G85" s="2054"/>
      <c r="H85" s="746"/>
      <c r="I85" s="747"/>
      <c r="J85" s="747"/>
      <c r="K85" s="747"/>
      <c r="L85" s="2054"/>
      <c r="M85" s="1889"/>
      <c r="N85" s="1890"/>
      <c r="O85" s="449" t="s">
        <v>168</v>
      </c>
    </row>
    <row r="86" spans="1:15" s="3" customFormat="1" ht="27" customHeight="1">
      <c r="A86" s="2355">
        <v>8</v>
      </c>
      <c r="B86" s="2356"/>
      <c r="C86" s="746"/>
      <c r="D86" s="747"/>
      <c r="E86" s="747"/>
      <c r="F86" s="747"/>
      <c r="G86" s="2054"/>
      <c r="H86" s="746"/>
      <c r="I86" s="747"/>
      <c r="J86" s="747"/>
      <c r="K86" s="747"/>
      <c r="L86" s="2054"/>
      <c r="M86" s="1889"/>
      <c r="N86" s="1890"/>
      <c r="O86" s="449" t="s">
        <v>168</v>
      </c>
    </row>
    <row r="87" spans="1:15" s="3" customFormat="1" ht="27" customHeight="1">
      <c r="A87" s="2357">
        <v>9</v>
      </c>
      <c r="B87" s="2358"/>
      <c r="C87" s="746"/>
      <c r="D87" s="747"/>
      <c r="E87" s="747"/>
      <c r="F87" s="747"/>
      <c r="G87" s="2054"/>
      <c r="H87" s="746"/>
      <c r="I87" s="747"/>
      <c r="J87" s="747"/>
      <c r="K87" s="747"/>
      <c r="L87" s="2054"/>
      <c r="M87" s="1889"/>
      <c r="N87" s="1890"/>
      <c r="O87" s="449" t="s">
        <v>168</v>
      </c>
    </row>
    <row r="88" spans="1:15" s="3" customFormat="1" ht="27" customHeight="1">
      <c r="A88" s="2349">
        <v>10</v>
      </c>
      <c r="B88" s="2350"/>
      <c r="C88" s="754"/>
      <c r="D88" s="750"/>
      <c r="E88" s="750"/>
      <c r="F88" s="750"/>
      <c r="G88" s="2057"/>
      <c r="H88" s="754"/>
      <c r="I88" s="750"/>
      <c r="J88" s="750"/>
      <c r="K88" s="750"/>
      <c r="L88" s="2057"/>
      <c r="M88" s="2075"/>
      <c r="N88" s="2076"/>
      <c r="O88" s="453" t="s">
        <v>168</v>
      </c>
    </row>
    <row r="89" spans="1:15" s="3" customFormat="1" ht="30" customHeight="1">
      <c r="A89" s="2351" t="s">
        <v>654</v>
      </c>
      <c r="B89" s="2352"/>
      <c r="C89" s="2352"/>
      <c r="D89" s="2352"/>
      <c r="E89" s="2352"/>
      <c r="F89" s="2352"/>
      <c r="G89" s="2352"/>
      <c r="H89" s="2352"/>
      <c r="I89" s="2352"/>
      <c r="J89" s="2352"/>
      <c r="K89" s="2352"/>
      <c r="L89" s="2353"/>
      <c r="M89" s="2080">
        <f>SUM(M68:N77)</f>
        <v>0</v>
      </c>
      <c r="N89" s="2354"/>
      <c r="O89" s="454" t="s">
        <v>168</v>
      </c>
    </row>
    <row r="90" spans="1:15" s="3" customFormat="1" ht="30" customHeight="1">
      <c r="A90" s="2346" t="s">
        <v>655</v>
      </c>
      <c r="B90" s="2347"/>
      <c r="C90" s="2347"/>
      <c r="D90" s="2347"/>
      <c r="E90" s="2347"/>
      <c r="F90" s="2347"/>
      <c r="G90" s="2347"/>
      <c r="H90" s="2347"/>
      <c r="I90" s="2347"/>
      <c r="J90" s="2347"/>
      <c r="K90" s="2347"/>
      <c r="L90" s="2348"/>
      <c r="M90" s="2071">
        <f>SUM(M79:N88)</f>
        <v>0</v>
      </c>
      <c r="N90" s="2072"/>
      <c r="O90" s="455" t="s">
        <v>168</v>
      </c>
    </row>
    <row r="91" spans="1:15" s="3" customFormat="1" ht="21" customHeight="1">
      <c r="A91" s="456" t="s">
        <v>1107</v>
      </c>
      <c r="N91" s="447"/>
    </row>
  </sheetData>
  <sheetProtection insertColumns="0" selectLockedCells="1"/>
  <mergeCells count="239">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49:D51"/>
    <mergeCell ref="E49:U51"/>
    <mergeCell ref="A52:D54"/>
    <mergeCell ref="E52:U54"/>
    <mergeCell ref="A56:I57"/>
    <mergeCell ref="A58:D60"/>
    <mergeCell ref="E58:U60"/>
    <mergeCell ref="A42:U43"/>
    <mergeCell ref="A44:F45"/>
    <mergeCell ref="A46:D48"/>
    <mergeCell ref="E46:I48"/>
    <mergeCell ref="J46:L48"/>
    <mergeCell ref="M46:U48"/>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A7:D9"/>
    <mergeCell ref="E7:Q9"/>
    <mergeCell ref="R7:T7"/>
    <mergeCell ref="U7:X7"/>
    <mergeCell ref="R8:T8"/>
    <mergeCell ref="U8:X8"/>
    <mergeCell ref="R9:T9"/>
    <mergeCell ref="T1:X1"/>
    <mergeCell ref="T2:X2"/>
    <mergeCell ref="T3:X3"/>
    <mergeCell ref="A4:X4"/>
    <mergeCell ref="A6:D6"/>
    <mergeCell ref="E6:X6"/>
  </mergeCells>
  <phoneticPr fontId="20"/>
  <conditionalFormatting sqref="E6:X9">
    <cfRule type="cellIs" dxfId="204" priority="2" operator="equal">
      <formula>0</formula>
    </cfRule>
  </conditionalFormatting>
  <conditionalFormatting sqref="T3:X3">
    <cfRule type="cellIs" dxfId="203" priority="1" operator="equal">
      <formula>0</formula>
    </cfRule>
  </conditionalFormatting>
  <dataValidations count="5">
    <dataValidation allowBlank="1" showInputMessage="1" showErrorMessage="1" prompt="本様式４．教材費の内訳より自動計算されます" sqref="G20:H20 G16:H16" xr:uid="{055826F5-04CA-4E99-B904-5726077FF7E9}"/>
    <dataValidation allowBlank="1" showInputMessage="1" showErrorMessage="1" prompt="費用の決定にあたり、参考とした例がある場合に記載。（社内基準で定めている場合は、その旨を記載。）" sqref="N30:X30" xr:uid="{BD7B74E3-C781-434D-9621-0CFE4697CB43}"/>
    <dataValidation allowBlank="1" showInputMessage="1" showErrorMessage="1" prompt="受講料に占めるそれぞれの内訳（ベースとなる考え方）を記載。" sqref="S37:T37 S39:T39" xr:uid="{8EC0507D-0B14-4AFB-9442-D628FBA23AC0}"/>
    <dataValidation type="list" allowBlank="1" showInputMessage="1" showErrorMessage="1" sqref="E46" xr:uid="{87F2DA85-D9C2-437F-9E5C-F5962B153A5A}">
      <formula1>"貸与,贈与,その他（特定の条件等により贈与されるもの等）"</formula1>
    </dataValidation>
    <dataValidation allowBlank="1" showInputMessage="1" showErrorMessage="1" errorTitle="選択してください" error="必須もしくは任意を選択してください。" sqref="A68:B77 A79:B88" xr:uid="{091984B0-94A9-49B2-8B9A-E92B6502899A}"/>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C68A3-947E-4219-ADC2-4B63FA1D7491}">
  <dimension ref="A1:Z456"/>
  <sheetViews>
    <sheetView showGridLines="0" view="pageBreakPreview" zoomScaleNormal="100" zoomScaleSheetLayoutView="100" workbookViewId="0">
      <selection activeCell="F13" sqref="F13"/>
    </sheetView>
  </sheetViews>
  <sheetFormatPr defaultColWidth="9" defaultRowHeight="13.5" outlineLevelRow="1"/>
  <cols>
    <col min="1" max="1" width="0.875" style="474" customWidth="1"/>
    <col min="2" max="2" width="15.375" style="474" customWidth="1"/>
    <col min="3" max="3" width="16.5" style="474" customWidth="1"/>
    <col min="4" max="4" width="3.875" style="474" customWidth="1"/>
    <col min="5" max="5" width="16.5" style="474" customWidth="1"/>
    <col min="6" max="7" width="15" style="474" customWidth="1"/>
    <col min="8" max="8" width="6.875" style="474" customWidth="1"/>
    <col min="9" max="9" width="4.375" style="474" customWidth="1"/>
    <col min="10" max="10" width="6.875" style="474" customWidth="1"/>
    <col min="11" max="11" width="2.5" style="474" customWidth="1"/>
    <col min="12" max="16384" width="9" style="474"/>
  </cols>
  <sheetData>
    <row r="1" spans="1:11" s="3" customFormat="1" ht="12" customHeight="1">
      <c r="C1" s="532"/>
      <c r="H1" s="2533" t="s">
        <v>650</v>
      </c>
      <c r="I1" s="2533"/>
      <c r="J1" s="2533"/>
      <c r="K1" s="2533"/>
    </row>
    <row r="2" spans="1:11" s="3" customFormat="1" ht="12" customHeight="1">
      <c r="C2" s="532"/>
      <c r="H2" s="2629" t="s">
        <v>692</v>
      </c>
      <c r="I2" s="2629"/>
      <c r="J2" s="2629"/>
      <c r="K2" s="2629"/>
    </row>
    <row r="3" spans="1:11" s="3" customFormat="1" ht="12" customHeight="1">
      <c r="C3" s="532"/>
      <c r="H3" s="2534">
        <f>'申請書・総括票（共通）'!L3</f>
        <v>0</v>
      </c>
      <c r="I3" s="2534"/>
      <c r="J3" s="2534"/>
      <c r="K3" s="2534"/>
    </row>
    <row r="4" spans="1:11" s="3" customFormat="1" ht="12" customHeight="1">
      <c r="C4" s="532"/>
      <c r="H4" s="426"/>
      <c r="K4" s="458"/>
    </row>
    <row r="5" spans="1:11" s="3" customFormat="1" ht="30" customHeight="1">
      <c r="A5" s="2630" t="s">
        <v>672</v>
      </c>
      <c r="B5" s="2631"/>
      <c r="C5" s="2631"/>
      <c r="D5" s="2631"/>
      <c r="E5" s="2631"/>
      <c r="F5" s="2631"/>
      <c r="G5" s="2631"/>
      <c r="H5" s="2631"/>
      <c r="I5" s="2631"/>
      <c r="J5" s="2631"/>
      <c r="K5" s="2631"/>
    </row>
    <row r="6" spans="1:11" s="3" customFormat="1" ht="11.25" customHeight="1">
      <c r="A6" s="459"/>
      <c r="B6" s="459"/>
      <c r="C6" s="459"/>
      <c r="D6" s="459"/>
      <c r="E6" s="459"/>
      <c r="F6" s="459"/>
      <c r="G6" s="459"/>
      <c r="H6" s="459"/>
      <c r="I6" s="459"/>
      <c r="J6" s="459"/>
      <c r="K6" s="459"/>
    </row>
    <row r="7" spans="1:11" s="3" customFormat="1" ht="45" customHeight="1">
      <c r="A7" s="2632" t="s">
        <v>201</v>
      </c>
      <c r="B7" s="2633"/>
      <c r="C7" s="2634">
        <f>'申請書・総括票（共通）'!C19</f>
        <v>0</v>
      </c>
      <c r="D7" s="2635"/>
      <c r="E7" s="2635"/>
      <c r="F7" s="2635"/>
      <c r="G7" s="2635"/>
      <c r="H7" s="2635"/>
      <c r="I7" s="2635"/>
      <c r="J7" s="2635"/>
      <c r="K7" s="460"/>
    </row>
    <row r="8" spans="1:11" s="3" customFormat="1" ht="26.25" customHeight="1">
      <c r="A8" s="2637" t="s">
        <v>87</v>
      </c>
      <c r="B8" s="2638"/>
      <c r="C8" s="2634">
        <f>'申請書・総括票（共通）'!D235</f>
        <v>0</v>
      </c>
      <c r="D8" s="2635"/>
      <c r="E8" s="2635"/>
      <c r="F8" s="2641"/>
      <c r="G8" s="461" t="s">
        <v>88</v>
      </c>
      <c r="H8" s="2642">
        <f>'申請書・総括票（共通）'!A235</f>
        <v>2004</v>
      </c>
      <c r="I8" s="2643"/>
      <c r="J8" s="2644"/>
      <c r="K8" s="462"/>
    </row>
    <row r="9" spans="1:11" s="3" customFormat="1" ht="26.25" customHeight="1">
      <c r="A9" s="2639"/>
      <c r="B9" s="2640"/>
      <c r="C9" s="2634"/>
      <c r="D9" s="2635"/>
      <c r="E9" s="2635"/>
      <c r="F9" s="2641"/>
      <c r="G9" s="537" t="s">
        <v>637</v>
      </c>
      <c r="H9" s="2642">
        <f>'申請書・総括票（共通）'!B235</f>
        <v>0</v>
      </c>
      <c r="I9" s="2643"/>
      <c r="J9" s="2644"/>
      <c r="K9" s="464"/>
    </row>
    <row r="10" spans="1:11" s="3" customFormat="1" ht="15" customHeight="1">
      <c r="K10" s="447"/>
    </row>
    <row r="11" spans="1:11" s="3" customFormat="1" ht="18.75" customHeight="1">
      <c r="B11" s="446" t="s">
        <v>190</v>
      </c>
      <c r="K11" s="447"/>
    </row>
    <row r="12" spans="1:11" s="3" customFormat="1" ht="5.25" customHeight="1">
      <c r="K12" s="447"/>
    </row>
    <row r="13" spans="1:11" s="3" customFormat="1" ht="27" customHeight="1">
      <c r="A13" s="465"/>
      <c r="B13" s="2627" t="s">
        <v>260</v>
      </c>
      <c r="C13" s="2627"/>
      <c r="D13" s="2628"/>
      <c r="E13" s="466" t="s">
        <v>247</v>
      </c>
      <c r="F13" s="271"/>
      <c r="G13" s="2647" t="s">
        <v>641</v>
      </c>
      <c r="H13" s="2647"/>
      <c r="I13" s="2647"/>
      <c r="J13" s="2648"/>
      <c r="K13" s="460"/>
    </row>
    <row r="14" spans="1:11" s="3" customFormat="1" ht="27" customHeight="1">
      <c r="A14" s="467"/>
      <c r="B14" s="2331"/>
      <c r="C14" s="2331"/>
      <c r="D14" s="2332"/>
      <c r="E14" s="466" t="s">
        <v>248</v>
      </c>
      <c r="F14" s="271"/>
      <c r="G14" s="2647" t="s">
        <v>641</v>
      </c>
      <c r="H14" s="2647"/>
      <c r="I14" s="2647"/>
      <c r="J14" s="2648"/>
      <c r="K14" s="460"/>
    </row>
    <row r="15" spans="1:11" s="3" customFormat="1" ht="27" customHeight="1">
      <c r="A15" s="468"/>
      <c r="B15" s="2645"/>
      <c r="C15" s="2645"/>
      <c r="D15" s="2646"/>
      <c r="E15" s="466" t="s">
        <v>249</v>
      </c>
      <c r="F15" s="271"/>
      <c r="G15" s="2647" t="s">
        <v>641</v>
      </c>
      <c r="H15" s="2647"/>
      <c r="I15" s="2647"/>
      <c r="J15" s="2647"/>
      <c r="K15" s="460"/>
    </row>
    <row r="16" spans="1:11" s="3" customFormat="1" ht="21" customHeight="1">
      <c r="A16" s="467"/>
      <c r="B16" s="2627" t="s">
        <v>261</v>
      </c>
      <c r="C16" s="2627"/>
      <c r="D16" s="2628"/>
      <c r="E16" s="2249"/>
      <c r="F16" s="2250"/>
      <c r="G16" s="2250"/>
      <c r="H16" s="2250"/>
      <c r="I16" s="2250"/>
      <c r="J16" s="2251"/>
      <c r="K16" s="469"/>
    </row>
    <row r="17" spans="1:21" s="3" customFormat="1" ht="27" customHeight="1">
      <c r="A17" s="465" t="s">
        <v>640</v>
      </c>
      <c r="B17" s="2627" t="s">
        <v>639</v>
      </c>
      <c r="C17" s="2627"/>
      <c r="D17" s="2628"/>
      <c r="E17" s="2249"/>
      <c r="F17" s="2250"/>
      <c r="G17" s="2250"/>
      <c r="H17" s="2250"/>
      <c r="I17" s="2250"/>
      <c r="J17" s="2251"/>
      <c r="K17" s="538"/>
    </row>
    <row r="18" spans="1:21" s="3" customFormat="1" ht="69" customHeight="1">
      <c r="A18" s="2636"/>
      <c r="B18" s="2618" t="s">
        <v>189</v>
      </c>
      <c r="C18" s="2619"/>
      <c r="D18" s="2620"/>
      <c r="E18" s="2245"/>
      <c r="F18" s="2246"/>
      <c r="G18" s="2246"/>
      <c r="H18" s="2246"/>
      <c r="I18" s="2246"/>
      <c r="J18" s="2247"/>
      <c r="K18" s="471"/>
    </row>
    <row r="19" spans="1:21" s="3" customFormat="1" ht="45.75" customHeight="1">
      <c r="A19" s="2636"/>
      <c r="B19" s="2618" t="s">
        <v>188</v>
      </c>
      <c r="C19" s="2619"/>
      <c r="D19" s="2620"/>
      <c r="E19" s="2245"/>
      <c r="F19" s="2246"/>
      <c r="G19" s="2246"/>
      <c r="H19" s="2246"/>
      <c r="I19" s="2246"/>
      <c r="J19" s="2247"/>
      <c r="K19" s="469"/>
      <c r="M19" s="2625"/>
      <c r="N19" s="2626"/>
      <c r="O19" s="2626"/>
      <c r="P19" s="2626"/>
      <c r="Q19" s="2626"/>
      <c r="R19" s="2626"/>
      <c r="S19" s="2626"/>
      <c r="T19" s="2626"/>
      <c r="U19" s="2626"/>
    </row>
    <row r="20" spans="1:21" s="3" customFormat="1" ht="69" customHeight="1">
      <c r="A20" s="472"/>
      <c r="B20" s="2618" t="s">
        <v>187</v>
      </c>
      <c r="C20" s="2619"/>
      <c r="D20" s="2620"/>
      <c r="E20" s="2245"/>
      <c r="F20" s="2246"/>
      <c r="G20" s="2246"/>
      <c r="H20" s="2246"/>
      <c r="I20" s="2246"/>
      <c r="J20" s="2247"/>
      <c r="K20" s="471"/>
    </row>
    <row r="21" spans="1:21" s="3" customFormat="1" ht="27" customHeight="1">
      <c r="A21" s="465" t="s">
        <v>259</v>
      </c>
      <c r="B21" s="2627" t="s">
        <v>638</v>
      </c>
      <c r="C21" s="2627"/>
      <c r="D21" s="2628"/>
      <c r="E21" s="2249"/>
      <c r="F21" s="2250"/>
      <c r="G21" s="2250"/>
      <c r="H21" s="2250"/>
      <c r="I21" s="2250"/>
      <c r="J21" s="2251"/>
      <c r="K21" s="473"/>
      <c r="M21" s="2625"/>
      <c r="N21" s="2626"/>
      <c r="O21" s="2626"/>
      <c r="P21" s="2626"/>
      <c r="Q21" s="2626"/>
      <c r="R21" s="2626"/>
      <c r="S21" s="2626"/>
      <c r="T21" s="2626"/>
      <c r="U21" s="2626"/>
    </row>
    <row r="22" spans="1:21" s="3" customFormat="1" ht="69" customHeight="1">
      <c r="A22" s="468"/>
      <c r="B22" s="2618" t="s">
        <v>186</v>
      </c>
      <c r="C22" s="2619"/>
      <c r="D22" s="2620"/>
      <c r="E22" s="2245"/>
      <c r="F22" s="2246"/>
      <c r="G22" s="2246"/>
      <c r="H22" s="2246"/>
      <c r="I22" s="2246"/>
      <c r="J22" s="2247"/>
      <c r="K22" s="471"/>
    </row>
    <row r="23" spans="1:21" s="3" customFormat="1" ht="45" customHeight="1">
      <c r="A23" s="634"/>
      <c r="B23" s="2327" t="s">
        <v>1050</v>
      </c>
      <c r="C23" s="2328"/>
      <c r="D23" s="2329"/>
      <c r="E23" s="2336" t="s">
        <v>1051</v>
      </c>
      <c r="F23" s="2336"/>
      <c r="G23" s="2337"/>
      <c r="H23" s="2338"/>
      <c r="I23" s="2339"/>
      <c r="J23" s="2340"/>
      <c r="K23" s="471"/>
    </row>
    <row r="24" spans="1:21" s="3" customFormat="1" ht="63" customHeight="1">
      <c r="A24" s="634"/>
      <c r="B24" s="2330"/>
      <c r="C24" s="2331"/>
      <c r="D24" s="2332"/>
      <c r="E24" s="2341" t="s">
        <v>1052</v>
      </c>
      <c r="F24" s="2336"/>
      <c r="G24" s="2336"/>
      <c r="H24" s="2336"/>
      <c r="I24" s="2336"/>
      <c r="J24" s="2337"/>
      <c r="K24" s="471"/>
    </row>
    <row r="25" spans="1:21" s="3" customFormat="1" ht="30.75" customHeight="1">
      <c r="A25" s="634"/>
      <c r="B25" s="2330"/>
      <c r="C25" s="2331"/>
      <c r="D25" s="2332"/>
      <c r="E25" s="635"/>
      <c r="F25" s="2342" t="s">
        <v>1053</v>
      </c>
      <c r="G25" s="2343"/>
      <c r="H25" s="2343"/>
      <c r="I25" s="2343"/>
      <c r="J25" s="2344"/>
      <c r="K25" s="471"/>
    </row>
    <row r="26" spans="1:21" s="3" customFormat="1" ht="30.75" customHeight="1">
      <c r="A26" s="634"/>
      <c r="B26" s="2330"/>
      <c r="C26" s="2331"/>
      <c r="D26" s="2332"/>
      <c r="E26" s="635"/>
      <c r="F26" s="2342" t="s">
        <v>1054</v>
      </c>
      <c r="G26" s="2343"/>
      <c r="H26" s="2343"/>
      <c r="I26" s="2343"/>
      <c r="J26" s="2344"/>
      <c r="K26" s="471"/>
    </row>
    <row r="27" spans="1:21" s="3" customFormat="1" ht="30.75" customHeight="1">
      <c r="A27" s="634"/>
      <c r="B27" s="2330"/>
      <c r="C27" s="2331"/>
      <c r="D27" s="2332"/>
      <c r="E27" s="635"/>
      <c r="F27" s="2342" t="s">
        <v>1055</v>
      </c>
      <c r="G27" s="2343"/>
      <c r="H27" s="2343"/>
      <c r="I27" s="2343"/>
      <c r="J27" s="2344"/>
      <c r="K27" s="471"/>
    </row>
    <row r="28" spans="1:21" s="3" customFormat="1" ht="47.25" customHeight="1">
      <c r="A28" s="634"/>
      <c r="B28" s="2333"/>
      <c r="C28" s="2334"/>
      <c r="D28" s="2335"/>
      <c r="E28" s="636"/>
      <c r="F28" s="2345"/>
      <c r="G28" s="2345"/>
      <c r="H28" s="2345"/>
      <c r="I28" s="2345"/>
      <c r="J28" s="2345"/>
      <c r="K28" s="471"/>
    </row>
    <row r="31" spans="1:21" ht="13.35" customHeight="1">
      <c r="B31" s="475" t="s">
        <v>202</v>
      </c>
      <c r="G31" s="476"/>
      <c r="H31" s="2621" t="s">
        <v>651</v>
      </c>
      <c r="I31" s="2621"/>
      <c r="J31" s="2621"/>
      <c r="K31" s="2621"/>
    </row>
    <row r="32" spans="1:21">
      <c r="G32" s="476"/>
      <c r="H32" s="2622">
        <f>'申請書・総括票（共通）'!L3</f>
        <v>0</v>
      </c>
      <c r="I32" s="2622"/>
      <c r="J32" s="2622"/>
      <c r="K32" s="2622"/>
    </row>
    <row r="33" spans="1:26" ht="15" customHeight="1"/>
    <row r="34" spans="1:26" ht="22.5" customHeight="1">
      <c r="B34" s="2623" t="s">
        <v>671</v>
      </c>
      <c r="C34" s="2623"/>
      <c r="D34" s="2623"/>
      <c r="E34" s="2623"/>
      <c r="F34" s="2623"/>
      <c r="G34" s="2623"/>
      <c r="H34" s="2623"/>
      <c r="I34" s="2623"/>
      <c r="J34" s="2623"/>
    </row>
    <row r="36" spans="1:26" s="481" customFormat="1" ht="18.75" customHeight="1">
      <c r="A36" s="477"/>
      <c r="B36" s="477"/>
      <c r="C36" s="477"/>
      <c r="D36" s="477"/>
      <c r="E36" s="477"/>
      <c r="F36" s="477"/>
      <c r="G36" s="478"/>
      <c r="H36" s="478"/>
      <c r="I36" s="478"/>
      <c r="J36" s="2624"/>
      <c r="K36" s="2624"/>
      <c r="L36" s="2624"/>
      <c r="M36" s="479"/>
      <c r="N36" s="2566"/>
      <c r="O36" s="2566"/>
      <c r="P36" s="2566"/>
      <c r="Q36" s="2566"/>
      <c r="R36" s="480"/>
      <c r="V36" s="479"/>
      <c r="W36" s="479"/>
      <c r="X36" s="479"/>
      <c r="Y36" s="479"/>
      <c r="Z36" s="480"/>
    </row>
    <row r="37" spans="1:26" ht="41.25" customHeight="1">
      <c r="B37" s="543" t="s">
        <v>201</v>
      </c>
      <c r="C37" s="2605">
        <f>'申請書・総括票（共通）'!C19</f>
        <v>0</v>
      </c>
      <c r="D37" s="2570"/>
      <c r="E37" s="2570"/>
      <c r="F37" s="2570"/>
      <c r="G37" s="2570"/>
      <c r="H37" s="2570"/>
      <c r="I37" s="2570"/>
      <c r="J37" s="2571"/>
    </row>
    <row r="38" spans="1:26" ht="27.75" customHeight="1">
      <c r="B38" s="2606" t="s">
        <v>200</v>
      </c>
      <c r="C38" s="2608">
        <f>'申請書・総括票（共通）'!D235</f>
        <v>0</v>
      </c>
      <c r="D38" s="2609"/>
      <c r="E38" s="2609"/>
      <c r="F38" s="2610"/>
      <c r="G38" s="461" t="s">
        <v>88</v>
      </c>
      <c r="H38" s="2572">
        <f>'申請書・総括票（共通）'!A235</f>
        <v>2004</v>
      </c>
      <c r="I38" s="2573"/>
      <c r="J38" s="2614"/>
    </row>
    <row r="39" spans="1:26" ht="27.75" customHeight="1">
      <c r="B39" s="2607"/>
      <c r="C39" s="2611"/>
      <c r="D39" s="2612"/>
      <c r="E39" s="2612"/>
      <c r="F39" s="2613"/>
      <c r="G39" s="537" t="s">
        <v>637</v>
      </c>
      <c r="H39" s="2615">
        <f>'申請書・総括票（共通）'!B235</f>
        <v>0</v>
      </c>
      <c r="I39" s="2616"/>
      <c r="J39" s="2617"/>
    </row>
    <row r="40" spans="1:26" ht="15" customHeight="1"/>
    <row r="41" spans="1:26" ht="15" customHeight="1"/>
    <row r="42" spans="1:26" ht="15" customHeight="1">
      <c r="B42" s="474" t="s">
        <v>250</v>
      </c>
    </row>
    <row r="43" spans="1:26" ht="6.6" customHeight="1" thickBot="1"/>
    <row r="44" spans="1:26" ht="33.75" customHeight="1">
      <c r="B44" s="483" t="s">
        <v>199</v>
      </c>
      <c r="C44" s="2590">
        <f>個票ｰ2004!B239</f>
        <v>0</v>
      </c>
      <c r="D44" s="2591"/>
      <c r="E44" s="2591"/>
      <c r="F44" s="2592"/>
      <c r="G44" s="484" t="s">
        <v>656</v>
      </c>
      <c r="H44" s="2593">
        <v>1</v>
      </c>
      <c r="I44" s="2594"/>
      <c r="J44" s="2595"/>
    </row>
    <row r="45" spans="1:26" ht="30" customHeight="1">
      <c r="B45" s="539" t="s">
        <v>214</v>
      </c>
      <c r="C45" s="2602" t="s">
        <v>213</v>
      </c>
      <c r="D45" s="2603"/>
      <c r="E45" s="2603"/>
      <c r="F45" s="2603"/>
      <c r="G45" s="2603"/>
      <c r="H45" s="2603"/>
      <c r="I45" s="2603"/>
      <c r="J45" s="2604"/>
    </row>
    <row r="46" spans="1:26" ht="30" customHeight="1">
      <c r="B46" s="541" t="s">
        <v>198</v>
      </c>
      <c r="C46" s="2575"/>
      <c r="D46" s="2576"/>
      <c r="E46" s="2576"/>
      <c r="F46" s="2576"/>
      <c r="G46" s="2576"/>
      <c r="H46" s="2576"/>
      <c r="I46" s="2576"/>
      <c r="J46" s="2577"/>
    </row>
    <row r="47" spans="1:26" ht="30" customHeight="1">
      <c r="B47" s="540" t="s">
        <v>197</v>
      </c>
      <c r="C47" s="2208"/>
      <c r="D47" s="2274"/>
      <c r="E47" s="2274"/>
      <c r="F47" s="2274"/>
      <c r="G47" s="2274"/>
      <c r="H47" s="2274"/>
      <c r="I47" s="2274"/>
      <c r="J47" s="2275"/>
    </row>
    <row r="48" spans="1:26" ht="14.25" customHeight="1">
      <c r="B48" s="2578" t="s">
        <v>653</v>
      </c>
      <c r="C48" s="2564" t="s">
        <v>195</v>
      </c>
      <c r="D48" s="2599"/>
      <c r="E48" s="2600"/>
      <c r="F48" s="2564" t="s">
        <v>196</v>
      </c>
      <c r="G48" s="2599"/>
      <c r="H48" s="2599"/>
      <c r="I48" s="2599"/>
      <c r="J48" s="2601"/>
    </row>
    <row r="49" spans="2:10" ht="34.5" customHeight="1">
      <c r="B49" s="2578"/>
      <c r="C49" s="272"/>
      <c r="D49" s="488" t="s">
        <v>185</v>
      </c>
      <c r="E49" s="272"/>
      <c r="F49" s="2260"/>
      <c r="G49" s="2261"/>
      <c r="H49" s="2261"/>
      <c r="I49" s="2261"/>
      <c r="J49" s="2262"/>
    </row>
    <row r="50" spans="2:10" ht="34.5" customHeight="1">
      <c r="B50" s="2578"/>
      <c r="C50" s="272"/>
      <c r="D50" s="489" t="s">
        <v>185</v>
      </c>
      <c r="E50" s="272"/>
      <c r="F50" s="2182"/>
      <c r="G50" s="2269"/>
      <c r="H50" s="2269"/>
      <c r="I50" s="2269"/>
      <c r="J50" s="2270"/>
    </row>
    <row r="51" spans="2:10" ht="34.5" customHeight="1">
      <c r="B51" s="2578"/>
      <c r="C51" s="272"/>
      <c r="D51" s="489" t="s">
        <v>185</v>
      </c>
      <c r="E51" s="272"/>
      <c r="F51" s="2182"/>
      <c r="G51" s="2269"/>
      <c r="H51" s="2269"/>
      <c r="I51" s="2269"/>
      <c r="J51" s="2270"/>
    </row>
    <row r="52" spans="2:10" ht="34.5" customHeight="1">
      <c r="B52" s="2578"/>
      <c r="C52" s="272"/>
      <c r="D52" s="489" t="s">
        <v>185</v>
      </c>
      <c r="E52" s="272"/>
      <c r="F52" s="2182"/>
      <c r="G52" s="2269"/>
      <c r="H52" s="2269"/>
      <c r="I52" s="2269"/>
      <c r="J52" s="2270"/>
    </row>
    <row r="53" spans="2:10" ht="34.5" customHeight="1">
      <c r="B53" s="2578"/>
      <c r="C53" s="272"/>
      <c r="D53" s="490" t="s">
        <v>185</v>
      </c>
      <c r="E53" s="272"/>
      <c r="F53" s="2277"/>
      <c r="G53" s="2278"/>
      <c r="H53" s="2278"/>
      <c r="I53" s="2278"/>
      <c r="J53" s="2279"/>
    </row>
    <row r="54" spans="2:10" ht="15" customHeight="1">
      <c r="B54" s="2561" t="s">
        <v>251</v>
      </c>
      <c r="C54" s="2564" t="s">
        <v>195</v>
      </c>
      <c r="D54" s="2599"/>
      <c r="E54" s="2600"/>
      <c r="F54" s="2564" t="s">
        <v>194</v>
      </c>
      <c r="G54" s="2599"/>
      <c r="H54" s="2599"/>
      <c r="I54" s="2599"/>
      <c r="J54" s="2601"/>
    </row>
    <row r="55" spans="2:10" ht="31.5" customHeight="1">
      <c r="B55" s="2550"/>
      <c r="C55" s="273"/>
      <c r="D55" s="491" t="s">
        <v>184</v>
      </c>
      <c r="E55" s="274"/>
      <c r="F55" s="2192"/>
      <c r="G55" s="2192"/>
      <c r="H55" s="2193"/>
      <c r="I55" s="2193"/>
      <c r="J55" s="2194"/>
    </row>
    <row r="56" spans="2:10" ht="31.5" customHeight="1">
      <c r="B56" s="2550"/>
      <c r="C56" s="275"/>
      <c r="D56" s="492" t="s">
        <v>184</v>
      </c>
      <c r="E56" s="276"/>
      <c r="F56" s="2181"/>
      <c r="G56" s="2181"/>
      <c r="H56" s="2182"/>
      <c r="I56" s="2182"/>
      <c r="J56" s="2183"/>
    </row>
    <row r="57" spans="2:10" ht="31.5" customHeight="1">
      <c r="B57" s="2550"/>
      <c r="C57" s="275"/>
      <c r="D57" s="492" t="s">
        <v>184</v>
      </c>
      <c r="E57" s="276"/>
      <c r="F57" s="2181"/>
      <c r="G57" s="2181"/>
      <c r="H57" s="2182"/>
      <c r="I57" s="2182"/>
      <c r="J57" s="2183"/>
    </row>
    <row r="58" spans="2:10" ht="31.5" customHeight="1">
      <c r="B58" s="2550"/>
      <c r="C58" s="275"/>
      <c r="D58" s="492" t="s">
        <v>184</v>
      </c>
      <c r="E58" s="276"/>
      <c r="F58" s="2181"/>
      <c r="G58" s="2181"/>
      <c r="H58" s="2182"/>
      <c r="I58" s="2182"/>
      <c r="J58" s="2183"/>
    </row>
    <row r="59" spans="2:10" ht="31.5" customHeight="1">
      <c r="B59" s="2562"/>
      <c r="C59" s="277"/>
      <c r="D59" s="493" t="s">
        <v>184</v>
      </c>
      <c r="E59" s="278"/>
      <c r="F59" s="2216"/>
      <c r="G59" s="2216"/>
      <c r="H59" s="2217"/>
      <c r="I59" s="2217"/>
      <c r="J59" s="2218"/>
    </row>
    <row r="60" spans="2:10" ht="15" customHeight="1">
      <c r="B60" s="2549" t="s">
        <v>634</v>
      </c>
      <c r="C60" s="2552" t="s">
        <v>207</v>
      </c>
      <c r="D60" s="2553"/>
      <c r="E60" s="2554"/>
      <c r="F60" s="2555" t="s">
        <v>208</v>
      </c>
      <c r="G60" s="2556"/>
      <c r="H60" s="2556"/>
      <c r="I60" s="2556"/>
      <c r="J60" s="2557"/>
    </row>
    <row r="61" spans="2:10" ht="30" customHeight="1">
      <c r="B61" s="2550"/>
      <c r="C61" s="275"/>
      <c r="D61" s="492" t="s">
        <v>184</v>
      </c>
      <c r="E61" s="272"/>
      <c r="F61" s="2558"/>
      <c r="G61" s="2558"/>
      <c r="H61" s="2559"/>
      <c r="I61" s="2559"/>
      <c r="J61" s="2560"/>
    </row>
    <row r="62" spans="2:10" ht="30" customHeight="1">
      <c r="B62" s="2550"/>
      <c r="C62" s="275"/>
      <c r="D62" s="492" t="s">
        <v>184</v>
      </c>
      <c r="E62" s="272"/>
      <c r="F62" s="2181"/>
      <c r="G62" s="2181"/>
      <c r="H62" s="2182"/>
      <c r="I62" s="2182"/>
      <c r="J62" s="2183"/>
    </row>
    <row r="63" spans="2:10" ht="30" customHeight="1">
      <c r="B63" s="2550"/>
      <c r="C63" s="275"/>
      <c r="D63" s="492" t="s">
        <v>184</v>
      </c>
      <c r="E63" s="272"/>
      <c r="F63" s="2181"/>
      <c r="G63" s="2181"/>
      <c r="H63" s="2182"/>
      <c r="I63" s="2182"/>
      <c r="J63" s="2183"/>
    </row>
    <row r="64" spans="2:10" ht="30" customHeight="1" thickBot="1">
      <c r="B64" s="2551"/>
      <c r="C64" s="279"/>
      <c r="D64" s="494" t="s">
        <v>184</v>
      </c>
      <c r="E64" s="280"/>
      <c r="F64" s="2184"/>
      <c r="G64" s="2184"/>
      <c r="H64" s="2185"/>
      <c r="I64" s="2185"/>
      <c r="J64" s="2186"/>
    </row>
    <row r="65" spans="1:26" s="481" customFormat="1" ht="18.75" customHeight="1" thickBot="1">
      <c r="A65" s="477"/>
      <c r="B65" s="495"/>
      <c r="C65" s="477"/>
      <c r="D65" s="477"/>
      <c r="E65" s="477"/>
      <c r="F65" s="477"/>
      <c r="G65" s="478"/>
      <c r="H65" s="478"/>
      <c r="I65" s="478"/>
      <c r="J65" s="478"/>
      <c r="K65" s="478"/>
      <c r="L65" s="478"/>
      <c r="M65" s="479"/>
      <c r="N65" s="2566"/>
      <c r="O65" s="2566"/>
      <c r="P65" s="2566"/>
      <c r="Q65" s="2566"/>
      <c r="R65" s="480"/>
      <c r="V65" s="479"/>
      <c r="W65" s="479"/>
      <c r="X65" s="479"/>
      <c r="Y65" s="479"/>
      <c r="Z65" s="480"/>
    </row>
    <row r="66" spans="1:26" ht="18.75" customHeight="1">
      <c r="B66" s="2567" t="s">
        <v>193</v>
      </c>
      <c r="C66" s="2282"/>
      <c r="D66" s="2283"/>
      <c r="E66" s="2283"/>
      <c r="F66" s="2283"/>
      <c r="G66" s="2283"/>
      <c r="H66" s="2283"/>
      <c r="I66" s="2283"/>
      <c r="J66" s="2284"/>
    </row>
    <row r="67" spans="1:26" ht="18.75" customHeight="1">
      <c r="B67" s="2544"/>
      <c r="C67" s="2201"/>
      <c r="D67" s="2202"/>
      <c r="E67" s="2202"/>
      <c r="F67" s="2202"/>
      <c r="G67" s="2202"/>
      <c r="H67" s="2202"/>
      <c r="I67" s="2202"/>
      <c r="J67" s="2203"/>
    </row>
    <row r="68" spans="1:26" ht="18.75" customHeight="1">
      <c r="B68" s="2568"/>
      <c r="C68" s="2285"/>
      <c r="D68" s="2286"/>
      <c r="E68" s="2286"/>
      <c r="F68" s="2286"/>
      <c r="G68" s="2286"/>
      <c r="H68" s="2286"/>
      <c r="I68" s="2286"/>
      <c r="J68" s="2287"/>
    </row>
    <row r="69" spans="1:26" ht="18.75" customHeight="1">
      <c r="B69" s="2543" t="s">
        <v>192</v>
      </c>
      <c r="C69" s="2546"/>
      <c r="D69" s="2547"/>
      <c r="E69" s="2547"/>
      <c r="F69" s="2547"/>
      <c r="G69" s="2547"/>
      <c r="H69" s="2547"/>
      <c r="I69" s="2547"/>
      <c r="J69" s="2548"/>
    </row>
    <row r="70" spans="1:26" ht="18.75" customHeight="1">
      <c r="B70" s="2544"/>
      <c r="C70" s="2201"/>
      <c r="D70" s="2202"/>
      <c r="E70" s="2202"/>
      <c r="F70" s="2202"/>
      <c r="G70" s="2202"/>
      <c r="H70" s="2202"/>
      <c r="I70" s="2202"/>
      <c r="J70" s="2203"/>
    </row>
    <row r="71" spans="1:26" ht="18.75" customHeight="1" thickBot="1">
      <c r="B71" s="2545"/>
      <c r="C71" s="2204"/>
      <c r="D71" s="2205"/>
      <c r="E71" s="2205"/>
      <c r="F71" s="2205"/>
      <c r="G71" s="2205"/>
      <c r="H71" s="2205"/>
      <c r="I71" s="2205"/>
      <c r="J71" s="2206"/>
    </row>
    <row r="72" spans="1:26" ht="18.75" customHeight="1" thickBot="1">
      <c r="B72" s="496"/>
      <c r="C72" s="497"/>
      <c r="D72" s="497"/>
      <c r="E72" s="497"/>
      <c r="F72" s="497"/>
      <c r="G72" s="497"/>
      <c r="H72" s="497"/>
      <c r="I72" s="497"/>
      <c r="J72" s="497"/>
    </row>
    <row r="73" spans="1:26" ht="18.75" customHeight="1">
      <c r="B73" s="498" t="s">
        <v>191</v>
      </c>
      <c r="C73" s="499"/>
      <c r="D73" s="499"/>
      <c r="E73" s="499"/>
      <c r="F73" s="500"/>
      <c r="G73" s="500"/>
      <c r="H73" s="500"/>
      <c r="I73" s="500"/>
      <c r="J73" s="501"/>
    </row>
    <row r="74" spans="1:26" ht="18.75" customHeight="1">
      <c r="B74" s="2154"/>
      <c r="C74" s="2155"/>
      <c r="D74" s="2155"/>
      <c r="E74" s="2155"/>
      <c r="F74" s="2155"/>
      <c r="G74" s="2155"/>
      <c r="H74" s="2155"/>
      <c r="I74" s="2155"/>
      <c r="J74" s="2156"/>
    </row>
    <row r="75" spans="1:26" ht="12" customHeight="1" thickBot="1">
      <c r="B75" s="542"/>
      <c r="C75" s="503"/>
      <c r="D75" s="503"/>
      <c r="E75" s="503"/>
      <c r="F75" s="503"/>
      <c r="G75" s="503"/>
      <c r="H75" s="503"/>
      <c r="I75" s="503"/>
      <c r="J75" s="504"/>
    </row>
    <row r="76" spans="1:26" ht="17.25" customHeight="1"/>
    <row r="77" spans="1:26" ht="17.25" customHeight="1">
      <c r="B77" s="505"/>
      <c r="C77" s="505"/>
      <c r="D77" s="505"/>
      <c r="E77" s="505"/>
      <c r="F77" s="505"/>
      <c r="G77" s="505"/>
      <c r="H77" s="505"/>
      <c r="I77" s="505"/>
      <c r="J77" s="505"/>
      <c r="K77" s="505"/>
    </row>
    <row r="78" spans="1:26" ht="33.75" customHeight="1">
      <c r="B78" s="506" t="s">
        <v>199</v>
      </c>
      <c r="C78" s="2569">
        <f>個票ｰ2004!B240</f>
        <v>0</v>
      </c>
      <c r="D78" s="2570"/>
      <c r="E78" s="2570"/>
      <c r="F78" s="2571"/>
      <c r="G78" s="507" t="s">
        <v>656</v>
      </c>
      <c r="H78" s="2572">
        <v>2</v>
      </c>
      <c r="I78" s="2573"/>
      <c r="J78" s="2574"/>
    </row>
    <row r="79" spans="1:26" ht="30" customHeight="1" outlineLevel="1">
      <c r="B79" s="539" t="s">
        <v>214</v>
      </c>
      <c r="C79" s="2596" t="s">
        <v>213</v>
      </c>
      <c r="D79" s="2597"/>
      <c r="E79" s="2597"/>
      <c r="F79" s="2597"/>
      <c r="G79" s="2597"/>
      <c r="H79" s="2597"/>
      <c r="I79" s="2597"/>
      <c r="J79" s="2598"/>
    </row>
    <row r="80" spans="1:26" ht="30" customHeight="1" outlineLevel="1">
      <c r="B80" s="541" t="s">
        <v>198</v>
      </c>
      <c r="C80" s="2575"/>
      <c r="D80" s="2576"/>
      <c r="E80" s="2576"/>
      <c r="F80" s="2576"/>
      <c r="G80" s="2576"/>
      <c r="H80" s="2576"/>
      <c r="I80" s="2576"/>
      <c r="J80" s="2577"/>
    </row>
    <row r="81" spans="2:10" ht="30" customHeight="1" outlineLevel="1">
      <c r="B81" s="540" t="s">
        <v>197</v>
      </c>
      <c r="C81" s="2207"/>
      <c r="D81" s="2207"/>
      <c r="E81" s="2207"/>
      <c r="F81" s="2207"/>
      <c r="G81" s="2207"/>
      <c r="H81" s="2208"/>
      <c r="I81" s="2208"/>
      <c r="J81" s="2209"/>
    </row>
    <row r="82" spans="2:10" ht="14.25" customHeight="1" outlineLevel="1">
      <c r="B82" s="2578" t="s">
        <v>635</v>
      </c>
      <c r="C82" s="2563" t="s">
        <v>195</v>
      </c>
      <c r="D82" s="2563"/>
      <c r="E82" s="2563"/>
      <c r="F82" s="2563" t="s">
        <v>196</v>
      </c>
      <c r="G82" s="2563"/>
      <c r="H82" s="2564"/>
      <c r="I82" s="2564"/>
      <c r="J82" s="2565"/>
    </row>
    <row r="83" spans="2:10" ht="34.5" customHeight="1" outlineLevel="1">
      <c r="B83" s="2578"/>
      <c r="C83" s="272"/>
      <c r="D83" s="488" t="s">
        <v>185</v>
      </c>
      <c r="E83" s="272"/>
      <c r="F83" s="2192"/>
      <c r="G83" s="2192"/>
      <c r="H83" s="2193"/>
      <c r="I83" s="2193"/>
      <c r="J83" s="2194"/>
    </row>
    <row r="84" spans="2:10" ht="34.5" customHeight="1" outlineLevel="1">
      <c r="B84" s="2578"/>
      <c r="C84" s="272"/>
      <c r="D84" s="489" t="s">
        <v>185</v>
      </c>
      <c r="E84" s="272"/>
      <c r="F84" s="2181"/>
      <c r="G84" s="2181"/>
      <c r="H84" s="2182"/>
      <c r="I84" s="2182"/>
      <c r="J84" s="2183"/>
    </row>
    <row r="85" spans="2:10" ht="34.5" customHeight="1" outlineLevel="1">
      <c r="B85" s="2578"/>
      <c r="C85" s="272"/>
      <c r="D85" s="489" t="s">
        <v>185</v>
      </c>
      <c r="E85" s="272"/>
      <c r="F85" s="2181"/>
      <c r="G85" s="2181"/>
      <c r="H85" s="2182"/>
      <c r="I85" s="2182"/>
      <c r="J85" s="2183"/>
    </row>
    <row r="86" spans="2:10" ht="34.5" customHeight="1" outlineLevel="1">
      <c r="B86" s="2578"/>
      <c r="C86" s="272"/>
      <c r="D86" s="489" t="s">
        <v>185</v>
      </c>
      <c r="E86" s="272"/>
      <c r="F86" s="2181"/>
      <c r="G86" s="2181"/>
      <c r="H86" s="2182"/>
      <c r="I86" s="2182"/>
      <c r="J86" s="2183"/>
    </row>
    <row r="87" spans="2:10" ht="34.5" customHeight="1" outlineLevel="1">
      <c r="B87" s="2578"/>
      <c r="C87" s="272"/>
      <c r="D87" s="490" t="s">
        <v>185</v>
      </c>
      <c r="E87" s="272"/>
      <c r="F87" s="2219"/>
      <c r="G87" s="2220"/>
      <c r="H87" s="2221"/>
      <c r="I87" s="2221"/>
      <c r="J87" s="2222"/>
    </row>
    <row r="88" spans="2:10" ht="15" customHeight="1" outlineLevel="1">
      <c r="B88" s="2561" t="s">
        <v>251</v>
      </c>
      <c r="C88" s="2563" t="s">
        <v>195</v>
      </c>
      <c r="D88" s="2563"/>
      <c r="E88" s="2563"/>
      <c r="F88" s="2563" t="s">
        <v>194</v>
      </c>
      <c r="G88" s="2563"/>
      <c r="H88" s="2564"/>
      <c r="I88" s="2564"/>
      <c r="J88" s="2565"/>
    </row>
    <row r="89" spans="2:10" ht="31.5" customHeight="1" outlineLevel="1">
      <c r="B89" s="2550"/>
      <c r="C89" s="273"/>
      <c r="D89" s="491" t="s">
        <v>184</v>
      </c>
      <c r="E89" s="274"/>
      <c r="F89" s="2192"/>
      <c r="G89" s="2192"/>
      <c r="H89" s="2193"/>
      <c r="I89" s="2193"/>
      <c r="J89" s="2194"/>
    </row>
    <row r="90" spans="2:10" ht="31.5" customHeight="1" outlineLevel="1">
      <c r="B90" s="2550"/>
      <c r="C90" s="275"/>
      <c r="D90" s="492" t="s">
        <v>184</v>
      </c>
      <c r="E90" s="276"/>
      <c r="F90" s="2181"/>
      <c r="G90" s="2181"/>
      <c r="H90" s="2182"/>
      <c r="I90" s="2182"/>
      <c r="J90" s="2183"/>
    </row>
    <row r="91" spans="2:10" ht="31.5" customHeight="1" outlineLevel="1">
      <c r="B91" s="2550"/>
      <c r="C91" s="275"/>
      <c r="D91" s="492" t="s">
        <v>184</v>
      </c>
      <c r="E91" s="276"/>
      <c r="F91" s="2181"/>
      <c r="G91" s="2181"/>
      <c r="H91" s="2182"/>
      <c r="I91" s="2182"/>
      <c r="J91" s="2183"/>
    </row>
    <row r="92" spans="2:10" ht="31.5" customHeight="1" outlineLevel="1">
      <c r="B92" s="2550"/>
      <c r="C92" s="275"/>
      <c r="D92" s="492" t="s">
        <v>184</v>
      </c>
      <c r="E92" s="276"/>
      <c r="F92" s="2181"/>
      <c r="G92" s="2181"/>
      <c r="H92" s="2182"/>
      <c r="I92" s="2182"/>
      <c r="J92" s="2183"/>
    </row>
    <row r="93" spans="2:10" ht="31.5" customHeight="1" outlineLevel="1">
      <c r="B93" s="2562"/>
      <c r="C93" s="277"/>
      <c r="D93" s="493" t="s">
        <v>184</v>
      </c>
      <c r="E93" s="278"/>
      <c r="F93" s="2216"/>
      <c r="G93" s="2216"/>
      <c r="H93" s="2217"/>
      <c r="I93" s="2217"/>
      <c r="J93" s="2218"/>
    </row>
    <row r="94" spans="2:10" ht="15" customHeight="1" outlineLevel="1">
      <c r="B94" s="2549" t="s">
        <v>634</v>
      </c>
      <c r="C94" s="2552" t="s">
        <v>207</v>
      </c>
      <c r="D94" s="2553"/>
      <c r="E94" s="2554"/>
      <c r="F94" s="2555" t="s">
        <v>208</v>
      </c>
      <c r="G94" s="2556"/>
      <c r="H94" s="2556"/>
      <c r="I94" s="2556"/>
      <c r="J94" s="2557"/>
    </row>
    <row r="95" spans="2:10" ht="30" customHeight="1" outlineLevel="1">
      <c r="B95" s="2550"/>
      <c r="C95" s="275"/>
      <c r="D95" s="492" t="s">
        <v>184</v>
      </c>
      <c r="E95" s="272"/>
      <c r="F95" s="2558"/>
      <c r="G95" s="2558"/>
      <c r="H95" s="2559"/>
      <c r="I95" s="2559"/>
      <c r="J95" s="2560"/>
    </row>
    <row r="96" spans="2:10" ht="30" customHeight="1" outlineLevel="1">
      <c r="B96" s="2550"/>
      <c r="C96" s="275"/>
      <c r="D96" s="492" t="s">
        <v>184</v>
      </c>
      <c r="E96" s="272"/>
      <c r="F96" s="2181"/>
      <c r="G96" s="2181"/>
      <c r="H96" s="2182"/>
      <c r="I96" s="2182"/>
      <c r="J96" s="2183"/>
    </row>
    <row r="97" spans="1:26" ht="30" customHeight="1" outlineLevel="1">
      <c r="B97" s="2550"/>
      <c r="C97" s="275"/>
      <c r="D97" s="492" t="s">
        <v>184</v>
      </c>
      <c r="E97" s="272"/>
      <c r="F97" s="2181"/>
      <c r="G97" s="2181"/>
      <c r="H97" s="2182"/>
      <c r="I97" s="2182"/>
      <c r="J97" s="2183"/>
    </row>
    <row r="98" spans="1:26" ht="30" customHeight="1" outlineLevel="1" thickBot="1">
      <c r="B98" s="2551"/>
      <c r="C98" s="279"/>
      <c r="D98" s="494" t="s">
        <v>184</v>
      </c>
      <c r="E98" s="280"/>
      <c r="F98" s="2184"/>
      <c r="G98" s="2184"/>
      <c r="H98" s="2185"/>
      <c r="I98" s="2185"/>
      <c r="J98" s="2186"/>
    </row>
    <row r="99" spans="1:26" s="481" customFormat="1" ht="18.75" customHeight="1" outlineLevel="1" thickBot="1">
      <c r="A99" s="477"/>
      <c r="B99" s="495"/>
      <c r="C99" s="477"/>
      <c r="D99" s="477"/>
      <c r="E99" s="477"/>
      <c r="F99" s="477"/>
      <c r="G99" s="478"/>
      <c r="H99" s="478"/>
      <c r="I99" s="478"/>
      <c r="J99" s="478"/>
      <c r="K99" s="478"/>
      <c r="L99" s="478"/>
      <c r="M99" s="479"/>
      <c r="N99" s="2566"/>
      <c r="O99" s="2566"/>
      <c r="P99" s="2566"/>
      <c r="Q99" s="2566"/>
      <c r="R99" s="480"/>
      <c r="V99" s="479"/>
      <c r="W99" s="479"/>
      <c r="X99" s="479"/>
      <c r="Y99" s="479"/>
      <c r="Z99" s="480"/>
    </row>
    <row r="100" spans="1:26" ht="18.75" customHeight="1" outlineLevel="1">
      <c r="B100" s="2567" t="s">
        <v>193</v>
      </c>
      <c r="C100" s="2282"/>
      <c r="D100" s="2283"/>
      <c r="E100" s="2283"/>
      <c r="F100" s="2283"/>
      <c r="G100" s="2283"/>
      <c r="H100" s="2283"/>
      <c r="I100" s="2283"/>
      <c r="J100" s="2284"/>
    </row>
    <row r="101" spans="1:26" ht="18.75" customHeight="1" outlineLevel="1">
      <c r="B101" s="2544"/>
      <c r="C101" s="2201"/>
      <c r="D101" s="2202"/>
      <c r="E101" s="2202"/>
      <c r="F101" s="2202"/>
      <c r="G101" s="2202"/>
      <c r="H101" s="2202"/>
      <c r="I101" s="2202"/>
      <c r="J101" s="2203"/>
    </row>
    <row r="102" spans="1:26" ht="18.75" customHeight="1" outlineLevel="1">
      <c r="B102" s="2568"/>
      <c r="C102" s="2285"/>
      <c r="D102" s="2286"/>
      <c r="E102" s="2286"/>
      <c r="F102" s="2286"/>
      <c r="G102" s="2286"/>
      <c r="H102" s="2286"/>
      <c r="I102" s="2286"/>
      <c r="J102" s="2287"/>
    </row>
    <row r="103" spans="1:26" ht="18.75" customHeight="1" outlineLevel="1">
      <c r="B103" s="2543" t="s">
        <v>192</v>
      </c>
      <c r="C103" s="2546"/>
      <c r="D103" s="2547"/>
      <c r="E103" s="2547"/>
      <c r="F103" s="2547"/>
      <c r="G103" s="2547"/>
      <c r="H103" s="2547"/>
      <c r="I103" s="2547"/>
      <c r="J103" s="2548"/>
    </row>
    <row r="104" spans="1:26" ht="18.75" customHeight="1" outlineLevel="1">
      <c r="B104" s="2544"/>
      <c r="C104" s="2201"/>
      <c r="D104" s="2202"/>
      <c r="E104" s="2202"/>
      <c r="F104" s="2202"/>
      <c r="G104" s="2202"/>
      <c r="H104" s="2202"/>
      <c r="I104" s="2202"/>
      <c r="J104" s="2203"/>
    </row>
    <row r="105" spans="1:26" ht="18.75" customHeight="1" outlineLevel="1" thickBot="1">
      <c r="B105" s="2545"/>
      <c r="C105" s="2204"/>
      <c r="D105" s="2205"/>
      <c r="E105" s="2205"/>
      <c r="F105" s="2205"/>
      <c r="G105" s="2205"/>
      <c r="H105" s="2205"/>
      <c r="I105" s="2205"/>
      <c r="J105" s="2206"/>
    </row>
    <row r="106" spans="1:26" ht="18.75" customHeight="1" outlineLevel="1" thickBot="1">
      <c r="B106" s="496"/>
      <c r="C106" s="497"/>
      <c r="D106" s="497"/>
      <c r="E106" s="497"/>
      <c r="F106" s="497"/>
      <c r="G106" s="497"/>
      <c r="H106" s="497"/>
      <c r="I106" s="497"/>
      <c r="J106" s="497"/>
    </row>
    <row r="107" spans="1:26" ht="18.75" customHeight="1" outlineLevel="1">
      <c r="B107" s="498" t="s">
        <v>191</v>
      </c>
      <c r="C107" s="499"/>
      <c r="D107" s="499"/>
      <c r="E107" s="499"/>
      <c r="F107" s="500"/>
      <c r="G107" s="500"/>
      <c r="H107" s="500"/>
      <c r="I107" s="500"/>
      <c r="J107" s="501"/>
    </row>
    <row r="108" spans="1:26" ht="18.75" customHeight="1" outlineLevel="1">
      <c r="B108" s="2154"/>
      <c r="C108" s="2155"/>
      <c r="D108" s="2155"/>
      <c r="E108" s="2155"/>
      <c r="F108" s="2155"/>
      <c r="G108" s="2155"/>
      <c r="H108" s="2155"/>
      <c r="I108" s="2155"/>
      <c r="J108" s="2156"/>
    </row>
    <row r="109" spans="1:26" ht="12" customHeight="1" outlineLevel="1" thickBot="1">
      <c r="B109" s="542"/>
      <c r="C109" s="503"/>
      <c r="D109" s="503"/>
      <c r="E109" s="503"/>
      <c r="F109" s="503"/>
      <c r="G109" s="503"/>
      <c r="H109" s="503"/>
      <c r="I109" s="503"/>
      <c r="J109" s="504"/>
    </row>
    <row r="110" spans="1:26" ht="17.25" customHeight="1"/>
    <row r="111" spans="1:26" ht="17.25" customHeight="1"/>
    <row r="112" spans="1:26" ht="15" customHeight="1">
      <c r="B112" s="474" t="s">
        <v>252</v>
      </c>
    </row>
    <row r="113" spans="1:18" ht="6.6" customHeight="1"/>
    <row r="114" spans="1:18">
      <c r="B114" s="479" t="s">
        <v>394</v>
      </c>
      <c r="C114" s="508"/>
    </row>
    <row r="115" spans="1:18" s="2" customFormat="1" ht="14.25" customHeight="1" thickBot="1">
      <c r="A115" s="509" t="s">
        <v>133</v>
      </c>
      <c r="B115" s="2589"/>
      <c r="C115" s="2589"/>
      <c r="D115" s="2589"/>
      <c r="E115" s="2589"/>
      <c r="F115" s="2589"/>
      <c r="G115" s="2589"/>
      <c r="H115" s="2589"/>
      <c r="I115" s="2589"/>
      <c r="J115" s="2589"/>
      <c r="K115" s="2589"/>
      <c r="L115" s="2589"/>
      <c r="M115" s="2589"/>
      <c r="N115" s="2589"/>
      <c r="O115" s="2589"/>
      <c r="P115" s="2589"/>
      <c r="Q115" s="2589"/>
      <c r="R115" s="2589"/>
    </row>
    <row r="116" spans="1:18" ht="33.75" customHeight="1">
      <c r="B116" s="483" t="s">
        <v>199</v>
      </c>
      <c r="C116" s="2590">
        <f>個票ｰ2004!B243</f>
        <v>0</v>
      </c>
      <c r="D116" s="2591"/>
      <c r="E116" s="2591"/>
      <c r="F116" s="2592"/>
      <c r="G116" s="484" t="s">
        <v>656</v>
      </c>
      <c r="H116" s="2593">
        <v>11</v>
      </c>
      <c r="I116" s="2594"/>
      <c r="J116" s="2595"/>
    </row>
    <row r="117" spans="1:18" ht="30" customHeight="1" outlineLevel="1">
      <c r="B117" s="539" t="s">
        <v>214</v>
      </c>
      <c r="C117" s="2163" t="s">
        <v>258</v>
      </c>
      <c r="D117" s="2164"/>
      <c r="E117" s="2164"/>
      <c r="F117" s="2164"/>
      <c r="G117" s="2164"/>
      <c r="H117" s="2164"/>
      <c r="I117" s="2164"/>
      <c r="J117" s="2165"/>
    </row>
    <row r="118" spans="1:18" ht="30" customHeight="1" outlineLevel="1">
      <c r="B118" s="541" t="s">
        <v>198</v>
      </c>
      <c r="C118" s="2575"/>
      <c r="D118" s="2576"/>
      <c r="E118" s="2576"/>
      <c r="F118" s="2576"/>
      <c r="G118" s="2576"/>
      <c r="H118" s="2576"/>
      <c r="I118" s="2576"/>
      <c r="J118" s="2577"/>
    </row>
    <row r="119" spans="1:18" ht="30" customHeight="1" outlineLevel="1">
      <c r="B119" s="540" t="s">
        <v>197</v>
      </c>
      <c r="C119" s="2207"/>
      <c r="D119" s="2207"/>
      <c r="E119" s="2207"/>
      <c r="F119" s="2207"/>
      <c r="G119" s="2207"/>
      <c r="H119" s="2208"/>
      <c r="I119" s="2208"/>
      <c r="J119" s="2209"/>
    </row>
    <row r="120" spans="1:18" ht="14.25" customHeight="1" outlineLevel="1">
      <c r="B120" s="2578" t="s">
        <v>635</v>
      </c>
      <c r="C120" s="2563" t="s">
        <v>195</v>
      </c>
      <c r="D120" s="2563"/>
      <c r="E120" s="2563"/>
      <c r="F120" s="2563" t="s">
        <v>196</v>
      </c>
      <c r="G120" s="2563"/>
      <c r="H120" s="2564"/>
      <c r="I120" s="2564"/>
      <c r="J120" s="2565"/>
    </row>
    <row r="121" spans="1:18" ht="34.5" customHeight="1" outlineLevel="1">
      <c r="B121" s="2578"/>
      <c r="C121" s="272"/>
      <c r="D121" s="488" t="s">
        <v>185</v>
      </c>
      <c r="E121" s="272"/>
      <c r="F121" s="2192"/>
      <c r="G121" s="2192"/>
      <c r="H121" s="2193"/>
      <c r="I121" s="2193"/>
      <c r="J121" s="2194"/>
    </row>
    <row r="122" spans="1:18" ht="34.5" customHeight="1" outlineLevel="1">
      <c r="B122" s="2578"/>
      <c r="C122" s="272"/>
      <c r="D122" s="489" t="s">
        <v>185</v>
      </c>
      <c r="E122" s="272"/>
      <c r="F122" s="2181"/>
      <c r="G122" s="2181"/>
      <c r="H122" s="2182"/>
      <c r="I122" s="2182"/>
      <c r="J122" s="2183"/>
    </row>
    <row r="123" spans="1:18" ht="34.5" customHeight="1" outlineLevel="1">
      <c r="B123" s="2578"/>
      <c r="C123" s="272"/>
      <c r="D123" s="489" t="s">
        <v>185</v>
      </c>
      <c r="E123" s="272"/>
      <c r="F123" s="2181"/>
      <c r="G123" s="2181"/>
      <c r="H123" s="2182"/>
      <c r="I123" s="2182"/>
      <c r="J123" s="2183"/>
    </row>
    <row r="124" spans="1:18" ht="34.5" customHeight="1" outlineLevel="1">
      <c r="B124" s="2578"/>
      <c r="C124" s="272"/>
      <c r="D124" s="489" t="s">
        <v>185</v>
      </c>
      <c r="E124" s="272"/>
      <c r="F124" s="2181"/>
      <c r="G124" s="2181"/>
      <c r="H124" s="2182"/>
      <c r="I124" s="2182"/>
      <c r="J124" s="2183"/>
    </row>
    <row r="125" spans="1:18" ht="34.5" customHeight="1" outlineLevel="1">
      <c r="B125" s="2578"/>
      <c r="C125" s="272"/>
      <c r="D125" s="490" t="s">
        <v>185</v>
      </c>
      <c r="E125" s="272"/>
      <c r="F125" s="2219"/>
      <c r="G125" s="2220"/>
      <c r="H125" s="2221"/>
      <c r="I125" s="2221"/>
      <c r="J125" s="2222"/>
    </row>
    <row r="126" spans="1:18" ht="15" customHeight="1" outlineLevel="1">
      <c r="B126" s="2561" t="s">
        <v>251</v>
      </c>
      <c r="C126" s="2563" t="s">
        <v>195</v>
      </c>
      <c r="D126" s="2563"/>
      <c r="E126" s="2563"/>
      <c r="F126" s="2563" t="s">
        <v>194</v>
      </c>
      <c r="G126" s="2563"/>
      <c r="H126" s="2564"/>
      <c r="I126" s="2564"/>
      <c r="J126" s="2565"/>
    </row>
    <row r="127" spans="1:18" ht="31.5" customHeight="1" outlineLevel="1">
      <c r="B127" s="2550"/>
      <c r="C127" s="273"/>
      <c r="D127" s="491" t="s">
        <v>184</v>
      </c>
      <c r="E127" s="274"/>
      <c r="F127" s="2192"/>
      <c r="G127" s="2192"/>
      <c r="H127" s="2193"/>
      <c r="I127" s="2193"/>
      <c r="J127" s="2194"/>
    </row>
    <row r="128" spans="1:18" ht="31.5" customHeight="1" outlineLevel="1">
      <c r="B128" s="2550"/>
      <c r="C128" s="275"/>
      <c r="D128" s="492" t="s">
        <v>184</v>
      </c>
      <c r="E128" s="276"/>
      <c r="F128" s="2181"/>
      <c r="G128" s="2181"/>
      <c r="H128" s="2182"/>
      <c r="I128" s="2182"/>
      <c r="J128" s="2183"/>
    </row>
    <row r="129" spans="1:26" ht="31.5" customHeight="1" outlineLevel="1">
      <c r="B129" s="2550"/>
      <c r="C129" s="275"/>
      <c r="D129" s="492" t="s">
        <v>184</v>
      </c>
      <c r="E129" s="276"/>
      <c r="F129" s="2181"/>
      <c r="G129" s="2181"/>
      <c r="H129" s="2182"/>
      <c r="I129" s="2182"/>
      <c r="J129" s="2183"/>
    </row>
    <row r="130" spans="1:26" ht="31.5" customHeight="1" outlineLevel="1">
      <c r="B130" s="2550"/>
      <c r="C130" s="275"/>
      <c r="D130" s="492" t="s">
        <v>184</v>
      </c>
      <c r="E130" s="276"/>
      <c r="F130" s="2181"/>
      <c r="G130" s="2181"/>
      <c r="H130" s="2182"/>
      <c r="I130" s="2182"/>
      <c r="J130" s="2183"/>
    </row>
    <row r="131" spans="1:26" ht="31.5" customHeight="1" outlineLevel="1">
      <c r="B131" s="2562"/>
      <c r="C131" s="277"/>
      <c r="D131" s="493" t="s">
        <v>184</v>
      </c>
      <c r="E131" s="278"/>
      <c r="F131" s="2216"/>
      <c r="G131" s="2216"/>
      <c r="H131" s="2217"/>
      <c r="I131" s="2217"/>
      <c r="J131" s="2218"/>
    </row>
    <row r="132" spans="1:26" ht="15" customHeight="1" outlineLevel="1">
      <c r="B132" s="2549" t="s">
        <v>634</v>
      </c>
      <c r="C132" s="2552" t="s">
        <v>207</v>
      </c>
      <c r="D132" s="2553"/>
      <c r="E132" s="2554"/>
      <c r="F132" s="2555" t="s">
        <v>208</v>
      </c>
      <c r="G132" s="2556"/>
      <c r="H132" s="2556"/>
      <c r="I132" s="2556"/>
      <c r="J132" s="2557"/>
    </row>
    <row r="133" spans="1:26" ht="30" customHeight="1" outlineLevel="1">
      <c r="B133" s="2550"/>
      <c r="C133" s="275"/>
      <c r="D133" s="492" t="s">
        <v>184</v>
      </c>
      <c r="E133" s="272"/>
      <c r="F133" s="2558"/>
      <c r="G133" s="2558"/>
      <c r="H133" s="2559"/>
      <c r="I133" s="2559"/>
      <c r="J133" s="2560"/>
    </row>
    <row r="134" spans="1:26" ht="30" customHeight="1" outlineLevel="1">
      <c r="B134" s="2550"/>
      <c r="C134" s="275"/>
      <c r="D134" s="492" t="s">
        <v>184</v>
      </c>
      <c r="E134" s="272"/>
      <c r="F134" s="2181"/>
      <c r="G134" s="2181"/>
      <c r="H134" s="2182"/>
      <c r="I134" s="2182"/>
      <c r="J134" s="2183"/>
    </row>
    <row r="135" spans="1:26" ht="30" customHeight="1" outlineLevel="1">
      <c r="B135" s="2550"/>
      <c r="C135" s="275"/>
      <c r="D135" s="492" t="s">
        <v>184</v>
      </c>
      <c r="E135" s="272"/>
      <c r="F135" s="2181"/>
      <c r="G135" s="2181"/>
      <c r="H135" s="2182"/>
      <c r="I135" s="2182"/>
      <c r="J135" s="2183"/>
    </row>
    <row r="136" spans="1:26" ht="30" customHeight="1" outlineLevel="1" thickBot="1">
      <c r="B136" s="2551"/>
      <c r="C136" s="279"/>
      <c r="D136" s="494" t="s">
        <v>184</v>
      </c>
      <c r="E136" s="280"/>
      <c r="F136" s="2184"/>
      <c r="G136" s="2184"/>
      <c r="H136" s="2185"/>
      <c r="I136" s="2185"/>
      <c r="J136" s="2186"/>
    </row>
    <row r="137" spans="1:26" s="481" customFormat="1" ht="18.75" customHeight="1" outlineLevel="1" thickBot="1">
      <c r="A137" s="477"/>
      <c r="B137" s="495"/>
      <c r="C137" s="477"/>
      <c r="D137" s="477"/>
      <c r="E137" s="477"/>
      <c r="F137" s="477"/>
      <c r="G137" s="478"/>
      <c r="H137" s="478"/>
      <c r="I137" s="478"/>
      <c r="J137" s="478"/>
      <c r="K137" s="478"/>
      <c r="L137" s="478"/>
      <c r="M137" s="479"/>
      <c r="N137" s="2566"/>
      <c r="O137" s="2566"/>
      <c r="P137" s="2566"/>
      <c r="Q137" s="2566"/>
      <c r="R137" s="480"/>
      <c r="V137" s="479"/>
      <c r="W137" s="479"/>
      <c r="X137" s="479"/>
      <c r="Y137" s="479"/>
      <c r="Z137" s="480"/>
    </row>
    <row r="138" spans="1:26" ht="18.75" customHeight="1" outlineLevel="1">
      <c r="B138" s="2567" t="s">
        <v>193</v>
      </c>
      <c r="C138" s="2282"/>
      <c r="D138" s="2283"/>
      <c r="E138" s="2283"/>
      <c r="F138" s="2283"/>
      <c r="G138" s="2283"/>
      <c r="H138" s="2283"/>
      <c r="I138" s="2283"/>
      <c r="J138" s="2284"/>
    </row>
    <row r="139" spans="1:26" ht="18.75" customHeight="1" outlineLevel="1">
      <c r="B139" s="2544"/>
      <c r="C139" s="2201"/>
      <c r="D139" s="2202"/>
      <c r="E139" s="2202"/>
      <c r="F139" s="2202"/>
      <c r="G139" s="2202"/>
      <c r="H139" s="2202"/>
      <c r="I139" s="2202"/>
      <c r="J139" s="2203"/>
    </row>
    <row r="140" spans="1:26" ht="18.75" customHeight="1" outlineLevel="1">
      <c r="B140" s="2568"/>
      <c r="C140" s="2285"/>
      <c r="D140" s="2286"/>
      <c r="E140" s="2286"/>
      <c r="F140" s="2286"/>
      <c r="G140" s="2286"/>
      <c r="H140" s="2286"/>
      <c r="I140" s="2286"/>
      <c r="J140" s="2287"/>
    </row>
    <row r="141" spans="1:26" ht="18.75" customHeight="1" outlineLevel="1">
      <c r="B141" s="2543" t="s">
        <v>192</v>
      </c>
      <c r="C141" s="2546"/>
      <c r="D141" s="2547"/>
      <c r="E141" s="2547"/>
      <c r="F141" s="2547"/>
      <c r="G141" s="2547"/>
      <c r="H141" s="2547"/>
      <c r="I141" s="2547"/>
      <c r="J141" s="2548"/>
    </row>
    <row r="142" spans="1:26" ht="18.75" customHeight="1" outlineLevel="1">
      <c r="B142" s="2544"/>
      <c r="C142" s="2201"/>
      <c r="D142" s="2202"/>
      <c r="E142" s="2202"/>
      <c r="F142" s="2202"/>
      <c r="G142" s="2202"/>
      <c r="H142" s="2202"/>
      <c r="I142" s="2202"/>
      <c r="J142" s="2203"/>
    </row>
    <row r="143" spans="1:26" ht="18.75" customHeight="1" outlineLevel="1" thickBot="1">
      <c r="B143" s="2545"/>
      <c r="C143" s="2204"/>
      <c r="D143" s="2205"/>
      <c r="E143" s="2205"/>
      <c r="F143" s="2205"/>
      <c r="G143" s="2205"/>
      <c r="H143" s="2205"/>
      <c r="I143" s="2205"/>
      <c r="J143" s="2206"/>
    </row>
    <row r="144" spans="1:26" ht="18.75" customHeight="1" outlineLevel="1" thickBot="1">
      <c r="B144" s="496"/>
      <c r="C144" s="497"/>
      <c r="D144" s="497"/>
      <c r="E144" s="497"/>
      <c r="F144" s="497"/>
      <c r="G144" s="497"/>
      <c r="H144" s="497"/>
      <c r="I144" s="497"/>
      <c r="J144" s="497"/>
    </row>
    <row r="145" spans="2:11" ht="18.75" customHeight="1" outlineLevel="1">
      <c r="B145" s="498" t="s">
        <v>191</v>
      </c>
      <c r="C145" s="499"/>
      <c r="D145" s="499"/>
      <c r="E145" s="499"/>
      <c r="F145" s="500"/>
      <c r="G145" s="500"/>
      <c r="H145" s="500"/>
      <c r="I145" s="500"/>
      <c r="J145" s="501"/>
    </row>
    <row r="146" spans="2:11" ht="18.75" customHeight="1" outlineLevel="1">
      <c r="B146" s="2154"/>
      <c r="C146" s="2155"/>
      <c r="D146" s="2155"/>
      <c r="E146" s="2155"/>
      <c r="F146" s="2155"/>
      <c r="G146" s="2155"/>
      <c r="H146" s="2155"/>
      <c r="I146" s="2155"/>
      <c r="J146" s="2156"/>
    </row>
    <row r="147" spans="2:11" ht="12" customHeight="1" outlineLevel="1" thickBot="1">
      <c r="B147" s="542"/>
      <c r="C147" s="503"/>
      <c r="D147" s="503"/>
      <c r="E147" s="503"/>
      <c r="F147" s="503"/>
      <c r="G147" s="503"/>
      <c r="H147" s="503"/>
      <c r="I147" s="503"/>
      <c r="J147" s="504"/>
    </row>
    <row r="150" spans="2:11" ht="17.25" customHeight="1">
      <c r="B150" s="505"/>
      <c r="C150" s="505"/>
      <c r="D150" s="505"/>
      <c r="E150" s="505"/>
      <c r="F150" s="505"/>
      <c r="G150" s="505"/>
      <c r="H150" s="505"/>
      <c r="I150" s="505"/>
      <c r="J150" s="505"/>
      <c r="K150" s="505"/>
    </row>
    <row r="151" spans="2:11" ht="33.75" customHeight="1">
      <c r="B151" s="506" t="s">
        <v>199</v>
      </c>
      <c r="C151" s="2569">
        <f>個票ｰ2004!B244</f>
        <v>0</v>
      </c>
      <c r="D151" s="2570"/>
      <c r="E151" s="2570"/>
      <c r="F151" s="2571"/>
      <c r="G151" s="507" t="s">
        <v>656</v>
      </c>
      <c r="H151" s="2572">
        <v>12</v>
      </c>
      <c r="I151" s="2573"/>
      <c r="J151" s="2574"/>
    </row>
    <row r="152" spans="2:11" ht="30" customHeight="1" outlineLevel="1">
      <c r="B152" s="539" t="s">
        <v>214</v>
      </c>
      <c r="C152" s="2163"/>
      <c r="D152" s="2164"/>
      <c r="E152" s="2164"/>
      <c r="F152" s="2164"/>
      <c r="G152" s="2164"/>
      <c r="H152" s="2164"/>
      <c r="I152" s="2164"/>
      <c r="J152" s="2165"/>
    </row>
    <row r="153" spans="2:11" ht="30" customHeight="1" outlineLevel="1">
      <c r="B153" s="541" t="s">
        <v>198</v>
      </c>
      <c r="C153" s="2575"/>
      <c r="D153" s="2576"/>
      <c r="E153" s="2576"/>
      <c r="F153" s="2576"/>
      <c r="G153" s="2576"/>
      <c r="H153" s="2576"/>
      <c r="I153" s="2576"/>
      <c r="J153" s="2577"/>
    </row>
    <row r="154" spans="2:11" ht="30" customHeight="1" outlineLevel="1">
      <c r="B154" s="540" t="s">
        <v>197</v>
      </c>
      <c r="C154" s="2207"/>
      <c r="D154" s="2207"/>
      <c r="E154" s="2207"/>
      <c r="F154" s="2207"/>
      <c r="G154" s="2207"/>
      <c r="H154" s="2208"/>
      <c r="I154" s="2208"/>
      <c r="J154" s="2209"/>
    </row>
    <row r="155" spans="2:11" ht="14.25" customHeight="1" outlineLevel="1">
      <c r="B155" s="2578" t="s">
        <v>635</v>
      </c>
      <c r="C155" s="2563" t="s">
        <v>195</v>
      </c>
      <c r="D155" s="2563"/>
      <c r="E155" s="2563"/>
      <c r="F155" s="2563" t="s">
        <v>196</v>
      </c>
      <c r="G155" s="2563"/>
      <c r="H155" s="2564"/>
      <c r="I155" s="2564"/>
      <c r="J155" s="2565"/>
    </row>
    <row r="156" spans="2:11" ht="34.5" customHeight="1" outlineLevel="1">
      <c r="B156" s="2578"/>
      <c r="C156" s="272"/>
      <c r="D156" s="488" t="s">
        <v>185</v>
      </c>
      <c r="E156" s="272"/>
      <c r="F156" s="2192"/>
      <c r="G156" s="2192"/>
      <c r="H156" s="2193"/>
      <c r="I156" s="2193"/>
      <c r="J156" s="2194"/>
    </row>
    <row r="157" spans="2:11" ht="34.5" customHeight="1" outlineLevel="1">
      <c r="B157" s="2578"/>
      <c r="C157" s="272"/>
      <c r="D157" s="489" t="s">
        <v>185</v>
      </c>
      <c r="E157" s="272"/>
      <c r="F157" s="2181"/>
      <c r="G157" s="2181"/>
      <c r="H157" s="2182"/>
      <c r="I157" s="2182"/>
      <c r="J157" s="2183"/>
    </row>
    <row r="158" spans="2:11" ht="34.5" customHeight="1" outlineLevel="1">
      <c r="B158" s="2578"/>
      <c r="C158" s="272"/>
      <c r="D158" s="489" t="s">
        <v>185</v>
      </c>
      <c r="E158" s="272"/>
      <c r="F158" s="2181"/>
      <c r="G158" s="2181"/>
      <c r="H158" s="2182"/>
      <c r="I158" s="2182"/>
      <c r="J158" s="2183"/>
    </row>
    <row r="159" spans="2:11" ht="34.5" customHeight="1" outlineLevel="1">
      <c r="B159" s="2578"/>
      <c r="C159" s="272"/>
      <c r="D159" s="489" t="s">
        <v>185</v>
      </c>
      <c r="E159" s="272"/>
      <c r="F159" s="2181"/>
      <c r="G159" s="2181"/>
      <c r="H159" s="2182"/>
      <c r="I159" s="2182"/>
      <c r="J159" s="2183"/>
    </row>
    <row r="160" spans="2:11" ht="34.5" customHeight="1" outlineLevel="1">
      <c r="B160" s="2578"/>
      <c r="C160" s="272"/>
      <c r="D160" s="490" t="s">
        <v>185</v>
      </c>
      <c r="E160" s="272"/>
      <c r="F160" s="2219"/>
      <c r="G160" s="2220"/>
      <c r="H160" s="2221"/>
      <c r="I160" s="2221"/>
      <c r="J160" s="2222"/>
    </row>
    <row r="161" spans="1:26" ht="15" customHeight="1" outlineLevel="1">
      <c r="B161" s="2561" t="s">
        <v>251</v>
      </c>
      <c r="C161" s="2586" t="s">
        <v>195</v>
      </c>
      <c r="D161" s="2586"/>
      <c r="E161" s="2586"/>
      <c r="F161" s="2586" t="s">
        <v>194</v>
      </c>
      <c r="G161" s="2586"/>
      <c r="H161" s="2587"/>
      <c r="I161" s="2587"/>
      <c r="J161" s="2588"/>
    </row>
    <row r="162" spans="1:26" ht="31.5" customHeight="1" outlineLevel="1">
      <c r="B162" s="2550"/>
      <c r="C162" s="273"/>
      <c r="D162" s="491" t="s">
        <v>184</v>
      </c>
      <c r="E162" s="274"/>
      <c r="F162" s="2192"/>
      <c r="G162" s="2192"/>
      <c r="H162" s="2193"/>
      <c r="I162" s="2193"/>
      <c r="J162" s="2194"/>
    </row>
    <row r="163" spans="1:26" ht="31.5" customHeight="1" outlineLevel="1">
      <c r="B163" s="2550"/>
      <c r="C163" s="275"/>
      <c r="D163" s="492" t="s">
        <v>184</v>
      </c>
      <c r="E163" s="276"/>
      <c r="F163" s="2181"/>
      <c r="G163" s="2181"/>
      <c r="H163" s="2182"/>
      <c r="I163" s="2182"/>
      <c r="J163" s="2183"/>
    </row>
    <row r="164" spans="1:26" ht="31.5" customHeight="1" outlineLevel="1">
      <c r="B164" s="2550"/>
      <c r="C164" s="275"/>
      <c r="D164" s="492" t="s">
        <v>184</v>
      </c>
      <c r="E164" s="276"/>
      <c r="F164" s="2181"/>
      <c r="G164" s="2181"/>
      <c r="H164" s="2182"/>
      <c r="I164" s="2182"/>
      <c r="J164" s="2183"/>
    </row>
    <row r="165" spans="1:26" ht="31.5" customHeight="1" outlineLevel="1">
      <c r="B165" s="2550"/>
      <c r="C165" s="275"/>
      <c r="D165" s="492" t="s">
        <v>184</v>
      </c>
      <c r="E165" s="276"/>
      <c r="F165" s="2181"/>
      <c r="G165" s="2181"/>
      <c r="H165" s="2182"/>
      <c r="I165" s="2182"/>
      <c r="J165" s="2183"/>
    </row>
    <row r="166" spans="1:26" ht="31.5" customHeight="1" outlineLevel="1">
      <c r="B166" s="2562"/>
      <c r="C166" s="277"/>
      <c r="D166" s="493" t="s">
        <v>184</v>
      </c>
      <c r="E166" s="278"/>
      <c r="F166" s="2216"/>
      <c r="G166" s="2216"/>
      <c r="H166" s="2217"/>
      <c r="I166" s="2217"/>
      <c r="J166" s="2218"/>
    </row>
    <row r="167" spans="1:26" ht="15" customHeight="1" outlineLevel="1">
      <c r="B167" s="2549" t="s">
        <v>634</v>
      </c>
      <c r="C167" s="2552" t="s">
        <v>207</v>
      </c>
      <c r="D167" s="2553"/>
      <c r="E167" s="2554"/>
      <c r="F167" s="2555" t="s">
        <v>208</v>
      </c>
      <c r="G167" s="2556"/>
      <c r="H167" s="2556"/>
      <c r="I167" s="2556"/>
      <c r="J167" s="2557"/>
    </row>
    <row r="168" spans="1:26" ht="30" customHeight="1" outlineLevel="1">
      <c r="B168" s="2550"/>
      <c r="C168" s="275"/>
      <c r="D168" s="492" t="s">
        <v>184</v>
      </c>
      <c r="E168" s="272"/>
      <c r="F168" s="2558"/>
      <c r="G168" s="2558"/>
      <c r="H168" s="2559"/>
      <c r="I168" s="2559"/>
      <c r="J168" s="2560"/>
    </row>
    <row r="169" spans="1:26" ht="30" customHeight="1" outlineLevel="1">
      <c r="B169" s="2550"/>
      <c r="C169" s="275"/>
      <c r="D169" s="492" t="s">
        <v>184</v>
      </c>
      <c r="E169" s="272"/>
      <c r="F169" s="2181"/>
      <c r="G169" s="2181"/>
      <c r="H169" s="2182"/>
      <c r="I169" s="2182"/>
      <c r="J169" s="2183"/>
    </row>
    <row r="170" spans="1:26" ht="30" customHeight="1" outlineLevel="1">
      <c r="B170" s="2550"/>
      <c r="C170" s="275"/>
      <c r="D170" s="492" t="s">
        <v>184</v>
      </c>
      <c r="E170" s="272"/>
      <c r="F170" s="2181"/>
      <c r="G170" s="2181"/>
      <c r="H170" s="2182"/>
      <c r="I170" s="2182"/>
      <c r="J170" s="2183"/>
    </row>
    <row r="171" spans="1:26" ht="30" customHeight="1" outlineLevel="1" thickBot="1">
      <c r="B171" s="2551"/>
      <c r="C171" s="279"/>
      <c r="D171" s="494" t="s">
        <v>184</v>
      </c>
      <c r="E171" s="280"/>
      <c r="F171" s="2184"/>
      <c r="G171" s="2184"/>
      <c r="H171" s="2185"/>
      <c r="I171" s="2185"/>
      <c r="J171" s="2186"/>
    </row>
    <row r="172" spans="1:26" s="481" customFormat="1" ht="18.75" customHeight="1" outlineLevel="1" thickBot="1">
      <c r="A172" s="477"/>
      <c r="B172" s="495"/>
      <c r="C172" s="477"/>
      <c r="D172" s="477"/>
      <c r="E172" s="477"/>
      <c r="F172" s="477"/>
      <c r="G172" s="478"/>
      <c r="H172" s="478"/>
      <c r="I172" s="478"/>
      <c r="J172" s="478"/>
      <c r="K172" s="478"/>
      <c r="L172" s="478"/>
      <c r="M172" s="479"/>
      <c r="N172" s="2566"/>
      <c r="O172" s="2566"/>
      <c r="P172" s="2566"/>
      <c r="Q172" s="2566"/>
      <c r="R172" s="480"/>
      <c r="V172" s="479"/>
      <c r="W172" s="479"/>
      <c r="X172" s="479"/>
      <c r="Y172" s="479"/>
      <c r="Z172" s="480"/>
    </row>
    <row r="173" spans="1:26" ht="18.75" customHeight="1" outlineLevel="1">
      <c r="B173" s="2567" t="s">
        <v>193</v>
      </c>
      <c r="C173" s="2282"/>
      <c r="D173" s="2283"/>
      <c r="E173" s="2283"/>
      <c r="F173" s="2283"/>
      <c r="G173" s="2283"/>
      <c r="H173" s="2283"/>
      <c r="I173" s="2283"/>
      <c r="J173" s="2284"/>
    </row>
    <row r="174" spans="1:26" ht="18.75" customHeight="1" outlineLevel="1">
      <c r="B174" s="2544"/>
      <c r="C174" s="2201"/>
      <c r="D174" s="2202"/>
      <c r="E174" s="2202"/>
      <c r="F174" s="2202"/>
      <c r="G174" s="2202"/>
      <c r="H174" s="2202"/>
      <c r="I174" s="2202"/>
      <c r="J174" s="2203"/>
    </row>
    <row r="175" spans="1:26" ht="18.75" customHeight="1" outlineLevel="1">
      <c r="B175" s="2568"/>
      <c r="C175" s="2285"/>
      <c r="D175" s="2286"/>
      <c r="E175" s="2286"/>
      <c r="F175" s="2286"/>
      <c r="G175" s="2286"/>
      <c r="H175" s="2286"/>
      <c r="I175" s="2286"/>
      <c r="J175" s="2287"/>
    </row>
    <row r="176" spans="1:26" ht="18.75" customHeight="1" outlineLevel="1">
      <c r="B176" s="2543" t="s">
        <v>192</v>
      </c>
      <c r="C176" s="2546"/>
      <c r="D176" s="2547"/>
      <c r="E176" s="2547"/>
      <c r="F176" s="2547"/>
      <c r="G176" s="2547"/>
      <c r="H176" s="2547"/>
      <c r="I176" s="2547"/>
      <c r="J176" s="2548"/>
    </row>
    <row r="177" spans="2:10" ht="18.75" customHeight="1" outlineLevel="1">
      <c r="B177" s="2544"/>
      <c r="C177" s="2201"/>
      <c r="D177" s="2202"/>
      <c r="E177" s="2202"/>
      <c r="F177" s="2202"/>
      <c r="G177" s="2202"/>
      <c r="H177" s="2202"/>
      <c r="I177" s="2202"/>
      <c r="J177" s="2203"/>
    </row>
    <row r="178" spans="2:10" ht="18.75" customHeight="1" outlineLevel="1" thickBot="1">
      <c r="B178" s="2545"/>
      <c r="C178" s="2204"/>
      <c r="D178" s="2205"/>
      <c r="E178" s="2205"/>
      <c r="F178" s="2205"/>
      <c r="G178" s="2205"/>
      <c r="H178" s="2205"/>
      <c r="I178" s="2205"/>
      <c r="J178" s="2206"/>
    </row>
    <row r="179" spans="2:10" ht="18.75" customHeight="1" outlineLevel="1" thickBot="1">
      <c r="B179" s="496"/>
      <c r="C179" s="497"/>
      <c r="D179" s="497"/>
      <c r="E179" s="497"/>
      <c r="F179" s="497"/>
      <c r="G179" s="497"/>
      <c r="H179" s="497"/>
      <c r="I179" s="497"/>
      <c r="J179" s="497"/>
    </row>
    <row r="180" spans="2:10" ht="18.75" customHeight="1" outlineLevel="1">
      <c r="B180" s="498" t="s">
        <v>191</v>
      </c>
      <c r="C180" s="499"/>
      <c r="D180" s="499"/>
      <c r="E180" s="499"/>
      <c r="F180" s="500"/>
      <c r="G180" s="500"/>
      <c r="H180" s="500"/>
      <c r="I180" s="500"/>
      <c r="J180" s="501"/>
    </row>
    <row r="181" spans="2:10" ht="18.75" customHeight="1" outlineLevel="1">
      <c r="B181" s="2154"/>
      <c r="C181" s="2155"/>
      <c r="D181" s="2155"/>
      <c r="E181" s="2155"/>
      <c r="F181" s="2155"/>
      <c r="G181" s="2155"/>
      <c r="H181" s="2155"/>
      <c r="I181" s="2155"/>
      <c r="J181" s="2156"/>
    </row>
    <row r="182" spans="2:10" ht="12" customHeight="1" outlineLevel="1" thickBot="1">
      <c r="B182" s="542"/>
      <c r="C182" s="503"/>
      <c r="D182" s="503"/>
      <c r="E182" s="503"/>
      <c r="F182" s="503"/>
      <c r="G182" s="503"/>
      <c r="H182" s="503"/>
      <c r="I182" s="503"/>
      <c r="J182" s="504"/>
    </row>
    <row r="183" spans="2:10" ht="17.25" customHeight="1"/>
    <row r="185" spans="2:10" ht="33.75" customHeight="1">
      <c r="B185" s="506" t="s">
        <v>199</v>
      </c>
      <c r="C185" s="2569">
        <f>個票ｰ2004!B245</f>
        <v>0</v>
      </c>
      <c r="D185" s="2570"/>
      <c r="E185" s="2570"/>
      <c r="F185" s="2571"/>
      <c r="G185" s="507" t="s">
        <v>656</v>
      </c>
      <c r="H185" s="2572">
        <v>13</v>
      </c>
      <c r="I185" s="2573"/>
      <c r="J185" s="2574"/>
    </row>
    <row r="186" spans="2:10" ht="30" customHeight="1" outlineLevel="1">
      <c r="B186" s="539" t="s">
        <v>214</v>
      </c>
      <c r="C186" s="2163"/>
      <c r="D186" s="2164"/>
      <c r="E186" s="2164"/>
      <c r="F186" s="2164"/>
      <c r="G186" s="2164"/>
      <c r="H186" s="2164"/>
      <c r="I186" s="2164"/>
      <c r="J186" s="2165"/>
    </row>
    <row r="187" spans="2:10" ht="30" customHeight="1" outlineLevel="1">
      <c r="B187" s="541" t="s">
        <v>198</v>
      </c>
      <c r="C187" s="2575"/>
      <c r="D187" s="2576"/>
      <c r="E187" s="2576"/>
      <c r="F187" s="2576"/>
      <c r="G187" s="2576"/>
      <c r="H187" s="2576"/>
      <c r="I187" s="2576"/>
      <c r="J187" s="2577"/>
    </row>
    <row r="188" spans="2:10" ht="30" customHeight="1" outlineLevel="1">
      <c r="B188" s="540" t="s">
        <v>197</v>
      </c>
      <c r="C188" s="2207"/>
      <c r="D188" s="2207"/>
      <c r="E188" s="2207"/>
      <c r="F188" s="2207"/>
      <c r="G188" s="2207"/>
      <c r="H188" s="2208"/>
      <c r="I188" s="2208"/>
      <c r="J188" s="2209"/>
    </row>
    <row r="189" spans="2:10" ht="14.25" customHeight="1" outlineLevel="1">
      <c r="B189" s="2585" t="s">
        <v>448</v>
      </c>
      <c r="C189" s="2563" t="s">
        <v>195</v>
      </c>
      <c r="D189" s="2563"/>
      <c r="E189" s="2563"/>
      <c r="F189" s="2563" t="s">
        <v>196</v>
      </c>
      <c r="G189" s="2563"/>
      <c r="H189" s="2564"/>
      <c r="I189" s="2564"/>
      <c r="J189" s="2565"/>
    </row>
    <row r="190" spans="2:10" ht="34.5" customHeight="1" outlineLevel="1">
      <c r="B190" s="2585"/>
      <c r="C190" s="272"/>
      <c r="D190" s="488" t="s">
        <v>185</v>
      </c>
      <c r="E190" s="272"/>
      <c r="F190" s="2192"/>
      <c r="G190" s="2192"/>
      <c r="H190" s="2193"/>
      <c r="I190" s="2193"/>
      <c r="J190" s="2194"/>
    </row>
    <row r="191" spans="2:10" ht="34.5" customHeight="1" outlineLevel="1">
      <c r="B191" s="2585"/>
      <c r="C191" s="272"/>
      <c r="D191" s="489" t="s">
        <v>185</v>
      </c>
      <c r="E191" s="272"/>
      <c r="F191" s="2181"/>
      <c r="G191" s="2181"/>
      <c r="H191" s="2182"/>
      <c r="I191" s="2182"/>
      <c r="J191" s="2183"/>
    </row>
    <row r="192" spans="2:10" ht="34.5" customHeight="1" outlineLevel="1">
      <c r="B192" s="2585"/>
      <c r="C192" s="272"/>
      <c r="D192" s="489" t="s">
        <v>185</v>
      </c>
      <c r="E192" s="272"/>
      <c r="F192" s="2181"/>
      <c r="G192" s="2181"/>
      <c r="H192" s="2182"/>
      <c r="I192" s="2182"/>
      <c r="J192" s="2183"/>
    </row>
    <row r="193" spans="1:26" ht="34.5" customHeight="1" outlineLevel="1">
      <c r="B193" s="2585"/>
      <c r="C193" s="272"/>
      <c r="D193" s="489" t="s">
        <v>185</v>
      </c>
      <c r="E193" s="272"/>
      <c r="F193" s="2181"/>
      <c r="G193" s="2181"/>
      <c r="H193" s="2182"/>
      <c r="I193" s="2182"/>
      <c r="J193" s="2183"/>
    </row>
    <row r="194" spans="1:26" ht="34.5" customHeight="1" outlineLevel="1">
      <c r="B194" s="2585"/>
      <c r="C194" s="272"/>
      <c r="D194" s="490" t="s">
        <v>185</v>
      </c>
      <c r="E194" s="272"/>
      <c r="F194" s="2219"/>
      <c r="G194" s="2220"/>
      <c r="H194" s="2221"/>
      <c r="I194" s="2221"/>
      <c r="J194" s="2222"/>
    </row>
    <row r="195" spans="1:26" ht="15" customHeight="1" outlineLevel="1">
      <c r="B195" s="2582" t="s">
        <v>449</v>
      </c>
      <c r="C195" s="2563" t="s">
        <v>195</v>
      </c>
      <c r="D195" s="2563"/>
      <c r="E195" s="2563"/>
      <c r="F195" s="2563" t="s">
        <v>194</v>
      </c>
      <c r="G195" s="2563"/>
      <c r="H195" s="2564"/>
      <c r="I195" s="2564"/>
      <c r="J195" s="2565"/>
    </row>
    <row r="196" spans="1:26" ht="31.5" customHeight="1" outlineLevel="1">
      <c r="B196" s="2583"/>
      <c r="C196" s="273"/>
      <c r="D196" s="491" t="s">
        <v>184</v>
      </c>
      <c r="E196" s="274"/>
      <c r="F196" s="2192"/>
      <c r="G196" s="2192"/>
      <c r="H196" s="2193"/>
      <c r="I196" s="2193"/>
      <c r="J196" s="2194"/>
    </row>
    <row r="197" spans="1:26" ht="31.5" customHeight="1" outlineLevel="1">
      <c r="B197" s="2583"/>
      <c r="C197" s="275"/>
      <c r="D197" s="492" t="s">
        <v>184</v>
      </c>
      <c r="E197" s="276"/>
      <c r="F197" s="2181"/>
      <c r="G197" s="2181"/>
      <c r="H197" s="2182"/>
      <c r="I197" s="2182"/>
      <c r="J197" s="2183"/>
    </row>
    <row r="198" spans="1:26" ht="31.5" customHeight="1" outlineLevel="1">
      <c r="B198" s="2583"/>
      <c r="C198" s="275"/>
      <c r="D198" s="492" t="s">
        <v>184</v>
      </c>
      <c r="E198" s="276"/>
      <c r="F198" s="2181"/>
      <c r="G198" s="2181"/>
      <c r="H198" s="2182"/>
      <c r="I198" s="2182"/>
      <c r="J198" s="2183"/>
    </row>
    <row r="199" spans="1:26" ht="31.5" customHeight="1" outlineLevel="1">
      <c r="B199" s="2583"/>
      <c r="C199" s="275"/>
      <c r="D199" s="492" t="s">
        <v>184</v>
      </c>
      <c r="E199" s="276"/>
      <c r="F199" s="2181"/>
      <c r="G199" s="2181"/>
      <c r="H199" s="2182"/>
      <c r="I199" s="2182"/>
      <c r="J199" s="2183"/>
    </row>
    <row r="200" spans="1:26" ht="31.5" customHeight="1" outlineLevel="1">
      <c r="B200" s="2584"/>
      <c r="C200" s="277"/>
      <c r="D200" s="493" t="s">
        <v>184</v>
      </c>
      <c r="E200" s="278"/>
      <c r="F200" s="2216"/>
      <c r="G200" s="2216"/>
      <c r="H200" s="2217"/>
      <c r="I200" s="2217"/>
      <c r="J200" s="2218"/>
    </row>
    <row r="201" spans="1:26" ht="15" customHeight="1" outlineLevel="1">
      <c r="B201" s="2549" t="s">
        <v>636</v>
      </c>
      <c r="C201" s="2552" t="s">
        <v>207</v>
      </c>
      <c r="D201" s="2553"/>
      <c r="E201" s="2554"/>
      <c r="F201" s="2555" t="s">
        <v>208</v>
      </c>
      <c r="G201" s="2556"/>
      <c r="H201" s="2556"/>
      <c r="I201" s="2556"/>
      <c r="J201" s="2557"/>
    </row>
    <row r="202" spans="1:26" ht="30" customHeight="1" outlineLevel="1">
      <c r="B202" s="2550"/>
      <c r="C202" s="275"/>
      <c r="D202" s="492" t="s">
        <v>184</v>
      </c>
      <c r="E202" s="272"/>
      <c r="F202" s="2558"/>
      <c r="G202" s="2558"/>
      <c r="H202" s="2559"/>
      <c r="I202" s="2559"/>
      <c r="J202" s="2560"/>
    </row>
    <row r="203" spans="1:26" ht="30" customHeight="1" outlineLevel="1">
      <c r="B203" s="2550"/>
      <c r="C203" s="275"/>
      <c r="D203" s="492" t="s">
        <v>184</v>
      </c>
      <c r="E203" s="272"/>
      <c r="F203" s="2181"/>
      <c r="G203" s="2181"/>
      <c r="H203" s="2182"/>
      <c r="I203" s="2182"/>
      <c r="J203" s="2183"/>
    </row>
    <row r="204" spans="1:26" ht="30" customHeight="1" outlineLevel="1">
      <c r="B204" s="2550"/>
      <c r="C204" s="275"/>
      <c r="D204" s="492" t="s">
        <v>184</v>
      </c>
      <c r="E204" s="272"/>
      <c r="F204" s="2181"/>
      <c r="G204" s="2181"/>
      <c r="H204" s="2182"/>
      <c r="I204" s="2182"/>
      <c r="J204" s="2183"/>
    </row>
    <row r="205" spans="1:26" ht="30" customHeight="1" outlineLevel="1" thickBot="1">
      <c r="B205" s="2551"/>
      <c r="C205" s="279"/>
      <c r="D205" s="494" t="s">
        <v>184</v>
      </c>
      <c r="E205" s="280"/>
      <c r="F205" s="2184"/>
      <c r="G205" s="2184"/>
      <c r="H205" s="2185"/>
      <c r="I205" s="2185"/>
      <c r="J205" s="2186"/>
    </row>
    <row r="206" spans="1:26" s="481" customFormat="1" ht="18.75" customHeight="1" outlineLevel="1" thickBot="1">
      <c r="A206" s="477"/>
      <c r="B206" s="495"/>
      <c r="C206" s="477"/>
      <c r="D206" s="477"/>
      <c r="E206" s="477"/>
      <c r="F206" s="477"/>
      <c r="G206" s="478"/>
      <c r="H206" s="478"/>
      <c r="I206" s="478"/>
      <c r="J206" s="478"/>
      <c r="K206" s="478"/>
      <c r="L206" s="478"/>
      <c r="M206" s="479"/>
      <c r="N206" s="2566"/>
      <c r="O206" s="2566"/>
      <c r="P206" s="2566"/>
      <c r="Q206" s="2566"/>
      <c r="R206" s="480"/>
      <c r="V206" s="479"/>
      <c r="W206" s="479"/>
      <c r="X206" s="479"/>
      <c r="Y206" s="479"/>
      <c r="Z206" s="480"/>
    </row>
    <row r="207" spans="1:26" ht="18.75" customHeight="1" outlineLevel="1">
      <c r="B207" s="2567" t="s">
        <v>193</v>
      </c>
      <c r="C207" s="2282"/>
      <c r="D207" s="2283"/>
      <c r="E207" s="2283"/>
      <c r="F207" s="2283"/>
      <c r="G207" s="2283"/>
      <c r="H207" s="2283"/>
      <c r="I207" s="2283"/>
      <c r="J207" s="2284"/>
    </row>
    <row r="208" spans="1:26" ht="18.75" customHeight="1" outlineLevel="1">
      <c r="B208" s="2544"/>
      <c r="C208" s="2201"/>
      <c r="D208" s="2202"/>
      <c r="E208" s="2202"/>
      <c r="F208" s="2202"/>
      <c r="G208" s="2202"/>
      <c r="H208" s="2202"/>
      <c r="I208" s="2202"/>
      <c r="J208" s="2203"/>
    </row>
    <row r="209" spans="2:10" ht="18.75" customHeight="1" outlineLevel="1">
      <c r="B209" s="2568"/>
      <c r="C209" s="2285"/>
      <c r="D209" s="2286"/>
      <c r="E209" s="2286"/>
      <c r="F209" s="2286"/>
      <c r="G209" s="2286"/>
      <c r="H209" s="2286"/>
      <c r="I209" s="2286"/>
      <c r="J209" s="2287"/>
    </row>
    <row r="210" spans="2:10" ht="18.75" customHeight="1" outlineLevel="1">
      <c r="B210" s="2543" t="s">
        <v>192</v>
      </c>
      <c r="C210" s="2546"/>
      <c r="D210" s="2547"/>
      <c r="E210" s="2547"/>
      <c r="F210" s="2547"/>
      <c r="G210" s="2547"/>
      <c r="H210" s="2547"/>
      <c r="I210" s="2547"/>
      <c r="J210" s="2548"/>
    </row>
    <row r="211" spans="2:10" ht="18.75" customHeight="1" outlineLevel="1">
      <c r="B211" s="2544"/>
      <c r="C211" s="2201"/>
      <c r="D211" s="2202"/>
      <c r="E211" s="2202"/>
      <c r="F211" s="2202"/>
      <c r="G211" s="2202"/>
      <c r="H211" s="2202"/>
      <c r="I211" s="2202"/>
      <c r="J211" s="2203"/>
    </row>
    <row r="212" spans="2:10" ht="18.75" customHeight="1" outlineLevel="1" thickBot="1">
      <c r="B212" s="2545"/>
      <c r="C212" s="2204"/>
      <c r="D212" s="2205"/>
      <c r="E212" s="2205"/>
      <c r="F212" s="2205"/>
      <c r="G212" s="2205"/>
      <c r="H212" s="2205"/>
      <c r="I212" s="2205"/>
      <c r="J212" s="2206"/>
    </row>
    <row r="213" spans="2:10" ht="18.75" customHeight="1" outlineLevel="1" thickBot="1">
      <c r="B213" s="496"/>
      <c r="C213" s="497"/>
      <c r="D213" s="497"/>
      <c r="E213" s="497"/>
      <c r="F213" s="497"/>
      <c r="G213" s="497"/>
      <c r="H213" s="497"/>
      <c r="I213" s="497"/>
      <c r="J213" s="497"/>
    </row>
    <row r="214" spans="2:10" ht="18.75" customHeight="1" outlineLevel="1">
      <c r="B214" s="498" t="s">
        <v>191</v>
      </c>
      <c r="C214" s="499"/>
      <c r="D214" s="499"/>
      <c r="E214" s="499"/>
      <c r="F214" s="500"/>
      <c r="G214" s="500"/>
      <c r="H214" s="500"/>
      <c r="I214" s="500"/>
      <c r="J214" s="501"/>
    </row>
    <row r="215" spans="2:10" ht="18.75" customHeight="1" outlineLevel="1">
      <c r="B215" s="2154"/>
      <c r="C215" s="2155"/>
      <c r="D215" s="2155"/>
      <c r="E215" s="2155"/>
      <c r="F215" s="2155"/>
      <c r="G215" s="2155"/>
      <c r="H215" s="2155"/>
      <c r="I215" s="2155"/>
      <c r="J215" s="2156"/>
    </row>
    <row r="216" spans="2:10" ht="12" customHeight="1" outlineLevel="1" thickBot="1">
      <c r="B216" s="542"/>
      <c r="C216" s="503"/>
      <c r="D216" s="503"/>
      <c r="E216" s="503"/>
      <c r="F216" s="503"/>
      <c r="G216" s="503"/>
      <c r="H216" s="503"/>
      <c r="I216" s="503"/>
      <c r="J216" s="504"/>
    </row>
    <row r="219" spans="2:10" ht="33.75" customHeight="1">
      <c r="B219" s="506" t="s">
        <v>199</v>
      </c>
      <c r="C219" s="2569">
        <f>個票ｰ2004!B246</f>
        <v>0</v>
      </c>
      <c r="D219" s="2570"/>
      <c r="E219" s="2570"/>
      <c r="F219" s="2571"/>
      <c r="G219" s="507" t="s">
        <v>656</v>
      </c>
      <c r="H219" s="2572">
        <v>14</v>
      </c>
      <c r="I219" s="2573"/>
      <c r="J219" s="2574"/>
    </row>
    <row r="220" spans="2:10" ht="30" customHeight="1" outlineLevel="1">
      <c r="B220" s="539" t="s">
        <v>214</v>
      </c>
      <c r="C220" s="2163"/>
      <c r="D220" s="2164"/>
      <c r="E220" s="2164"/>
      <c r="F220" s="2164"/>
      <c r="G220" s="2164"/>
      <c r="H220" s="2164"/>
      <c r="I220" s="2164"/>
      <c r="J220" s="2165"/>
    </row>
    <row r="221" spans="2:10" ht="30" customHeight="1" outlineLevel="1">
      <c r="B221" s="541" t="s">
        <v>198</v>
      </c>
      <c r="C221" s="2575"/>
      <c r="D221" s="2576"/>
      <c r="E221" s="2576"/>
      <c r="F221" s="2576"/>
      <c r="G221" s="2576"/>
      <c r="H221" s="2576"/>
      <c r="I221" s="2576"/>
      <c r="J221" s="2577"/>
    </row>
    <row r="222" spans="2:10" ht="30" customHeight="1" outlineLevel="1">
      <c r="B222" s="540" t="s">
        <v>197</v>
      </c>
      <c r="C222" s="2207"/>
      <c r="D222" s="2207"/>
      <c r="E222" s="2207"/>
      <c r="F222" s="2207"/>
      <c r="G222" s="2207"/>
      <c r="H222" s="2208"/>
      <c r="I222" s="2208"/>
      <c r="J222" s="2209"/>
    </row>
    <row r="223" spans="2:10" ht="14.25" customHeight="1" outlineLevel="1">
      <c r="B223" s="2578" t="s">
        <v>635</v>
      </c>
      <c r="C223" s="2563" t="s">
        <v>195</v>
      </c>
      <c r="D223" s="2563"/>
      <c r="E223" s="2563"/>
      <c r="F223" s="2563" t="s">
        <v>196</v>
      </c>
      <c r="G223" s="2563"/>
      <c r="H223" s="2564"/>
      <c r="I223" s="2564"/>
      <c r="J223" s="2565"/>
    </row>
    <row r="224" spans="2:10" ht="34.5" customHeight="1" outlineLevel="1">
      <c r="B224" s="2578"/>
      <c r="C224" s="272"/>
      <c r="D224" s="488" t="s">
        <v>185</v>
      </c>
      <c r="E224" s="272"/>
      <c r="F224" s="2192"/>
      <c r="G224" s="2192"/>
      <c r="H224" s="2193"/>
      <c r="I224" s="2193"/>
      <c r="J224" s="2194"/>
    </row>
    <row r="225" spans="1:26" ht="34.5" customHeight="1" outlineLevel="1">
      <c r="B225" s="2578"/>
      <c r="C225" s="272"/>
      <c r="D225" s="489" t="s">
        <v>185</v>
      </c>
      <c r="E225" s="272"/>
      <c r="F225" s="2181"/>
      <c r="G225" s="2181"/>
      <c r="H225" s="2182"/>
      <c r="I225" s="2182"/>
      <c r="J225" s="2183"/>
    </row>
    <row r="226" spans="1:26" ht="34.5" customHeight="1" outlineLevel="1">
      <c r="B226" s="2578"/>
      <c r="C226" s="272"/>
      <c r="D226" s="489" t="s">
        <v>185</v>
      </c>
      <c r="E226" s="272"/>
      <c r="F226" s="2181"/>
      <c r="G226" s="2181"/>
      <c r="H226" s="2182"/>
      <c r="I226" s="2182"/>
      <c r="J226" s="2183"/>
    </row>
    <row r="227" spans="1:26" ht="34.5" customHeight="1" outlineLevel="1">
      <c r="B227" s="2578"/>
      <c r="C227" s="272"/>
      <c r="D227" s="489" t="s">
        <v>185</v>
      </c>
      <c r="E227" s="272"/>
      <c r="F227" s="2181"/>
      <c r="G227" s="2181"/>
      <c r="H227" s="2182"/>
      <c r="I227" s="2182"/>
      <c r="J227" s="2183"/>
    </row>
    <row r="228" spans="1:26" ht="34.5" customHeight="1" outlineLevel="1">
      <c r="B228" s="2578"/>
      <c r="C228" s="272"/>
      <c r="D228" s="490" t="s">
        <v>185</v>
      </c>
      <c r="E228" s="272"/>
      <c r="F228" s="2219"/>
      <c r="G228" s="2220"/>
      <c r="H228" s="2221"/>
      <c r="I228" s="2221"/>
      <c r="J228" s="2222"/>
    </row>
    <row r="229" spans="1:26" ht="15" customHeight="1" outlineLevel="1">
      <c r="B229" s="2561" t="s">
        <v>251</v>
      </c>
      <c r="C229" s="2563" t="s">
        <v>195</v>
      </c>
      <c r="D229" s="2563"/>
      <c r="E229" s="2563"/>
      <c r="F229" s="2563" t="s">
        <v>194</v>
      </c>
      <c r="G229" s="2563"/>
      <c r="H229" s="2564"/>
      <c r="I229" s="2564"/>
      <c r="J229" s="2565"/>
    </row>
    <row r="230" spans="1:26" ht="31.5" customHeight="1" outlineLevel="1">
      <c r="B230" s="2550"/>
      <c r="C230" s="273"/>
      <c r="D230" s="491" t="s">
        <v>184</v>
      </c>
      <c r="E230" s="274"/>
      <c r="F230" s="2192"/>
      <c r="G230" s="2192"/>
      <c r="H230" s="2193"/>
      <c r="I230" s="2193"/>
      <c r="J230" s="2194"/>
    </row>
    <row r="231" spans="1:26" ht="31.5" customHeight="1" outlineLevel="1">
      <c r="B231" s="2550"/>
      <c r="C231" s="275"/>
      <c r="D231" s="492" t="s">
        <v>184</v>
      </c>
      <c r="E231" s="276"/>
      <c r="F231" s="2181"/>
      <c r="G231" s="2181"/>
      <c r="H231" s="2182"/>
      <c r="I231" s="2182"/>
      <c r="J231" s="2183"/>
    </row>
    <row r="232" spans="1:26" ht="31.5" customHeight="1" outlineLevel="1">
      <c r="B232" s="2550"/>
      <c r="C232" s="275"/>
      <c r="D232" s="492" t="s">
        <v>184</v>
      </c>
      <c r="E232" s="276"/>
      <c r="F232" s="2181"/>
      <c r="G232" s="2181"/>
      <c r="H232" s="2182"/>
      <c r="I232" s="2182"/>
      <c r="J232" s="2183"/>
    </row>
    <row r="233" spans="1:26" ht="31.5" customHeight="1" outlineLevel="1">
      <c r="B233" s="2550"/>
      <c r="C233" s="275"/>
      <c r="D233" s="492" t="s">
        <v>184</v>
      </c>
      <c r="E233" s="276"/>
      <c r="F233" s="2181"/>
      <c r="G233" s="2181"/>
      <c r="H233" s="2182"/>
      <c r="I233" s="2182"/>
      <c r="J233" s="2183"/>
    </row>
    <row r="234" spans="1:26" ht="31.5" customHeight="1" outlineLevel="1">
      <c r="B234" s="2562"/>
      <c r="C234" s="277"/>
      <c r="D234" s="493" t="s">
        <v>184</v>
      </c>
      <c r="E234" s="278"/>
      <c r="F234" s="2216"/>
      <c r="G234" s="2216"/>
      <c r="H234" s="2217"/>
      <c r="I234" s="2217"/>
      <c r="J234" s="2218"/>
    </row>
    <row r="235" spans="1:26" ht="15" customHeight="1" outlineLevel="1">
      <c r="B235" s="2549" t="s">
        <v>634</v>
      </c>
      <c r="C235" s="2552" t="s">
        <v>207</v>
      </c>
      <c r="D235" s="2553"/>
      <c r="E235" s="2554"/>
      <c r="F235" s="2555" t="s">
        <v>208</v>
      </c>
      <c r="G235" s="2556"/>
      <c r="H235" s="2556"/>
      <c r="I235" s="2556"/>
      <c r="J235" s="2557"/>
    </row>
    <row r="236" spans="1:26" ht="30" customHeight="1" outlineLevel="1">
      <c r="B236" s="2550"/>
      <c r="C236" s="275"/>
      <c r="D236" s="492" t="s">
        <v>184</v>
      </c>
      <c r="E236" s="272"/>
      <c r="F236" s="2558"/>
      <c r="G236" s="2558"/>
      <c r="H236" s="2559"/>
      <c r="I236" s="2559"/>
      <c r="J236" s="2560"/>
    </row>
    <row r="237" spans="1:26" ht="30" customHeight="1" outlineLevel="1">
      <c r="B237" s="2550"/>
      <c r="C237" s="275"/>
      <c r="D237" s="492" t="s">
        <v>184</v>
      </c>
      <c r="E237" s="272"/>
      <c r="F237" s="2181"/>
      <c r="G237" s="2181"/>
      <c r="H237" s="2182"/>
      <c r="I237" s="2182"/>
      <c r="J237" s="2183"/>
    </row>
    <row r="238" spans="1:26" ht="30" customHeight="1" outlineLevel="1">
      <c r="B238" s="2550"/>
      <c r="C238" s="275"/>
      <c r="D238" s="492" t="s">
        <v>184</v>
      </c>
      <c r="E238" s="272"/>
      <c r="F238" s="2181"/>
      <c r="G238" s="2181"/>
      <c r="H238" s="2182"/>
      <c r="I238" s="2182"/>
      <c r="J238" s="2183"/>
    </row>
    <row r="239" spans="1:26" ht="30" customHeight="1" outlineLevel="1" thickBot="1">
      <c r="B239" s="2551"/>
      <c r="C239" s="279"/>
      <c r="D239" s="494" t="s">
        <v>184</v>
      </c>
      <c r="E239" s="280"/>
      <c r="F239" s="2184"/>
      <c r="G239" s="2184"/>
      <c r="H239" s="2185"/>
      <c r="I239" s="2185"/>
      <c r="J239" s="2186"/>
    </row>
    <row r="240" spans="1:26" s="481" customFormat="1" ht="18.75" customHeight="1" outlineLevel="1" thickBot="1">
      <c r="A240" s="477"/>
      <c r="B240" s="495"/>
      <c r="C240" s="477"/>
      <c r="D240" s="477"/>
      <c r="E240" s="477"/>
      <c r="F240" s="477"/>
      <c r="G240" s="478"/>
      <c r="H240" s="478"/>
      <c r="I240" s="478"/>
      <c r="J240" s="478"/>
      <c r="K240" s="478"/>
      <c r="L240" s="478"/>
      <c r="M240" s="479"/>
      <c r="N240" s="2566"/>
      <c r="O240" s="2566"/>
      <c r="P240" s="2566"/>
      <c r="Q240" s="2566"/>
      <c r="R240" s="480"/>
      <c r="V240" s="479"/>
      <c r="W240" s="479"/>
      <c r="X240" s="479"/>
      <c r="Y240" s="479"/>
      <c r="Z240" s="480"/>
    </row>
    <row r="241" spans="2:11" ht="18.75" customHeight="1" outlineLevel="1">
      <c r="B241" s="2567" t="s">
        <v>193</v>
      </c>
      <c r="C241" s="2282"/>
      <c r="D241" s="2283"/>
      <c r="E241" s="2283"/>
      <c r="F241" s="2283"/>
      <c r="G241" s="2283"/>
      <c r="H241" s="2283"/>
      <c r="I241" s="2283"/>
      <c r="J241" s="2284"/>
    </row>
    <row r="242" spans="2:11" ht="18.75" customHeight="1" outlineLevel="1">
      <c r="B242" s="2544"/>
      <c r="C242" s="2201"/>
      <c r="D242" s="2202"/>
      <c r="E242" s="2202"/>
      <c r="F242" s="2202"/>
      <c r="G242" s="2202"/>
      <c r="H242" s="2202"/>
      <c r="I242" s="2202"/>
      <c r="J242" s="2203"/>
    </row>
    <row r="243" spans="2:11" ht="18.75" customHeight="1" outlineLevel="1">
      <c r="B243" s="2568"/>
      <c r="C243" s="2285"/>
      <c r="D243" s="2286"/>
      <c r="E243" s="2286"/>
      <c r="F243" s="2286"/>
      <c r="G243" s="2286"/>
      <c r="H243" s="2286"/>
      <c r="I243" s="2286"/>
      <c r="J243" s="2287"/>
    </row>
    <row r="244" spans="2:11" ht="18.75" customHeight="1" outlineLevel="1">
      <c r="B244" s="2543" t="s">
        <v>192</v>
      </c>
      <c r="C244" s="2546"/>
      <c r="D244" s="2547"/>
      <c r="E244" s="2547"/>
      <c r="F244" s="2547"/>
      <c r="G244" s="2547"/>
      <c r="H244" s="2547"/>
      <c r="I244" s="2547"/>
      <c r="J244" s="2548"/>
    </row>
    <row r="245" spans="2:11" ht="18.75" customHeight="1" outlineLevel="1">
      <c r="B245" s="2544"/>
      <c r="C245" s="2201"/>
      <c r="D245" s="2202"/>
      <c r="E245" s="2202"/>
      <c r="F245" s="2202"/>
      <c r="G245" s="2202"/>
      <c r="H245" s="2202"/>
      <c r="I245" s="2202"/>
      <c r="J245" s="2203"/>
    </row>
    <row r="246" spans="2:11" ht="18.75" customHeight="1" outlineLevel="1" thickBot="1">
      <c r="B246" s="2545"/>
      <c r="C246" s="2204"/>
      <c r="D246" s="2205"/>
      <c r="E246" s="2205"/>
      <c r="F246" s="2205"/>
      <c r="G246" s="2205"/>
      <c r="H246" s="2205"/>
      <c r="I246" s="2205"/>
      <c r="J246" s="2206"/>
    </row>
    <row r="247" spans="2:11" ht="18.75" customHeight="1" outlineLevel="1" thickBot="1">
      <c r="B247" s="496"/>
      <c r="C247" s="497"/>
      <c r="D247" s="497"/>
      <c r="E247" s="497"/>
      <c r="F247" s="497"/>
      <c r="G247" s="497"/>
      <c r="H247" s="497"/>
      <c r="I247" s="497"/>
      <c r="J247" s="497"/>
    </row>
    <row r="248" spans="2:11" ht="18.75" customHeight="1" outlineLevel="1">
      <c r="B248" s="498" t="s">
        <v>191</v>
      </c>
      <c r="C248" s="499"/>
      <c r="D248" s="499"/>
      <c r="E248" s="499"/>
      <c r="F248" s="500"/>
      <c r="G248" s="500"/>
      <c r="H248" s="500"/>
      <c r="I248" s="500"/>
      <c r="J248" s="501"/>
    </row>
    <row r="249" spans="2:11" ht="18.75" customHeight="1" outlineLevel="1">
      <c r="B249" s="2154"/>
      <c r="C249" s="2155"/>
      <c r="D249" s="2155"/>
      <c r="E249" s="2155"/>
      <c r="F249" s="2155"/>
      <c r="G249" s="2155"/>
      <c r="H249" s="2155"/>
      <c r="I249" s="2155"/>
      <c r="J249" s="2156"/>
    </row>
    <row r="250" spans="2:11" ht="12" customHeight="1" outlineLevel="1" thickBot="1">
      <c r="B250" s="542"/>
      <c r="C250" s="503"/>
      <c r="D250" s="503"/>
      <c r="E250" s="503"/>
      <c r="F250" s="503"/>
      <c r="G250" s="503"/>
      <c r="H250" s="503"/>
      <c r="I250" s="503"/>
      <c r="J250" s="504"/>
    </row>
    <row r="253" spans="2:11" ht="17.25" customHeight="1">
      <c r="B253" s="505"/>
      <c r="C253" s="505"/>
      <c r="D253" s="505"/>
      <c r="E253" s="505"/>
      <c r="F253" s="505"/>
      <c r="G253" s="505"/>
      <c r="H253" s="505"/>
      <c r="I253" s="505"/>
      <c r="J253" s="505"/>
      <c r="K253" s="505"/>
    </row>
    <row r="254" spans="2:11" ht="33.75" customHeight="1">
      <c r="B254" s="506" t="s">
        <v>199</v>
      </c>
      <c r="C254" s="2569">
        <f>個票ｰ2004!B247</f>
        <v>0</v>
      </c>
      <c r="D254" s="2570"/>
      <c r="E254" s="2570"/>
      <c r="F254" s="2571"/>
      <c r="G254" s="507" t="s">
        <v>656</v>
      </c>
      <c r="H254" s="2572">
        <v>15</v>
      </c>
      <c r="I254" s="2573"/>
      <c r="J254" s="2574"/>
    </row>
    <row r="255" spans="2:11" ht="30" customHeight="1" outlineLevel="1">
      <c r="B255" s="539" t="s">
        <v>214</v>
      </c>
      <c r="C255" s="2163"/>
      <c r="D255" s="2164"/>
      <c r="E255" s="2164"/>
      <c r="F255" s="2164"/>
      <c r="G255" s="2164"/>
      <c r="H255" s="2164"/>
      <c r="I255" s="2164"/>
      <c r="J255" s="2165"/>
    </row>
    <row r="256" spans="2:11" ht="30" customHeight="1" outlineLevel="1">
      <c r="B256" s="541" t="s">
        <v>198</v>
      </c>
      <c r="C256" s="2575"/>
      <c r="D256" s="2576"/>
      <c r="E256" s="2576"/>
      <c r="F256" s="2576"/>
      <c r="G256" s="2576"/>
      <c r="H256" s="2576"/>
      <c r="I256" s="2576"/>
      <c r="J256" s="2577"/>
    </row>
    <row r="257" spans="2:10" ht="30" customHeight="1" outlineLevel="1">
      <c r="B257" s="540" t="s">
        <v>197</v>
      </c>
      <c r="C257" s="2207"/>
      <c r="D257" s="2207"/>
      <c r="E257" s="2207"/>
      <c r="F257" s="2207"/>
      <c r="G257" s="2207"/>
      <c r="H257" s="2208"/>
      <c r="I257" s="2208"/>
      <c r="J257" s="2209"/>
    </row>
    <row r="258" spans="2:10" ht="14.25" customHeight="1" outlineLevel="1">
      <c r="B258" s="2578" t="s">
        <v>635</v>
      </c>
      <c r="C258" s="2563" t="s">
        <v>195</v>
      </c>
      <c r="D258" s="2563"/>
      <c r="E258" s="2563"/>
      <c r="F258" s="2563" t="s">
        <v>196</v>
      </c>
      <c r="G258" s="2563"/>
      <c r="H258" s="2564"/>
      <c r="I258" s="2564"/>
      <c r="J258" s="2565"/>
    </row>
    <row r="259" spans="2:10" ht="34.5" customHeight="1" outlineLevel="1">
      <c r="B259" s="2578"/>
      <c r="C259" s="272"/>
      <c r="D259" s="488" t="s">
        <v>185</v>
      </c>
      <c r="E259" s="272"/>
      <c r="F259" s="2192"/>
      <c r="G259" s="2192"/>
      <c r="H259" s="2193"/>
      <c r="I259" s="2193"/>
      <c r="J259" s="2194"/>
    </row>
    <row r="260" spans="2:10" ht="34.5" customHeight="1" outlineLevel="1">
      <c r="B260" s="2578"/>
      <c r="C260" s="272"/>
      <c r="D260" s="489" t="s">
        <v>185</v>
      </c>
      <c r="E260" s="272"/>
      <c r="F260" s="2181"/>
      <c r="G260" s="2181"/>
      <c r="H260" s="2182"/>
      <c r="I260" s="2182"/>
      <c r="J260" s="2183"/>
    </row>
    <row r="261" spans="2:10" ht="34.5" customHeight="1" outlineLevel="1">
      <c r="B261" s="2578"/>
      <c r="C261" s="272"/>
      <c r="D261" s="489" t="s">
        <v>185</v>
      </c>
      <c r="E261" s="272"/>
      <c r="F261" s="2181"/>
      <c r="G261" s="2181"/>
      <c r="H261" s="2182"/>
      <c r="I261" s="2182"/>
      <c r="J261" s="2183"/>
    </row>
    <row r="262" spans="2:10" ht="34.5" customHeight="1" outlineLevel="1">
      <c r="B262" s="2578"/>
      <c r="C262" s="272"/>
      <c r="D262" s="489" t="s">
        <v>185</v>
      </c>
      <c r="E262" s="272"/>
      <c r="F262" s="2181"/>
      <c r="G262" s="2181"/>
      <c r="H262" s="2182"/>
      <c r="I262" s="2182"/>
      <c r="J262" s="2183"/>
    </row>
    <row r="263" spans="2:10" ht="34.5" customHeight="1" outlineLevel="1">
      <c r="B263" s="2578"/>
      <c r="C263" s="272"/>
      <c r="D263" s="490" t="s">
        <v>185</v>
      </c>
      <c r="E263" s="272"/>
      <c r="F263" s="2219"/>
      <c r="G263" s="2220"/>
      <c r="H263" s="2221"/>
      <c r="I263" s="2221"/>
      <c r="J263" s="2222"/>
    </row>
    <row r="264" spans="2:10" ht="15" customHeight="1" outlineLevel="1">
      <c r="B264" s="2561" t="s">
        <v>251</v>
      </c>
      <c r="C264" s="2563" t="s">
        <v>195</v>
      </c>
      <c r="D264" s="2563"/>
      <c r="E264" s="2563"/>
      <c r="F264" s="2563" t="s">
        <v>194</v>
      </c>
      <c r="G264" s="2563"/>
      <c r="H264" s="2564"/>
      <c r="I264" s="2564"/>
      <c r="J264" s="2565"/>
    </row>
    <row r="265" spans="2:10" ht="31.5" customHeight="1" outlineLevel="1">
      <c r="B265" s="2550"/>
      <c r="C265" s="273"/>
      <c r="D265" s="491" t="s">
        <v>184</v>
      </c>
      <c r="E265" s="274"/>
      <c r="F265" s="2192"/>
      <c r="G265" s="2192"/>
      <c r="H265" s="2193"/>
      <c r="I265" s="2193"/>
      <c r="J265" s="2194"/>
    </row>
    <row r="266" spans="2:10" ht="31.5" customHeight="1" outlineLevel="1">
      <c r="B266" s="2550"/>
      <c r="C266" s="275"/>
      <c r="D266" s="492" t="s">
        <v>184</v>
      </c>
      <c r="E266" s="276"/>
      <c r="F266" s="2181"/>
      <c r="G266" s="2181"/>
      <c r="H266" s="2182"/>
      <c r="I266" s="2182"/>
      <c r="J266" s="2183"/>
    </row>
    <row r="267" spans="2:10" ht="31.5" customHeight="1" outlineLevel="1">
      <c r="B267" s="2550"/>
      <c r="C267" s="275"/>
      <c r="D267" s="492" t="s">
        <v>184</v>
      </c>
      <c r="E267" s="276"/>
      <c r="F267" s="2181"/>
      <c r="G267" s="2181"/>
      <c r="H267" s="2182"/>
      <c r="I267" s="2182"/>
      <c r="J267" s="2183"/>
    </row>
    <row r="268" spans="2:10" ht="31.5" customHeight="1" outlineLevel="1">
      <c r="B268" s="2550"/>
      <c r="C268" s="275"/>
      <c r="D268" s="492" t="s">
        <v>184</v>
      </c>
      <c r="E268" s="276"/>
      <c r="F268" s="2181"/>
      <c r="G268" s="2181"/>
      <c r="H268" s="2182"/>
      <c r="I268" s="2182"/>
      <c r="J268" s="2183"/>
    </row>
    <row r="269" spans="2:10" ht="31.5" customHeight="1" outlineLevel="1">
      <c r="B269" s="2562"/>
      <c r="C269" s="277"/>
      <c r="D269" s="493" t="s">
        <v>184</v>
      </c>
      <c r="E269" s="278"/>
      <c r="F269" s="2216"/>
      <c r="G269" s="2216"/>
      <c r="H269" s="2217"/>
      <c r="I269" s="2217"/>
      <c r="J269" s="2218"/>
    </row>
    <row r="270" spans="2:10" ht="15" customHeight="1" outlineLevel="1">
      <c r="B270" s="2549" t="s">
        <v>634</v>
      </c>
      <c r="C270" s="2552" t="s">
        <v>207</v>
      </c>
      <c r="D270" s="2553"/>
      <c r="E270" s="2554"/>
      <c r="F270" s="2555" t="s">
        <v>208</v>
      </c>
      <c r="G270" s="2556"/>
      <c r="H270" s="2556"/>
      <c r="I270" s="2556"/>
      <c r="J270" s="2557"/>
    </row>
    <row r="271" spans="2:10" ht="30" customHeight="1" outlineLevel="1">
      <c r="B271" s="2550"/>
      <c r="C271" s="275"/>
      <c r="D271" s="492" t="s">
        <v>184</v>
      </c>
      <c r="E271" s="272"/>
      <c r="F271" s="2579"/>
      <c r="G271" s="2579"/>
      <c r="H271" s="2580"/>
      <c r="I271" s="2580"/>
      <c r="J271" s="2581"/>
    </row>
    <row r="272" spans="2:10" ht="30" customHeight="1" outlineLevel="1">
      <c r="B272" s="2550"/>
      <c r="C272" s="275"/>
      <c r="D272" s="492" t="s">
        <v>184</v>
      </c>
      <c r="E272" s="272"/>
      <c r="F272" s="2210"/>
      <c r="G272" s="2210"/>
      <c r="H272" s="2211"/>
      <c r="I272" s="2211"/>
      <c r="J272" s="2212"/>
    </row>
    <row r="273" spans="1:26" ht="30" customHeight="1" outlineLevel="1">
      <c r="B273" s="2550"/>
      <c r="C273" s="275"/>
      <c r="D273" s="492" t="s">
        <v>184</v>
      </c>
      <c r="E273" s="272"/>
      <c r="F273" s="2210"/>
      <c r="G273" s="2210"/>
      <c r="H273" s="2211"/>
      <c r="I273" s="2211"/>
      <c r="J273" s="2212"/>
    </row>
    <row r="274" spans="1:26" ht="30" customHeight="1" outlineLevel="1" thickBot="1">
      <c r="B274" s="2551"/>
      <c r="C274" s="279"/>
      <c r="D274" s="494" t="s">
        <v>184</v>
      </c>
      <c r="E274" s="280"/>
      <c r="F274" s="2213"/>
      <c r="G274" s="2213"/>
      <c r="H274" s="2214"/>
      <c r="I274" s="2214"/>
      <c r="J274" s="2215"/>
    </row>
    <row r="275" spans="1:26" s="481" customFormat="1" ht="18.75" customHeight="1" outlineLevel="1" thickBot="1">
      <c r="A275" s="477"/>
      <c r="B275" s="495"/>
      <c r="C275" s="477"/>
      <c r="D275" s="477"/>
      <c r="E275" s="477"/>
      <c r="F275" s="477"/>
      <c r="G275" s="478"/>
      <c r="H275" s="478"/>
      <c r="I275" s="478"/>
      <c r="J275" s="478"/>
      <c r="K275" s="478"/>
      <c r="L275" s="478"/>
      <c r="M275" s="479"/>
      <c r="N275" s="2566"/>
      <c r="O275" s="2566"/>
      <c r="P275" s="2566"/>
      <c r="Q275" s="2566"/>
      <c r="R275" s="480"/>
      <c r="V275" s="479"/>
      <c r="W275" s="479"/>
      <c r="X275" s="479"/>
      <c r="Y275" s="479"/>
      <c r="Z275" s="480"/>
    </row>
    <row r="276" spans="1:26" ht="18.75" customHeight="1" outlineLevel="1">
      <c r="B276" s="2567" t="s">
        <v>193</v>
      </c>
      <c r="C276" s="2282"/>
      <c r="D276" s="2283"/>
      <c r="E276" s="2283"/>
      <c r="F276" s="2283"/>
      <c r="G276" s="2283"/>
      <c r="H276" s="2283"/>
      <c r="I276" s="2283"/>
      <c r="J276" s="2284"/>
    </row>
    <row r="277" spans="1:26" ht="18.75" customHeight="1" outlineLevel="1">
      <c r="B277" s="2544"/>
      <c r="C277" s="2201"/>
      <c r="D277" s="2202"/>
      <c r="E277" s="2202"/>
      <c r="F277" s="2202"/>
      <c r="G277" s="2202"/>
      <c r="H277" s="2202"/>
      <c r="I277" s="2202"/>
      <c r="J277" s="2203"/>
    </row>
    <row r="278" spans="1:26" ht="18.75" customHeight="1" outlineLevel="1">
      <c r="B278" s="2568"/>
      <c r="C278" s="2285"/>
      <c r="D278" s="2286"/>
      <c r="E278" s="2286"/>
      <c r="F278" s="2286"/>
      <c r="G278" s="2286"/>
      <c r="H278" s="2286"/>
      <c r="I278" s="2286"/>
      <c r="J278" s="2287"/>
    </row>
    <row r="279" spans="1:26" ht="18.75" customHeight="1" outlineLevel="1">
      <c r="B279" s="2543" t="s">
        <v>192</v>
      </c>
      <c r="C279" s="2546"/>
      <c r="D279" s="2547"/>
      <c r="E279" s="2547"/>
      <c r="F279" s="2547"/>
      <c r="G279" s="2547"/>
      <c r="H279" s="2547"/>
      <c r="I279" s="2547"/>
      <c r="J279" s="2548"/>
    </row>
    <row r="280" spans="1:26" ht="18.75" customHeight="1" outlineLevel="1">
      <c r="B280" s="2544"/>
      <c r="C280" s="2201"/>
      <c r="D280" s="2202"/>
      <c r="E280" s="2202"/>
      <c r="F280" s="2202"/>
      <c r="G280" s="2202"/>
      <c r="H280" s="2202"/>
      <c r="I280" s="2202"/>
      <c r="J280" s="2203"/>
    </row>
    <row r="281" spans="1:26" ht="18.75" customHeight="1" outlineLevel="1" thickBot="1">
      <c r="B281" s="2545"/>
      <c r="C281" s="2204"/>
      <c r="D281" s="2205"/>
      <c r="E281" s="2205"/>
      <c r="F281" s="2205"/>
      <c r="G281" s="2205"/>
      <c r="H281" s="2205"/>
      <c r="I281" s="2205"/>
      <c r="J281" s="2206"/>
    </row>
    <row r="282" spans="1:26" ht="18.75" customHeight="1" outlineLevel="1" thickBot="1">
      <c r="B282" s="496"/>
      <c r="C282" s="497"/>
      <c r="D282" s="497"/>
      <c r="E282" s="497"/>
      <c r="F282" s="497"/>
      <c r="G282" s="497"/>
      <c r="H282" s="497"/>
      <c r="I282" s="497"/>
      <c r="J282" s="497"/>
    </row>
    <row r="283" spans="1:26" ht="18.75" customHeight="1" outlineLevel="1">
      <c r="B283" s="498" t="s">
        <v>191</v>
      </c>
      <c r="C283" s="499"/>
      <c r="D283" s="499"/>
      <c r="E283" s="499"/>
      <c r="F283" s="500"/>
      <c r="G283" s="500"/>
      <c r="H283" s="500"/>
      <c r="I283" s="500"/>
      <c r="J283" s="501"/>
    </row>
    <row r="284" spans="1:26" ht="18.75" customHeight="1" outlineLevel="1">
      <c r="B284" s="2154"/>
      <c r="C284" s="2155"/>
      <c r="D284" s="2155"/>
      <c r="E284" s="2155"/>
      <c r="F284" s="2155"/>
      <c r="G284" s="2155"/>
      <c r="H284" s="2155"/>
      <c r="I284" s="2155"/>
      <c r="J284" s="2156"/>
    </row>
    <row r="285" spans="1:26" ht="12" customHeight="1" outlineLevel="1" thickBot="1">
      <c r="B285" s="542"/>
      <c r="C285" s="503"/>
      <c r="D285" s="503"/>
      <c r="E285" s="503"/>
      <c r="F285" s="503"/>
      <c r="G285" s="503"/>
      <c r="H285" s="503"/>
      <c r="I285" s="503"/>
      <c r="J285" s="504"/>
    </row>
    <row r="286" spans="1:26" ht="17.25" customHeight="1"/>
    <row r="288" spans="1:26" ht="33.75" customHeight="1">
      <c r="B288" s="506" t="s">
        <v>333</v>
      </c>
      <c r="C288" s="2569">
        <f>個票ｰ2004!B248</f>
        <v>0</v>
      </c>
      <c r="D288" s="2570"/>
      <c r="E288" s="2570"/>
      <c r="F288" s="2571"/>
      <c r="G288" s="507" t="s">
        <v>656</v>
      </c>
      <c r="H288" s="2572">
        <v>16</v>
      </c>
      <c r="I288" s="2573"/>
      <c r="J288" s="2574"/>
    </row>
    <row r="289" spans="2:10" ht="30" customHeight="1" outlineLevel="1">
      <c r="B289" s="539" t="s">
        <v>214</v>
      </c>
      <c r="C289" s="2163"/>
      <c r="D289" s="2164"/>
      <c r="E289" s="2164"/>
      <c r="F289" s="2164"/>
      <c r="G289" s="2164"/>
      <c r="H289" s="2164"/>
      <c r="I289" s="2164"/>
      <c r="J289" s="2165"/>
    </row>
    <row r="290" spans="2:10" ht="30" customHeight="1" outlineLevel="1">
      <c r="B290" s="541" t="s">
        <v>198</v>
      </c>
      <c r="C290" s="2575"/>
      <c r="D290" s="2576"/>
      <c r="E290" s="2576"/>
      <c r="F290" s="2576"/>
      <c r="G290" s="2576"/>
      <c r="H290" s="2576"/>
      <c r="I290" s="2576"/>
      <c r="J290" s="2577"/>
    </row>
    <row r="291" spans="2:10" ht="30" customHeight="1" outlineLevel="1">
      <c r="B291" s="540" t="s">
        <v>197</v>
      </c>
      <c r="C291" s="2207"/>
      <c r="D291" s="2207"/>
      <c r="E291" s="2207"/>
      <c r="F291" s="2207"/>
      <c r="G291" s="2207"/>
      <c r="H291" s="2208"/>
      <c r="I291" s="2208"/>
      <c r="J291" s="2209"/>
    </row>
    <row r="292" spans="2:10" ht="14.25" customHeight="1" outlineLevel="1">
      <c r="B292" s="2578" t="s">
        <v>635</v>
      </c>
      <c r="C292" s="2563" t="s">
        <v>195</v>
      </c>
      <c r="D292" s="2563"/>
      <c r="E292" s="2563"/>
      <c r="F292" s="2563" t="s">
        <v>196</v>
      </c>
      <c r="G292" s="2563"/>
      <c r="H292" s="2564"/>
      <c r="I292" s="2564"/>
      <c r="J292" s="2565"/>
    </row>
    <row r="293" spans="2:10" ht="34.5" customHeight="1" outlineLevel="1">
      <c r="B293" s="2578"/>
      <c r="C293" s="272"/>
      <c r="D293" s="488" t="s">
        <v>185</v>
      </c>
      <c r="E293" s="272"/>
      <c r="F293" s="2192"/>
      <c r="G293" s="2192"/>
      <c r="H293" s="2193"/>
      <c r="I293" s="2193"/>
      <c r="J293" s="2194"/>
    </row>
    <row r="294" spans="2:10" ht="34.5" customHeight="1" outlineLevel="1">
      <c r="B294" s="2578"/>
      <c r="C294" s="272"/>
      <c r="D294" s="489" t="s">
        <v>185</v>
      </c>
      <c r="E294" s="272"/>
      <c r="F294" s="2181"/>
      <c r="G294" s="2181"/>
      <c r="H294" s="2182"/>
      <c r="I294" s="2182"/>
      <c r="J294" s="2183"/>
    </row>
    <row r="295" spans="2:10" ht="34.5" customHeight="1" outlineLevel="1">
      <c r="B295" s="2578"/>
      <c r="C295" s="272"/>
      <c r="D295" s="489" t="s">
        <v>185</v>
      </c>
      <c r="E295" s="272"/>
      <c r="F295" s="2181"/>
      <c r="G295" s="2181"/>
      <c r="H295" s="2182"/>
      <c r="I295" s="2182"/>
      <c r="J295" s="2183"/>
    </row>
    <row r="296" spans="2:10" ht="34.5" customHeight="1" outlineLevel="1">
      <c r="B296" s="2578"/>
      <c r="C296" s="272"/>
      <c r="D296" s="489" t="s">
        <v>185</v>
      </c>
      <c r="E296" s="272"/>
      <c r="F296" s="2181"/>
      <c r="G296" s="2181"/>
      <c r="H296" s="2182"/>
      <c r="I296" s="2182"/>
      <c r="J296" s="2183"/>
    </row>
    <row r="297" spans="2:10" ht="34.5" customHeight="1" outlineLevel="1">
      <c r="B297" s="2578"/>
      <c r="C297" s="272"/>
      <c r="D297" s="490" t="s">
        <v>185</v>
      </c>
      <c r="E297" s="272"/>
      <c r="F297" s="2219"/>
      <c r="G297" s="2220"/>
      <c r="H297" s="2221"/>
      <c r="I297" s="2221"/>
      <c r="J297" s="2222"/>
    </row>
    <row r="298" spans="2:10" ht="15" customHeight="1" outlineLevel="1">
      <c r="B298" s="2561" t="s">
        <v>251</v>
      </c>
      <c r="C298" s="2563" t="s">
        <v>195</v>
      </c>
      <c r="D298" s="2563"/>
      <c r="E298" s="2563"/>
      <c r="F298" s="2563" t="s">
        <v>194</v>
      </c>
      <c r="G298" s="2563"/>
      <c r="H298" s="2564"/>
      <c r="I298" s="2564"/>
      <c r="J298" s="2565"/>
    </row>
    <row r="299" spans="2:10" ht="31.5" customHeight="1" outlineLevel="1">
      <c r="B299" s="2550"/>
      <c r="C299" s="273"/>
      <c r="D299" s="491" t="s">
        <v>184</v>
      </c>
      <c r="E299" s="274"/>
      <c r="F299" s="2192"/>
      <c r="G299" s="2192"/>
      <c r="H299" s="2193"/>
      <c r="I299" s="2193"/>
      <c r="J299" s="2194"/>
    </row>
    <row r="300" spans="2:10" ht="31.5" customHeight="1" outlineLevel="1">
      <c r="B300" s="2550"/>
      <c r="C300" s="275"/>
      <c r="D300" s="492" t="s">
        <v>184</v>
      </c>
      <c r="E300" s="276"/>
      <c r="F300" s="2181"/>
      <c r="G300" s="2181"/>
      <c r="H300" s="2182"/>
      <c r="I300" s="2182"/>
      <c r="J300" s="2183"/>
    </row>
    <row r="301" spans="2:10" ht="31.5" customHeight="1" outlineLevel="1">
      <c r="B301" s="2550"/>
      <c r="C301" s="275"/>
      <c r="D301" s="492" t="s">
        <v>184</v>
      </c>
      <c r="E301" s="276"/>
      <c r="F301" s="2181"/>
      <c r="G301" s="2181"/>
      <c r="H301" s="2182"/>
      <c r="I301" s="2182"/>
      <c r="J301" s="2183"/>
    </row>
    <row r="302" spans="2:10" ht="31.5" customHeight="1" outlineLevel="1">
      <c r="B302" s="2550"/>
      <c r="C302" s="275"/>
      <c r="D302" s="492" t="s">
        <v>184</v>
      </c>
      <c r="E302" s="276"/>
      <c r="F302" s="2181"/>
      <c r="G302" s="2181"/>
      <c r="H302" s="2182"/>
      <c r="I302" s="2182"/>
      <c r="J302" s="2183"/>
    </row>
    <row r="303" spans="2:10" ht="31.5" customHeight="1" outlineLevel="1">
      <c r="B303" s="2562"/>
      <c r="C303" s="277"/>
      <c r="D303" s="493" t="s">
        <v>184</v>
      </c>
      <c r="E303" s="278"/>
      <c r="F303" s="2216"/>
      <c r="G303" s="2216"/>
      <c r="H303" s="2217"/>
      <c r="I303" s="2217"/>
      <c r="J303" s="2218"/>
    </row>
    <row r="304" spans="2:10" ht="15" customHeight="1" outlineLevel="1">
      <c r="B304" s="2549" t="s">
        <v>634</v>
      </c>
      <c r="C304" s="2552" t="s">
        <v>207</v>
      </c>
      <c r="D304" s="2553"/>
      <c r="E304" s="2554"/>
      <c r="F304" s="2555" t="s">
        <v>208</v>
      </c>
      <c r="G304" s="2556"/>
      <c r="H304" s="2556"/>
      <c r="I304" s="2556"/>
      <c r="J304" s="2557"/>
    </row>
    <row r="305" spans="1:26" ht="30" customHeight="1" outlineLevel="1">
      <c r="B305" s="2550"/>
      <c r="C305" s="275"/>
      <c r="D305" s="492" t="s">
        <v>184</v>
      </c>
      <c r="E305" s="272"/>
      <c r="F305" s="2579"/>
      <c r="G305" s="2579"/>
      <c r="H305" s="2580"/>
      <c r="I305" s="2580"/>
      <c r="J305" s="2581"/>
    </row>
    <row r="306" spans="1:26" ht="30" customHeight="1" outlineLevel="1">
      <c r="B306" s="2550"/>
      <c r="C306" s="275"/>
      <c r="D306" s="492" t="s">
        <v>184</v>
      </c>
      <c r="E306" s="272"/>
      <c r="F306" s="2210"/>
      <c r="G306" s="2210"/>
      <c r="H306" s="2211"/>
      <c r="I306" s="2211"/>
      <c r="J306" s="2212"/>
    </row>
    <row r="307" spans="1:26" ht="30" customHeight="1" outlineLevel="1">
      <c r="B307" s="2550"/>
      <c r="C307" s="275"/>
      <c r="D307" s="492" t="s">
        <v>184</v>
      </c>
      <c r="E307" s="272"/>
      <c r="F307" s="2210"/>
      <c r="G307" s="2210"/>
      <c r="H307" s="2211"/>
      <c r="I307" s="2211"/>
      <c r="J307" s="2212"/>
    </row>
    <row r="308" spans="1:26" ht="30" customHeight="1" outlineLevel="1" thickBot="1">
      <c r="B308" s="2551"/>
      <c r="C308" s="279"/>
      <c r="D308" s="494" t="s">
        <v>184</v>
      </c>
      <c r="E308" s="280"/>
      <c r="F308" s="2213"/>
      <c r="G308" s="2213"/>
      <c r="H308" s="2214"/>
      <c r="I308" s="2214"/>
      <c r="J308" s="2215"/>
    </row>
    <row r="309" spans="1:26" s="481" customFormat="1" ht="18.75" customHeight="1" outlineLevel="1" thickBot="1">
      <c r="A309" s="477"/>
      <c r="B309" s="495"/>
      <c r="C309" s="477"/>
      <c r="D309" s="477"/>
      <c r="E309" s="477"/>
      <c r="F309" s="477"/>
      <c r="G309" s="478"/>
      <c r="H309" s="478"/>
      <c r="I309" s="478"/>
      <c r="J309" s="478"/>
      <c r="K309" s="478"/>
      <c r="L309" s="478"/>
      <c r="M309" s="479"/>
      <c r="N309" s="2566"/>
      <c r="O309" s="2566"/>
      <c r="P309" s="2566"/>
      <c r="Q309" s="2566"/>
      <c r="R309" s="480"/>
      <c r="V309" s="479"/>
      <c r="W309" s="479"/>
      <c r="X309" s="479"/>
      <c r="Y309" s="479"/>
      <c r="Z309" s="480"/>
    </row>
    <row r="310" spans="1:26" ht="18.75" customHeight="1" outlineLevel="1">
      <c r="B310" s="2567" t="s">
        <v>193</v>
      </c>
      <c r="C310" s="2282"/>
      <c r="D310" s="2283"/>
      <c r="E310" s="2283"/>
      <c r="F310" s="2283"/>
      <c r="G310" s="2283"/>
      <c r="H310" s="2283"/>
      <c r="I310" s="2283"/>
      <c r="J310" s="2284"/>
    </row>
    <row r="311" spans="1:26" ht="18.75" customHeight="1" outlineLevel="1">
      <c r="B311" s="2544"/>
      <c r="C311" s="2201"/>
      <c r="D311" s="2202"/>
      <c r="E311" s="2202"/>
      <c r="F311" s="2202"/>
      <c r="G311" s="2202"/>
      <c r="H311" s="2202"/>
      <c r="I311" s="2202"/>
      <c r="J311" s="2203"/>
    </row>
    <row r="312" spans="1:26" ht="18.75" customHeight="1" outlineLevel="1">
      <c r="B312" s="2568"/>
      <c r="C312" s="2285"/>
      <c r="D312" s="2286"/>
      <c r="E312" s="2286"/>
      <c r="F312" s="2286"/>
      <c r="G312" s="2286"/>
      <c r="H312" s="2286"/>
      <c r="I312" s="2286"/>
      <c r="J312" s="2287"/>
    </row>
    <row r="313" spans="1:26" ht="18.75" customHeight="1" outlineLevel="1">
      <c r="B313" s="2543" t="s">
        <v>192</v>
      </c>
      <c r="C313" s="2546"/>
      <c r="D313" s="2547"/>
      <c r="E313" s="2547"/>
      <c r="F313" s="2547"/>
      <c r="G313" s="2547"/>
      <c r="H313" s="2547"/>
      <c r="I313" s="2547"/>
      <c r="J313" s="2548"/>
    </row>
    <row r="314" spans="1:26" ht="18.75" customHeight="1" outlineLevel="1">
      <c r="B314" s="2544"/>
      <c r="C314" s="2201"/>
      <c r="D314" s="2202"/>
      <c r="E314" s="2202"/>
      <c r="F314" s="2202"/>
      <c r="G314" s="2202"/>
      <c r="H314" s="2202"/>
      <c r="I314" s="2202"/>
      <c r="J314" s="2203"/>
    </row>
    <row r="315" spans="1:26" ht="18.75" customHeight="1" outlineLevel="1" thickBot="1">
      <c r="B315" s="2545"/>
      <c r="C315" s="2204"/>
      <c r="D315" s="2205"/>
      <c r="E315" s="2205"/>
      <c r="F315" s="2205"/>
      <c r="G315" s="2205"/>
      <c r="H315" s="2205"/>
      <c r="I315" s="2205"/>
      <c r="J315" s="2206"/>
    </row>
    <row r="316" spans="1:26" ht="18.75" customHeight="1" outlineLevel="1" thickBot="1">
      <c r="B316" s="496"/>
      <c r="C316" s="497"/>
      <c r="D316" s="497"/>
      <c r="E316" s="497"/>
      <c r="F316" s="497"/>
      <c r="G316" s="497"/>
      <c r="H316" s="497"/>
      <c r="I316" s="497"/>
      <c r="J316" s="497"/>
    </row>
    <row r="317" spans="1:26" ht="18.75" customHeight="1" outlineLevel="1">
      <c r="B317" s="498" t="s">
        <v>191</v>
      </c>
      <c r="C317" s="499"/>
      <c r="D317" s="499"/>
      <c r="E317" s="499"/>
      <c r="F317" s="500"/>
      <c r="G317" s="500"/>
      <c r="H317" s="500"/>
      <c r="I317" s="500"/>
      <c r="J317" s="501"/>
    </row>
    <row r="318" spans="1:26" ht="18.75" customHeight="1" outlineLevel="1">
      <c r="B318" s="2154"/>
      <c r="C318" s="2155"/>
      <c r="D318" s="2155"/>
      <c r="E318" s="2155"/>
      <c r="F318" s="2155"/>
      <c r="G318" s="2155"/>
      <c r="H318" s="2155"/>
      <c r="I318" s="2155"/>
      <c r="J318" s="2156"/>
    </row>
    <row r="319" spans="1:26" ht="12" customHeight="1" outlineLevel="1" thickBot="1">
      <c r="B319" s="542"/>
      <c r="C319" s="503"/>
      <c r="D319" s="503"/>
      <c r="E319" s="503"/>
      <c r="F319" s="503"/>
      <c r="G319" s="503"/>
      <c r="H319" s="503"/>
      <c r="I319" s="503"/>
      <c r="J319" s="504"/>
    </row>
    <row r="322" spans="2:10" ht="33.75" customHeight="1">
      <c r="B322" s="506" t="s">
        <v>199</v>
      </c>
      <c r="C322" s="2569">
        <f>個票ｰ2004!B249</f>
        <v>0</v>
      </c>
      <c r="D322" s="2570"/>
      <c r="E322" s="2570"/>
      <c r="F322" s="2571"/>
      <c r="G322" s="507" t="s">
        <v>656</v>
      </c>
      <c r="H322" s="2572">
        <v>17</v>
      </c>
      <c r="I322" s="2573"/>
      <c r="J322" s="2574"/>
    </row>
    <row r="323" spans="2:10" ht="30" customHeight="1" outlineLevel="1">
      <c r="B323" s="539" t="s">
        <v>214</v>
      </c>
      <c r="C323" s="2163"/>
      <c r="D323" s="2164"/>
      <c r="E323" s="2164"/>
      <c r="F323" s="2164"/>
      <c r="G323" s="2164"/>
      <c r="H323" s="2164"/>
      <c r="I323" s="2164"/>
      <c r="J323" s="2165"/>
    </row>
    <row r="324" spans="2:10" ht="30" customHeight="1" outlineLevel="1">
      <c r="B324" s="541" t="s">
        <v>198</v>
      </c>
      <c r="C324" s="2575"/>
      <c r="D324" s="2576"/>
      <c r="E324" s="2576"/>
      <c r="F324" s="2576"/>
      <c r="G324" s="2576"/>
      <c r="H324" s="2576"/>
      <c r="I324" s="2576"/>
      <c r="J324" s="2577"/>
    </row>
    <row r="325" spans="2:10" ht="30" customHeight="1" outlineLevel="1">
      <c r="B325" s="540" t="s">
        <v>197</v>
      </c>
      <c r="C325" s="2207"/>
      <c r="D325" s="2207"/>
      <c r="E325" s="2207"/>
      <c r="F325" s="2207"/>
      <c r="G325" s="2207"/>
      <c r="H325" s="2208"/>
      <c r="I325" s="2208"/>
      <c r="J325" s="2209"/>
    </row>
    <row r="326" spans="2:10" ht="14.25" customHeight="1" outlineLevel="1">
      <c r="B326" s="2578" t="s">
        <v>635</v>
      </c>
      <c r="C326" s="2563" t="s">
        <v>195</v>
      </c>
      <c r="D326" s="2563"/>
      <c r="E326" s="2563"/>
      <c r="F326" s="2563" t="s">
        <v>196</v>
      </c>
      <c r="G326" s="2563"/>
      <c r="H326" s="2564"/>
      <c r="I326" s="2564"/>
      <c r="J326" s="2565"/>
    </row>
    <row r="327" spans="2:10" ht="34.5" customHeight="1" outlineLevel="1">
      <c r="B327" s="2578"/>
      <c r="C327" s="272"/>
      <c r="D327" s="488" t="s">
        <v>185</v>
      </c>
      <c r="E327" s="272"/>
      <c r="F327" s="2192"/>
      <c r="G327" s="2192"/>
      <c r="H327" s="2193"/>
      <c r="I327" s="2193"/>
      <c r="J327" s="2194"/>
    </row>
    <row r="328" spans="2:10" ht="34.5" customHeight="1" outlineLevel="1">
      <c r="B328" s="2578"/>
      <c r="C328" s="272"/>
      <c r="D328" s="489" t="s">
        <v>185</v>
      </c>
      <c r="E328" s="272"/>
      <c r="F328" s="2181"/>
      <c r="G328" s="2181"/>
      <c r="H328" s="2182"/>
      <c r="I328" s="2182"/>
      <c r="J328" s="2183"/>
    </row>
    <row r="329" spans="2:10" ht="34.5" customHeight="1" outlineLevel="1">
      <c r="B329" s="2578"/>
      <c r="C329" s="272"/>
      <c r="D329" s="489" t="s">
        <v>185</v>
      </c>
      <c r="E329" s="272"/>
      <c r="F329" s="2181"/>
      <c r="G329" s="2181"/>
      <c r="H329" s="2182"/>
      <c r="I329" s="2182"/>
      <c r="J329" s="2183"/>
    </row>
    <row r="330" spans="2:10" ht="34.5" customHeight="1" outlineLevel="1">
      <c r="B330" s="2578"/>
      <c r="C330" s="272"/>
      <c r="D330" s="489" t="s">
        <v>185</v>
      </c>
      <c r="E330" s="272"/>
      <c r="F330" s="2181"/>
      <c r="G330" s="2181"/>
      <c r="H330" s="2182"/>
      <c r="I330" s="2182"/>
      <c r="J330" s="2183"/>
    </row>
    <row r="331" spans="2:10" ht="34.5" customHeight="1" outlineLevel="1">
      <c r="B331" s="2578"/>
      <c r="C331" s="272"/>
      <c r="D331" s="490" t="s">
        <v>185</v>
      </c>
      <c r="E331" s="272"/>
      <c r="F331" s="2219"/>
      <c r="G331" s="2220"/>
      <c r="H331" s="2221"/>
      <c r="I331" s="2221"/>
      <c r="J331" s="2222"/>
    </row>
    <row r="332" spans="2:10" ht="15" customHeight="1" outlineLevel="1">
      <c r="B332" s="2561" t="s">
        <v>251</v>
      </c>
      <c r="C332" s="2563" t="s">
        <v>195</v>
      </c>
      <c r="D332" s="2563"/>
      <c r="E332" s="2563"/>
      <c r="F332" s="2563" t="s">
        <v>194</v>
      </c>
      <c r="G332" s="2563"/>
      <c r="H332" s="2564"/>
      <c r="I332" s="2564"/>
      <c r="J332" s="2565"/>
    </row>
    <row r="333" spans="2:10" ht="31.5" customHeight="1" outlineLevel="1">
      <c r="B333" s="2550"/>
      <c r="C333" s="273"/>
      <c r="D333" s="491" t="s">
        <v>184</v>
      </c>
      <c r="E333" s="274"/>
      <c r="F333" s="2192"/>
      <c r="G333" s="2192"/>
      <c r="H333" s="2193"/>
      <c r="I333" s="2193"/>
      <c r="J333" s="2194"/>
    </row>
    <row r="334" spans="2:10" ht="31.5" customHeight="1" outlineLevel="1">
      <c r="B334" s="2550"/>
      <c r="C334" s="275"/>
      <c r="D334" s="492" t="s">
        <v>184</v>
      </c>
      <c r="E334" s="276"/>
      <c r="F334" s="2181"/>
      <c r="G334" s="2181"/>
      <c r="H334" s="2182"/>
      <c r="I334" s="2182"/>
      <c r="J334" s="2183"/>
    </row>
    <row r="335" spans="2:10" ht="31.5" customHeight="1" outlineLevel="1">
      <c r="B335" s="2550"/>
      <c r="C335" s="275"/>
      <c r="D335" s="492" t="s">
        <v>184</v>
      </c>
      <c r="E335" s="276"/>
      <c r="F335" s="2181"/>
      <c r="G335" s="2181"/>
      <c r="H335" s="2182"/>
      <c r="I335" s="2182"/>
      <c r="J335" s="2183"/>
    </row>
    <row r="336" spans="2:10" ht="31.5" customHeight="1" outlineLevel="1">
      <c r="B336" s="2550"/>
      <c r="C336" s="275"/>
      <c r="D336" s="492" t="s">
        <v>184</v>
      </c>
      <c r="E336" s="276"/>
      <c r="F336" s="2181"/>
      <c r="G336" s="2181"/>
      <c r="H336" s="2182"/>
      <c r="I336" s="2182"/>
      <c r="J336" s="2183"/>
    </row>
    <row r="337" spans="1:26" ht="31.5" customHeight="1" outlineLevel="1">
      <c r="B337" s="2562"/>
      <c r="C337" s="277"/>
      <c r="D337" s="493" t="s">
        <v>184</v>
      </c>
      <c r="E337" s="278"/>
      <c r="F337" s="2216"/>
      <c r="G337" s="2216"/>
      <c r="H337" s="2217"/>
      <c r="I337" s="2217"/>
      <c r="J337" s="2218"/>
    </row>
    <row r="338" spans="1:26" ht="15" customHeight="1" outlineLevel="1">
      <c r="B338" s="2549" t="s">
        <v>634</v>
      </c>
      <c r="C338" s="2552" t="s">
        <v>207</v>
      </c>
      <c r="D338" s="2553"/>
      <c r="E338" s="2554"/>
      <c r="F338" s="2555" t="s">
        <v>208</v>
      </c>
      <c r="G338" s="2556"/>
      <c r="H338" s="2556"/>
      <c r="I338" s="2556"/>
      <c r="J338" s="2557"/>
    </row>
    <row r="339" spans="1:26" ht="30" customHeight="1" outlineLevel="1">
      <c r="B339" s="2550"/>
      <c r="C339" s="275"/>
      <c r="D339" s="492" t="s">
        <v>184</v>
      </c>
      <c r="E339" s="272"/>
      <c r="F339" s="2579"/>
      <c r="G339" s="2579"/>
      <c r="H339" s="2580"/>
      <c r="I339" s="2580"/>
      <c r="J339" s="2581"/>
    </row>
    <row r="340" spans="1:26" ht="30" customHeight="1" outlineLevel="1">
      <c r="B340" s="2550"/>
      <c r="C340" s="275"/>
      <c r="D340" s="492" t="s">
        <v>184</v>
      </c>
      <c r="E340" s="272"/>
      <c r="F340" s="2210"/>
      <c r="G340" s="2210"/>
      <c r="H340" s="2211"/>
      <c r="I340" s="2211"/>
      <c r="J340" s="2212"/>
    </row>
    <row r="341" spans="1:26" ht="30" customHeight="1" outlineLevel="1">
      <c r="B341" s="2550"/>
      <c r="C341" s="275"/>
      <c r="D341" s="492" t="s">
        <v>184</v>
      </c>
      <c r="E341" s="272"/>
      <c r="F341" s="2210"/>
      <c r="G341" s="2210"/>
      <c r="H341" s="2211"/>
      <c r="I341" s="2211"/>
      <c r="J341" s="2212"/>
    </row>
    <row r="342" spans="1:26" ht="30" customHeight="1" outlineLevel="1" thickBot="1">
      <c r="B342" s="2551"/>
      <c r="C342" s="279"/>
      <c r="D342" s="494" t="s">
        <v>184</v>
      </c>
      <c r="E342" s="280"/>
      <c r="F342" s="2213"/>
      <c r="G342" s="2213"/>
      <c r="H342" s="2214"/>
      <c r="I342" s="2214"/>
      <c r="J342" s="2215"/>
    </row>
    <row r="343" spans="1:26" s="481" customFormat="1" ht="18.75" customHeight="1" outlineLevel="1" thickBot="1">
      <c r="A343" s="477"/>
      <c r="B343" s="495"/>
      <c r="C343" s="477"/>
      <c r="D343" s="477"/>
      <c r="E343" s="477"/>
      <c r="F343" s="477"/>
      <c r="G343" s="478"/>
      <c r="H343" s="478"/>
      <c r="I343" s="478"/>
      <c r="J343" s="478"/>
      <c r="K343" s="478"/>
      <c r="L343" s="478"/>
      <c r="M343" s="479"/>
      <c r="N343" s="2566"/>
      <c r="O343" s="2566"/>
      <c r="P343" s="2566"/>
      <c r="Q343" s="2566"/>
      <c r="R343" s="480"/>
      <c r="V343" s="479"/>
      <c r="W343" s="479"/>
      <c r="X343" s="479"/>
      <c r="Y343" s="479"/>
      <c r="Z343" s="480"/>
    </row>
    <row r="344" spans="1:26" ht="18.75" customHeight="1" outlineLevel="1">
      <c r="B344" s="2567" t="s">
        <v>193</v>
      </c>
      <c r="C344" s="2282"/>
      <c r="D344" s="2283"/>
      <c r="E344" s="2283"/>
      <c r="F344" s="2283"/>
      <c r="G344" s="2283"/>
      <c r="H344" s="2283"/>
      <c r="I344" s="2283"/>
      <c r="J344" s="2284"/>
    </row>
    <row r="345" spans="1:26" ht="18.75" customHeight="1" outlineLevel="1">
      <c r="B345" s="2544"/>
      <c r="C345" s="2201"/>
      <c r="D345" s="2202"/>
      <c r="E345" s="2202"/>
      <c r="F345" s="2202"/>
      <c r="G345" s="2202"/>
      <c r="H345" s="2202"/>
      <c r="I345" s="2202"/>
      <c r="J345" s="2203"/>
    </row>
    <row r="346" spans="1:26" ht="18.75" customHeight="1" outlineLevel="1">
      <c r="B346" s="2568"/>
      <c r="C346" s="2285"/>
      <c r="D346" s="2286"/>
      <c r="E346" s="2286"/>
      <c r="F346" s="2286"/>
      <c r="G346" s="2286"/>
      <c r="H346" s="2286"/>
      <c r="I346" s="2286"/>
      <c r="J346" s="2287"/>
    </row>
    <row r="347" spans="1:26" ht="18.75" customHeight="1" outlineLevel="1">
      <c r="B347" s="2543" t="s">
        <v>192</v>
      </c>
      <c r="C347" s="2546"/>
      <c r="D347" s="2547"/>
      <c r="E347" s="2547"/>
      <c r="F347" s="2547"/>
      <c r="G347" s="2547"/>
      <c r="H347" s="2547"/>
      <c r="I347" s="2547"/>
      <c r="J347" s="2548"/>
    </row>
    <row r="348" spans="1:26" ht="18.75" customHeight="1" outlineLevel="1">
      <c r="B348" s="2544"/>
      <c r="C348" s="2201"/>
      <c r="D348" s="2202"/>
      <c r="E348" s="2202"/>
      <c r="F348" s="2202"/>
      <c r="G348" s="2202"/>
      <c r="H348" s="2202"/>
      <c r="I348" s="2202"/>
      <c r="J348" s="2203"/>
    </row>
    <row r="349" spans="1:26" ht="18.75" customHeight="1" outlineLevel="1" thickBot="1">
      <c r="B349" s="2545"/>
      <c r="C349" s="2204"/>
      <c r="D349" s="2205"/>
      <c r="E349" s="2205"/>
      <c r="F349" s="2205"/>
      <c r="G349" s="2205"/>
      <c r="H349" s="2205"/>
      <c r="I349" s="2205"/>
      <c r="J349" s="2206"/>
    </row>
    <row r="350" spans="1:26" ht="18.75" customHeight="1" outlineLevel="1" thickBot="1">
      <c r="B350" s="496"/>
      <c r="C350" s="497"/>
      <c r="D350" s="497"/>
      <c r="E350" s="497"/>
      <c r="F350" s="497"/>
      <c r="G350" s="497"/>
      <c r="H350" s="497"/>
      <c r="I350" s="497"/>
      <c r="J350" s="497"/>
    </row>
    <row r="351" spans="1:26" ht="18.75" customHeight="1" outlineLevel="1">
      <c r="B351" s="498" t="s">
        <v>191</v>
      </c>
      <c r="C351" s="499"/>
      <c r="D351" s="499"/>
      <c r="E351" s="499"/>
      <c r="F351" s="500"/>
      <c r="G351" s="500"/>
      <c r="H351" s="500"/>
      <c r="I351" s="500"/>
      <c r="J351" s="501"/>
    </row>
    <row r="352" spans="1:26" ht="18.75" customHeight="1" outlineLevel="1">
      <c r="B352" s="2154"/>
      <c r="C352" s="2155"/>
      <c r="D352" s="2155"/>
      <c r="E352" s="2155"/>
      <c r="F352" s="2155"/>
      <c r="G352" s="2155"/>
      <c r="H352" s="2155"/>
      <c r="I352" s="2155"/>
      <c r="J352" s="2156"/>
    </row>
    <row r="353" spans="2:11" ht="12" customHeight="1" outlineLevel="1" thickBot="1">
      <c r="B353" s="542"/>
      <c r="C353" s="503"/>
      <c r="D353" s="503"/>
      <c r="E353" s="503"/>
      <c r="F353" s="503"/>
      <c r="G353" s="503"/>
      <c r="H353" s="503"/>
      <c r="I353" s="503"/>
      <c r="J353" s="504"/>
    </row>
    <row r="356" spans="2:11" ht="17.25" customHeight="1">
      <c r="B356" s="505"/>
      <c r="C356" s="505"/>
      <c r="D356" s="505"/>
      <c r="E356" s="505"/>
      <c r="F356" s="505"/>
      <c r="G356" s="505"/>
      <c r="H356" s="505"/>
      <c r="I356" s="505"/>
      <c r="J356" s="505"/>
      <c r="K356" s="505"/>
    </row>
    <row r="357" spans="2:11" ht="33.75" customHeight="1">
      <c r="B357" s="506" t="s">
        <v>199</v>
      </c>
      <c r="C357" s="2569">
        <f>個票ｰ2004!B250</f>
        <v>0</v>
      </c>
      <c r="D357" s="2570"/>
      <c r="E357" s="2570"/>
      <c r="F357" s="2571"/>
      <c r="G357" s="507" t="s">
        <v>656</v>
      </c>
      <c r="H357" s="2572">
        <v>18</v>
      </c>
      <c r="I357" s="2573"/>
      <c r="J357" s="2574"/>
    </row>
    <row r="358" spans="2:11" ht="30" customHeight="1" outlineLevel="1">
      <c r="B358" s="539" t="s">
        <v>214</v>
      </c>
      <c r="C358" s="2163"/>
      <c r="D358" s="2164"/>
      <c r="E358" s="2164"/>
      <c r="F358" s="2164"/>
      <c r="G358" s="2164"/>
      <c r="H358" s="2164"/>
      <c r="I358" s="2164"/>
      <c r="J358" s="2165"/>
    </row>
    <row r="359" spans="2:11" ht="30" customHeight="1" outlineLevel="1">
      <c r="B359" s="541" t="s">
        <v>198</v>
      </c>
      <c r="C359" s="2575"/>
      <c r="D359" s="2576"/>
      <c r="E359" s="2576"/>
      <c r="F359" s="2576"/>
      <c r="G359" s="2576"/>
      <c r="H359" s="2576"/>
      <c r="I359" s="2576"/>
      <c r="J359" s="2577"/>
    </row>
    <row r="360" spans="2:11" ht="30" customHeight="1" outlineLevel="1">
      <c r="B360" s="540" t="s">
        <v>197</v>
      </c>
      <c r="C360" s="2207"/>
      <c r="D360" s="2207"/>
      <c r="E360" s="2207"/>
      <c r="F360" s="2207"/>
      <c r="G360" s="2207"/>
      <c r="H360" s="2208"/>
      <c r="I360" s="2208"/>
      <c r="J360" s="2209"/>
    </row>
    <row r="361" spans="2:11" ht="14.25" customHeight="1" outlineLevel="1">
      <c r="B361" s="2578" t="s">
        <v>635</v>
      </c>
      <c r="C361" s="2563" t="s">
        <v>195</v>
      </c>
      <c r="D361" s="2563"/>
      <c r="E361" s="2563"/>
      <c r="F361" s="2563" t="s">
        <v>196</v>
      </c>
      <c r="G361" s="2563"/>
      <c r="H361" s="2564"/>
      <c r="I361" s="2564"/>
      <c r="J361" s="2565"/>
    </row>
    <row r="362" spans="2:11" ht="34.5" customHeight="1" outlineLevel="1">
      <c r="B362" s="2578"/>
      <c r="C362" s="272"/>
      <c r="D362" s="488" t="s">
        <v>185</v>
      </c>
      <c r="E362" s="272"/>
      <c r="F362" s="2192"/>
      <c r="G362" s="2192"/>
      <c r="H362" s="2193"/>
      <c r="I362" s="2193"/>
      <c r="J362" s="2194"/>
    </row>
    <row r="363" spans="2:11" ht="34.5" customHeight="1" outlineLevel="1">
      <c r="B363" s="2578"/>
      <c r="C363" s="272"/>
      <c r="D363" s="489" t="s">
        <v>185</v>
      </c>
      <c r="E363" s="272"/>
      <c r="F363" s="2181"/>
      <c r="G363" s="2181"/>
      <c r="H363" s="2182"/>
      <c r="I363" s="2182"/>
      <c r="J363" s="2183"/>
    </row>
    <row r="364" spans="2:11" ht="34.5" customHeight="1" outlineLevel="1">
      <c r="B364" s="2578"/>
      <c r="C364" s="272"/>
      <c r="D364" s="489" t="s">
        <v>185</v>
      </c>
      <c r="E364" s="272"/>
      <c r="F364" s="2181"/>
      <c r="G364" s="2181"/>
      <c r="H364" s="2182"/>
      <c r="I364" s="2182"/>
      <c r="J364" s="2183"/>
    </row>
    <row r="365" spans="2:11" ht="34.5" customHeight="1" outlineLevel="1">
      <c r="B365" s="2578"/>
      <c r="C365" s="272"/>
      <c r="D365" s="489" t="s">
        <v>185</v>
      </c>
      <c r="E365" s="272"/>
      <c r="F365" s="2181"/>
      <c r="G365" s="2181"/>
      <c r="H365" s="2182"/>
      <c r="I365" s="2182"/>
      <c r="J365" s="2183"/>
    </row>
    <row r="366" spans="2:11" ht="34.5" customHeight="1" outlineLevel="1">
      <c r="B366" s="2578"/>
      <c r="C366" s="272"/>
      <c r="D366" s="490" t="s">
        <v>185</v>
      </c>
      <c r="E366" s="272"/>
      <c r="F366" s="2219"/>
      <c r="G366" s="2220"/>
      <c r="H366" s="2221"/>
      <c r="I366" s="2221"/>
      <c r="J366" s="2222"/>
    </row>
    <row r="367" spans="2:11" ht="15" customHeight="1" outlineLevel="1">
      <c r="B367" s="2561" t="s">
        <v>251</v>
      </c>
      <c r="C367" s="2563" t="s">
        <v>195</v>
      </c>
      <c r="D367" s="2563"/>
      <c r="E367" s="2563"/>
      <c r="F367" s="2563" t="s">
        <v>194</v>
      </c>
      <c r="G367" s="2563"/>
      <c r="H367" s="2564"/>
      <c r="I367" s="2564"/>
      <c r="J367" s="2565"/>
    </row>
    <row r="368" spans="2:11" ht="31.5" customHeight="1" outlineLevel="1">
      <c r="B368" s="2550"/>
      <c r="C368" s="273"/>
      <c r="D368" s="491" t="s">
        <v>184</v>
      </c>
      <c r="E368" s="274"/>
      <c r="F368" s="2192"/>
      <c r="G368" s="2192"/>
      <c r="H368" s="2193"/>
      <c r="I368" s="2193"/>
      <c r="J368" s="2194"/>
    </row>
    <row r="369" spans="1:26" ht="31.5" customHeight="1" outlineLevel="1">
      <c r="B369" s="2550"/>
      <c r="C369" s="275"/>
      <c r="D369" s="492" t="s">
        <v>184</v>
      </c>
      <c r="E369" s="276"/>
      <c r="F369" s="2181"/>
      <c r="G369" s="2181"/>
      <c r="H369" s="2182"/>
      <c r="I369" s="2182"/>
      <c r="J369" s="2183"/>
    </row>
    <row r="370" spans="1:26" ht="31.5" customHeight="1" outlineLevel="1">
      <c r="B370" s="2550"/>
      <c r="C370" s="275"/>
      <c r="D370" s="492" t="s">
        <v>184</v>
      </c>
      <c r="E370" s="276"/>
      <c r="F370" s="2181"/>
      <c r="G370" s="2181"/>
      <c r="H370" s="2182"/>
      <c r="I370" s="2182"/>
      <c r="J370" s="2183"/>
    </row>
    <row r="371" spans="1:26" ht="31.5" customHeight="1" outlineLevel="1">
      <c r="B371" s="2550"/>
      <c r="C371" s="275"/>
      <c r="D371" s="492" t="s">
        <v>184</v>
      </c>
      <c r="E371" s="276"/>
      <c r="F371" s="2181"/>
      <c r="G371" s="2181"/>
      <c r="H371" s="2182"/>
      <c r="I371" s="2182"/>
      <c r="J371" s="2183"/>
    </row>
    <row r="372" spans="1:26" ht="31.5" customHeight="1" outlineLevel="1">
      <c r="B372" s="2562"/>
      <c r="C372" s="277"/>
      <c r="D372" s="493" t="s">
        <v>184</v>
      </c>
      <c r="E372" s="278"/>
      <c r="F372" s="2216"/>
      <c r="G372" s="2216"/>
      <c r="H372" s="2217"/>
      <c r="I372" s="2217"/>
      <c r="J372" s="2218"/>
    </row>
    <row r="373" spans="1:26" ht="15" customHeight="1" outlineLevel="1">
      <c r="B373" s="2549" t="s">
        <v>634</v>
      </c>
      <c r="C373" s="2552" t="s">
        <v>207</v>
      </c>
      <c r="D373" s="2553"/>
      <c r="E373" s="2554"/>
      <c r="F373" s="2555" t="s">
        <v>208</v>
      </c>
      <c r="G373" s="2556"/>
      <c r="H373" s="2556"/>
      <c r="I373" s="2556"/>
      <c r="J373" s="2557"/>
    </row>
    <row r="374" spans="1:26" ht="30" customHeight="1" outlineLevel="1">
      <c r="B374" s="2550"/>
      <c r="C374" s="275"/>
      <c r="D374" s="492" t="s">
        <v>184</v>
      </c>
      <c r="E374" s="272"/>
      <c r="F374" s="2558"/>
      <c r="G374" s="2558"/>
      <c r="H374" s="2559"/>
      <c r="I374" s="2559"/>
      <c r="J374" s="2560"/>
    </row>
    <row r="375" spans="1:26" ht="30" customHeight="1" outlineLevel="1">
      <c r="B375" s="2550"/>
      <c r="C375" s="275"/>
      <c r="D375" s="492" t="s">
        <v>184</v>
      </c>
      <c r="E375" s="272"/>
      <c r="F375" s="2181"/>
      <c r="G375" s="2181"/>
      <c r="H375" s="2182"/>
      <c r="I375" s="2182"/>
      <c r="J375" s="2183"/>
    </row>
    <row r="376" spans="1:26" ht="30" customHeight="1" outlineLevel="1">
      <c r="B376" s="2550"/>
      <c r="C376" s="275"/>
      <c r="D376" s="492" t="s">
        <v>184</v>
      </c>
      <c r="E376" s="272"/>
      <c r="F376" s="2181"/>
      <c r="G376" s="2181"/>
      <c r="H376" s="2182"/>
      <c r="I376" s="2182"/>
      <c r="J376" s="2183"/>
    </row>
    <row r="377" spans="1:26" ht="30" customHeight="1" outlineLevel="1" thickBot="1">
      <c r="B377" s="2551"/>
      <c r="C377" s="279"/>
      <c r="D377" s="494" t="s">
        <v>184</v>
      </c>
      <c r="E377" s="280"/>
      <c r="F377" s="2184"/>
      <c r="G377" s="2184"/>
      <c r="H377" s="2185"/>
      <c r="I377" s="2185"/>
      <c r="J377" s="2186"/>
    </row>
    <row r="378" spans="1:26" s="481" customFormat="1" ht="18.75" customHeight="1" outlineLevel="1" thickBot="1">
      <c r="A378" s="477"/>
      <c r="B378" s="495"/>
      <c r="C378" s="477"/>
      <c r="D378" s="477"/>
      <c r="E378" s="477"/>
      <c r="F378" s="477"/>
      <c r="G378" s="478"/>
      <c r="H378" s="478"/>
      <c r="I378" s="478"/>
      <c r="J378" s="478"/>
      <c r="K378" s="478"/>
      <c r="L378" s="478"/>
      <c r="M378" s="479"/>
      <c r="N378" s="2566"/>
      <c r="O378" s="2566"/>
      <c r="P378" s="2566"/>
      <c r="Q378" s="2566"/>
      <c r="R378" s="480"/>
      <c r="V378" s="479"/>
      <c r="W378" s="479"/>
      <c r="X378" s="479"/>
      <c r="Y378" s="479"/>
      <c r="Z378" s="480"/>
    </row>
    <row r="379" spans="1:26" ht="18.75" customHeight="1" outlineLevel="1">
      <c r="B379" s="2567" t="s">
        <v>193</v>
      </c>
      <c r="C379" s="2282"/>
      <c r="D379" s="2283"/>
      <c r="E379" s="2283"/>
      <c r="F379" s="2283"/>
      <c r="G379" s="2283"/>
      <c r="H379" s="2283"/>
      <c r="I379" s="2283"/>
      <c r="J379" s="2284"/>
    </row>
    <row r="380" spans="1:26" ht="18.75" customHeight="1" outlineLevel="1">
      <c r="B380" s="2544"/>
      <c r="C380" s="2201"/>
      <c r="D380" s="2202"/>
      <c r="E380" s="2202"/>
      <c r="F380" s="2202"/>
      <c r="G380" s="2202"/>
      <c r="H380" s="2202"/>
      <c r="I380" s="2202"/>
      <c r="J380" s="2203"/>
    </row>
    <row r="381" spans="1:26" ht="18.75" customHeight="1" outlineLevel="1">
      <c r="B381" s="2568"/>
      <c r="C381" s="2285"/>
      <c r="D381" s="2286"/>
      <c r="E381" s="2286"/>
      <c r="F381" s="2286"/>
      <c r="G381" s="2286"/>
      <c r="H381" s="2286"/>
      <c r="I381" s="2286"/>
      <c r="J381" s="2287"/>
    </row>
    <row r="382" spans="1:26" ht="18.75" customHeight="1" outlineLevel="1">
      <c r="B382" s="2543" t="s">
        <v>192</v>
      </c>
      <c r="C382" s="2546"/>
      <c r="D382" s="2547"/>
      <c r="E382" s="2547"/>
      <c r="F382" s="2547"/>
      <c r="G382" s="2547"/>
      <c r="H382" s="2547"/>
      <c r="I382" s="2547"/>
      <c r="J382" s="2548"/>
    </row>
    <row r="383" spans="1:26" ht="18.75" customHeight="1" outlineLevel="1">
      <c r="B383" s="2544"/>
      <c r="C383" s="2201"/>
      <c r="D383" s="2202"/>
      <c r="E383" s="2202"/>
      <c r="F383" s="2202"/>
      <c r="G383" s="2202"/>
      <c r="H383" s="2202"/>
      <c r="I383" s="2202"/>
      <c r="J383" s="2203"/>
    </row>
    <row r="384" spans="1:26" ht="18.75" customHeight="1" outlineLevel="1" thickBot="1">
      <c r="B384" s="2545"/>
      <c r="C384" s="2204"/>
      <c r="D384" s="2205"/>
      <c r="E384" s="2205"/>
      <c r="F384" s="2205"/>
      <c r="G384" s="2205"/>
      <c r="H384" s="2205"/>
      <c r="I384" s="2205"/>
      <c r="J384" s="2206"/>
    </row>
    <row r="385" spans="2:10" ht="18.75" customHeight="1" outlineLevel="1" thickBot="1">
      <c r="B385" s="496"/>
      <c r="C385" s="497"/>
      <c r="D385" s="497"/>
      <c r="E385" s="497"/>
      <c r="F385" s="497"/>
      <c r="G385" s="497"/>
      <c r="H385" s="497"/>
      <c r="I385" s="497"/>
      <c r="J385" s="497"/>
    </row>
    <row r="386" spans="2:10" ht="18.75" customHeight="1" outlineLevel="1">
      <c r="B386" s="498" t="s">
        <v>191</v>
      </c>
      <c r="C386" s="499"/>
      <c r="D386" s="499"/>
      <c r="E386" s="499"/>
      <c r="F386" s="500"/>
      <c r="G386" s="500"/>
      <c r="H386" s="500"/>
      <c r="I386" s="500"/>
      <c r="J386" s="501"/>
    </row>
    <row r="387" spans="2:10" ht="18.75" customHeight="1" outlineLevel="1">
      <c r="B387" s="2154"/>
      <c r="C387" s="2155"/>
      <c r="D387" s="2155"/>
      <c r="E387" s="2155"/>
      <c r="F387" s="2155"/>
      <c r="G387" s="2155"/>
      <c r="H387" s="2155"/>
      <c r="I387" s="2155"/>
      <c r="J387" s="2156"/>
    </row>
    <row r="388" spans="2:10" ht="12" customHeight="1" outlineLevel="1" thickBot="1">
      <c r="B388" s="542"/>
      <c r="C388" s="503"/>
      <c r="D388" s="503"/>
      <c r="E388" s="503"/>
      <c r="F388" s="503"/>
      <c r="G388" s="503"/>
      <c r="H388" s="503"/>
      <c r="I388" s="503"/>
      <c r="J388" s="504"/>
    </row>
    <row r="389" spans="2:10" ht="17.25" customHeight="1"/>
    <row r="391" spans="2:10" ht="33.75" customHeight="1">
      <c r="B391" s="506" t="s">
        <v>199</v>
      </c>
      <c r="C391" s="2569">
        <f>個票ｰ2004!B251</f>
        <v>0</v>
      </c>
      <c r="D391" s="2570"/>
      <c r="E391" s="2570"/>
      <c r="F391" s="2571"/>
      <c r="G391" s="507" t="s">
        <v>656</v>
      </c>
      <c r="H391" s="2572">
        <v>19</v>
      </c>
      <c r="I391" s="2573"/>
      <c r="J391" s="2574"/>
    </row>
    <row r="392" spans="2:10" ht="30" customHeight="1" outlineLevel="1">
      <c r="B392" s="539" t="s">
        <v>214</v>
      </c>
      <c r="C392" s="2163"/>
      <c r="D392" s="2164"/>
      <c r="E392" s="2164"/>
      <c r="F392" s="2164"/>
      <c r="G392" s="2164"/>
      <c r="H392" s="2164"/>
      <c r="I392" s="2164"/>
      <c r="J392" s="2165"/>
    </row>
    <row r="393" spans="2:10" ht="30" customHeight="1" outlineLevel="1">
      <c r="B393" s="541" t="s">
        <v>198</v>
      </c>
      <c r="C393" s="2575"/>
      <c r="D393" s="2576"/>
      <c r="E393" s="2576"/>
      <c r="F393" s="2576"/>
      <c r="G393" s="2576"/>
      <c r="H393" s="2576"/>
      <c r="I393" s="2576"/>
      <c r="J393" s="2577"/>
    </row>
    <row r="394" spans="2:10" ht="30" customHeight="1" outlineLevel="1">
      <c r="B394" s="540" t="s">
        <v>197</v>
      </c>
      <c r="C394" s="2207"/>
      <c r="D394" s="2207"/>
      <c r="E394" s="2207"/>
      <c r="F394" s="2207"/>
      <c r="G394" s="2207"/>
      <c r="H394" s="2208"/>
      <c r="I394" s="2208"/>
      <c r="J394" s="2209"/>
    </row>
    <row r="395" spans="2:10" ht="14.25" customHeight="1" outlineLevel="1">
      <c r="B395" s="2578" t="s">
        <v>635</v>
      </c>
      <c r="C395" s="2563" t="s">
        <v>195</v>
      </c>
      <c r="D395" s="2563"/>
      <c r="E395" s="2563"/>
      <c r="F395" s="2563" t="s">
        <v>196</v>
      </c>
      <c r="G395" s="2563"/>
      <c r="H395" s="2564"/>
      <c r="I395" s="2564"/>
      <c r="J395" s="2565"/>
    </row>
    <row r="396" spans="2:10" ht="34.5" customHeight="1" outlineLevel="1">
      <c r="B396" s="2578"/>
      <c r="C396" s="272"/>
      <c r="D396" s="488" t="s">
        <v>185</v>
      </c>
      <c r="E396" s="272"/>
      <c r="F396" s="2192"/>
      <c r="G396" s="2192"/>
      <c r="H396" s="2193"/>
      <c r="I396" s="2193"/>
      <c r="J396" s="2194"/>
    </row>
    <row r="397" spans="2:10" ht="34.5" customHeight="1" outlineLevel="1">
      <c r="B397" s="2578"/>
      <c r="C397" s="272"/>
      <c r="D397" s="489" t="s">
        <v>185</v>
      </c>
      <c r="E397" s="272"/>
      <c r="F397" s="2181"/>
      <c r="G397" s="2181"/>
      <c r="H397" s="2182"/>
      <c r="I397" s="2182"/>
      <c r="J397" s="2183"/>
    </row>
    <row r="398" spans="2:10" ht="34.5" customHeight="1" outlineLevel="1">
      <c r="B398" s="2578"/>
      <c r="C398" s="272"/>
      <c r="D398" s="489" t="s">
        <v>185</v>
      </c>
      <c r="E398" s="272"/>
      <c r="F398" s="2181"/>
      <c r="G398" s="2181"/>
      <c r="H398" s="2182"/>
      <c r="I398" s="2182"/>
      <c r="J398" s="2183"/>
    </row>
    <row r="399" spans="2:10" ht="34.5" customHeight="1" outlineLevel="1">
      <c r="B399" s="2578"/>
      <c r="C399" s="272"/>
      <c r="D399" s="489" t="s">
        <v>185</v>
      </c>
      <c r="E399" s="272"/>
      <c r="F399" s="2181"/>
      <c r="G399" s="2181"/>
      <c r="H399" s="2182"/>
      <c r="I399" s="2182"/>
      <c r="J399" s="2183"/>
    </row>
    <row r="400" spans="2:10" ht="34.5" customHeight="1" outlineLevel="1">
      <c r="B400" s="2578"/>
      <c r="C400" s="272"/>
      <c r="D400" s="490" t="s">
        <v>185</v>
      </c>
      <c r="E400" s="272"/>
      <c r="F400" s="2219"/>
      <c r="G400" s="2220"/>
      <c r="H400" s="2221"/>
      <c r="I400" s="2221"/>
      <c r="J400" s="2222"/>
    </row>
    <row r="401" spans="1:26" ht="15" customHeight="1" outlineLevel="1">
      <c r="B401" s="2561" t="s">
        <v>251</v>
      </c>
      <c r="C401" s="2563" t="s">
        <v>195</v>
      </c>
      <c r="D401" s="2563"/>
      <c r="E401" s="2563"/>
      <c r="F401" s="2563" t="s">
        <v>194</v>
      </c>
      <c r="G401" s="2563"/>
      <c r="H401" s="2564"/>
      <c r="I401" s="2564"/>
      <c r="J401" s="2565"/>
    </row>
    <row r="402" spans="1:26" ht="31.5" customHeight="1" outlineLevel="1">
      <c r="B402" s="2550"/>
      <c r="C402" s="273"/>
      <c r="D402" s="491" t="s">
        <v>184</v>
      </c>
      <c r="E402" s="274"/>
      <c r="F402" s="2192"/>
      <c r="G402" s="2192"/>
      <c r="H402" s="2193"/>
      <c r="I402" s="2193"/>
      <c r="J402" s="2194"/>
    </row>
    <row r="403" spans="1:26" ht="31.5" customHeight="1" outlineLevel="1">
      <c r="B403" s="2550"/>
      <c r="C403" s="275"/>
      <c r="D403" s="492" t="s">
        <v>184</v>
      </c>
      <c r="E403" s="276"/>
      <c r="F403" s="2181"/>
      <c r="G403" s="2181"/>
      <c r="H403" s="2182"/>
      <c r="I403" s="2182"/>
      <c r="J403" s="2183"/>
    </row>
    <row r="404" spans="1:26" ht="31.5" customHeight="1" outlineLevel="1">
      <c r="B404" s="2550"/>
      <c r="C404" s="275"/>
      <c r="D404" s="492" t="s">
        <v>184</v>
      </c>
      <c r="E404" s="276"/>
      <c r="F404" s="2181"/>
      <c r="G404" s="2181"/>
      <c r="H404" s="2182"/>
      <c r="I404" s="2182"/>
      <c r="J404" s="2183"/>
    </row>
    <row r="405" spans="1:26" ht="31.5" customHeight="1" outlineLevel="1">
      <c r="B405" s="2550"/>
      <c r="C405" s="275"/>
      <c r="D405" s="492" t="s">
        <v>184</v>
      </c>
      <c r="E405" s="276"/>
      <c r="F405" s="2181"/>
      <c r="G405" s="2181"/>
      <c r="H405" s="2182"/>
      <c r="I405" s="2182"/>
      <c r="J405" s="2183"/>
    </row>
    <row r="406" spans="1:26" ht="31.5" customHeight="1" outlineLevel="1">
      <c r="B406" s="2562"/>
      <c r="C406" s="277"/>
      <c r="D406" s="493" t="s">
        <v>184</v>
      </c>
      <c r="E406" s="278"/>
      <c r="F406" s="2216"/>
      <c r="G406" s="2216"/>
      <c r="H406" s="2217"/>
      <c r="I406" s="2217"/>
      <c r="J406" s="2218"/>
    </row>
    <row r="407" spans="1:26" ht="15" customHeight="1" outlineLevel="1">
      <c r="B407" s="2549" t="s">
        <v>634</v>
      </c>
      <c r="C407" s="2552" t="s">
        <v>207</v>
      </c>
      <c r="D407" s="2553"/>
      <c r="E407" s="2554"/>
      <c r="F407" s="2555" t="s">
        <v>208</v>
      </c>
      <c r="G407" s="2556"/>
      <c r="H407" s="2556"/>
      <c r="I407" s="2556"/>
      <c r="J407" s="2557"/>
    </row>
    <row r="408" spans="1:26" ht="30" customHeight="1" outlineLevel="1">
      <c r="B408" s="2550"/>
      <c r="C408" s="275"/>
      <c r="D408" s="492" t="s">
        <v>184</v>
      </c>
      <c r="E408" s="272"/>
      <c r="F408" s="2558"/>
      <c r="G408" s="2558"/>
      <c r="H408" s="2559"/>
      <c r="I408" s="2559"/>
      <c r="J408" s="2560"/>
    </row>
    <row r="409" spans="1:26" ht="30" customHeight="1" outlineLevel="1">
      <c r="B409" s="2550"/>
      <c r="C409" s="275"/>
      <c r="D409" s="492" t="s">
        <v>184</v>
      </c>
      <c r="E409" s="272"/>
      <c r="F409" s="2181"/>
      <c r="G409" s="2181"/>
      <c r="H409" s="2182"/>
      <c r="I409" s="2182"/>
      <c r="J409" s="2183"/>
    </row>
    <row r="410" spans="1:26" ht="30" customHeight="1" outlineLevel="1">
      <c r="B410" s="2550"/>
      <c r="C410" s="275"/>
      <c r="D410" s="492" t="s">
        <v>184</v>
      </c>
      <c r="E410" s="272"/>
      <c r="F410" s="2181"/>
      <c r="G410" s="2181"/>
      <c r="H410" s="2182"/>
      <c r="I410" s="2182"/>
      <c r="J410" s="2183"/>
    </row>
    <row r="411" spans="1:26" ht="30" customHeight="1" outlineLevel="1" thickBot="1">
      <c r="B411" s="2551"/>
      <c r="C411" s="279"/>
      <c r="D411" s="494" t="s">
        <v>184</v>
      </c>
      <c r="E411" s="280"/>
      <c r="F411" s="2184"/>
      <c r="G411" s="2184"/>
      <c r="H411" s="2185"/>
      <c r="I411" s="2185"/>
      <c r="J411" s="2186"/>
    </row>
    <row r="412" spans="1:26" s="481" customFormat="1" ht="18.75" customHeight="1" outlineLevel="1" thickBot="1">
      <c r="A412" s="477"/>
      <c r="B412" s="495"/>
      <c r="C412" s="477"/>
      <c r="D412" s="477"/>
      <c r="E412" s="477"/>
      <c r="F412" s="477"/>
      <c r="G412" s="478"/>
      <c r="H412" s="478"/>
      <c r="I412" s="478"/>
      <c r="J412" s="478"/>
      <c r="K412" s="478"/>
      <c r="L412" s="478"/>
      <c r="M412" s="479"/>
      <c r="N412" s="2566"/>
      <c r="O412" s="2566"/>
      <c r="P412" s="2566"/>
      <c r="Q412" s="2566"/>
      <c r="R412" s="480"/>
      <c r="V412" s="479"/>
      <c r="W412" s="479"/>
      <c r="X412" s="479"/>
      <c r="Y412" s="479"/>
      <c r="Z412" s="480"/>
    </row>
    <row r="413" spans="1:26" ht="18.75" customHeight="1" outlineLevel="1">
      <c r="B413" s="2567" t="s">
        <v>193</v>
      </c>
      <c r="C413" s="2282"/>
      <c r="D413" s="2283"/>
      <c r="E413" s="2283"/>
      <c r="F413" s="2283"/>
      <c r="G413" s="2283"/>
      <c r="H413" s="2283"/>
      <c r="I413" s="2283"/>
      <c r="J413" s="2284"/>
    </row>
    <row r="414" spans="1:26" ht="18.75" customHeight="1" outlineLevel="1">
      <c r="B414" s="2544"/>
      <c r="C414" s="2201"/>
      <c r="D414" s="2202"/>
      <c r="E414" s="2202"/>
      <c r="F414" s="2202"/>
      <c r="G414" s="2202"/>
      <c r="H414" s="2202"/>
      <c r="I414" s="2202"/>
      <c r="J414" s="2203"/>
    </row>
    <row r="415" spans="1:26" ht="18.75" customHeight="1" outlineLevel="1">
      <c r="B415" s="2568"/>
      <c r="C415" s="2285"/>
      <c r="D415" s="2286"/>
      <c r="E415" s="2286"/>
      <c r="F415" s="2286"/>
      <c r="G415" s="2286"/>
      <c r="H415" s="2286"/>
      <c r="I415" s="2286"/>
      <c r="J415" s="2287"/>
    </row>
    <row r="416" spans="1:26" ht="18.75" customHeight="1" outlineLevel="1">
      <c r="B416" s="2543" t="s">
        <v>192</v>
      </c>
      <c r="C416" s="2546"/>
      <c r="D416" s="2547"/>
      <c r="E416" s="2547"/>
      <c r="F416" s="2547"/>
      <c r="G416" s="2547"/>
      <c r="H416" s="2547"/>
      <c r="I416" s="2547"/>
      <c r="J416" s="2548"/>
    </row>
    <row r="417" spans="2:10" ht="18.75" customHeight="1" outlineLevel="1">
      <c r="B417" s="2544"/>
      <c r="C417" s="2201"/>
      <c r="D417" s="2202"/>
      <c r="E417" s="2202"/>
      <c r="F417" s="2202"/>
      <c r="G417" s="2202"/>
      <c r="H417" s="2202"/>
      <c r="I417" s="2202"/>
      <c r="J417" s="2203"/>
    </row>
    <row r="418" spans="2:10" ht="18.75" customHeight="1" outlineLevel="1" thickBot="1">
      <c r="B418" s="2545"/>
      <c r="C418" s="2204"/>
      <c r="D418" s="2205"/>
      <c r="E418" s="2205"/>
      <c r="F418" s="2205"/>
      <c r="G418" s="2205"/>
      <c r="H418" s="2205"/>
      <c r="I418" s="2205"/>
      <c r="J418" s="2206"/>
    </row>
    <row r="419" spans="2:10" ht="18.75" customHeight="1" outlineLevel="1" thickBot="1">
      <c r="B419" s="496"/>
      <c r="C419" s="497"/>
      <c r="D419" s="497"/>
      <c r="E419" s="497"/>
      <c r="F419" s="497"/>
      <c r="G419" s="497"/>
      <c r="H419" s="497"/>
      <c r="I419" s="497"/>
      <c r="J419" s="497"/>
    </row>
    <row r="420" spans="2:10" ht="18.75" customHeight="1" outlineLevel="1">
      <c r="B420" s="498" t="s">
        <v>191</v>
      </c>
      <c r="C420" s="499"/>
      <c r="D420" s="499"/>
      <c r="E420" s="499"/>
      <c r="F420" s="500"/>
      <c r="G420" s="500"/>
      <c r="H420" s="500"/>
      <c r="I420" s="500"/>
      <c r="J420" s="501"/>
    </row>
    <row r="421" spans="2:10" ht="18.75" customHeight="1" outlineLevel="1">
      <c r="B421" s="2154"/>
      <c r="C421" s="2155"/>
      <c r="D421" s="2155"/>
      <c r="E421" s="2155"/>
      <c r="F421" s="2155"/>
      <c r="G421" s="2155"/>
      <c r="H421" s="2155"/>
      <c r="I421" s="2155"/>
      <c r="J421" s="2156"/>
    </row>
    <row r="422" spans="2:10" ht="12" customHeight="1" outlineLevel="1" thickBot="1">
      <c r="B422" s="542"/>
      <c r="C422" s="503"/>
      <c r="D422" s="503"/>
      <c r="E422" s="503"/>
      <c r="F422" s="503"/>
      <c r="G422" s="503"/>
      <c r="H422" s="503"/>
      <c r="I422" s="503"/>
      <c r="J422" s="504"/>
    </row>
    <row r="425" spans="2:10" ht="33" customHeight="1">
      <c r="B425" s="506" t="s">
        <v>199</v>
      </c>
      <c r="C425" s="2569">
        <f>個票ｰ2004!B252</f>
        <v>0</v>
      </c>
      <c r="D425" s="2570"/>
      <c r="E425" s="2570"/>
      <c r="F425" s="2571"/>
      <c r="G425" s="507" t="s">
        <v>656</v>
      </c>
      <c r="H425" s="2572">
        <v>20</v>
      </c>
      <c r="I425" s="2573"/>
      <c r="J425" s="2574"/>
    </row>
    <row r="426" spans="2:10" ht="30" customHeight="1" outlineLevel="1">
      <c r="B426" s="539" t="s">
        <v>214</v>
      </c>
      <c r="C426" s="2163"/>
      <c r="D426" s="2164"/>
      <c r="E426" s="2164"/>
      <c r="F426" s="2164"/>
      <c r="G426" s="2164"/>
      <c r="H426" s="2164"/>
      <c r="I426" s="2164"/>
      <c r="J426" s="2165"/>
    </row>
    <row r="427" spans="2:10" ht="30" customHeight="1" outlineLevel="1">
      <c r="B427" s="541" t="s">
        <v>198</v>
      </c>
      <c r="C427" s="2575"/>
      <c r="D427" s="2576"/>
      <c r="E427" s="2576"/>
      <c r="F427" s="2576"/>
      <c r="G427" s="2576"/>
      <c r="H427" s="2576"/>
      <c r="I427" s="2576"/>
      <c r="J427" s="2577"/>
    </row>
    <row r="428" spans="2:10" ht="30" customHeight="1" outlineLevel="1">
      <c r="B428" s="540" t="s">
        <v>197</v>
      </c>
      <c r="C428" s="2207"/>
      <c r="D428" s="2207"/>
      <c r="E428" s="2207"/>
      <c r="F428" s="2207"/>
      <c r="G428" s="2207"/>
      <c r="H428" s="2208"/>
      <c r="I428" s="2208"/>
      <c r="J428" s="2209"/>
    </row>
    <row r="429" spans="2:10" ht="14.25" customHeight="1" outlineLevel="1">
      <c r="B429" s="2578" t="s">
        <v>635</v>
      </c>
      <c r="C429" s="2563" t="s">
        <v>195</v>
      </c>
      <c r="D429" s="2563"/>
      <c r="E429" s="2563"/>
      <c r="F429" s="2563" t="s">
        <v>196</v>
      </c>
      <c r="G429" s="2563"/>
      <c r="H429" s="2564"/>
      <c r="I429" s="2564"/>
      <c r="J429" s="2565"/>
    </row>
    <row r="430" spans="2:10" ht="34.5" customHeight="1" outlineLevel="1">
      <c r="B430" s="2578"/>
      <c r="C430" s="272"/>
      <c r="D430" s="488" t="s">
        <v>185</v>
      </c>
      <c r="E430" s="272"/>
      <c r="F430" s="2192"/>
      <c r="G430" s="2192"/>
      <c r="H430" s="2193"/>
      <c r="I430" s="2193"/>
      <c r="J430" s="2194"/>
    </row>
    <row r="431" spans="2:10" ht="34.5" customHeight="1" outlineLevel="1">
      <c r="B431" s="2578"/>
      <c r="C431" s="272"/>
      <c r="D431" s="489" t="s">
        <v>185</v>
      </c>
      <c r="E431" s="272"/>
      <c r="F431" s="2181"/>
      <c r="G431" s="2181"/>
      <c r="H431" s="2182"/>
      <c r="I431" s="2182"/>
      <c r="J431" s="2183"/>
    </row>
    <row r="432" spans="2:10" ht="34.5" customHeight="1" outlineLevel="1">
      <c r="B432" s="2578"/>
      <c r="C432" s="272"/>
      <c r="D432" s="489" t="s">
        <v>185</v>
      </c>
      <c r="E432" s="272"/>
      <c r="F432" s="2181"/>
      <c r="G432" s="2181"/>
      <c r="H432" s="2182"/>
      <c r="I432" s="2182"/>
      <c r="J432" s="2183"/>
    </row>
    <row r="433" spans="1:26" ht="34.5" customHeight="1" outlineLevel="1">
      <c r="B433" s="2578"/>
      <c r="C433" s="272"/>
      <c r="D433" s="489" t="s">
        <v>185</v>
      </c>
      <c r="E433" s="272"/>
      <c r="F433" s="2181"/>
      <c r="G433" s="2181"/>
      <c r="H433" s="2182"/>
      <c r="I433" s="2182"/>
      <c r="J433" s="2183"/>
    </row>
    <row r="434" spans="1:26" ht="34.5" customHeight="1" outlineLevel="1">
      <c r="B434" s="2578"/>
      <c r="C434" s="272"/>
      <c r="D434" s="490" t="s">
        <v>185</v>
      </c>
      <c r="E434" s="272"/>
      <c r="F434" s="2219"/>
      <c r="G434" s="2220"/>
      <c r="H434" s="2221"/>
      <c r="I434" s="2221"/>
      <c r="J434" s="2222"/>
    </row>
    <row r="435" spans="1:26" ht="15" customHeight="1" outlineLevel="1">
      <c r="B435" s="2561" t="s">
        <v>251</v>
      </c>
      <c r="C435" s="2563" t="s">
        <v>195</v>
      </c>
      <c r="D435" s="2563"/>
      <c r="E435" s="2563"/>
      <c r="F435" s="2563" t="s">
        <v>194</v>
      </c>
      <c r="G435" s="2563"/>
      <c r="H435" s="2564"/>
      <c r="I435" s="2564"/>
      <c r="J435" s="2565"/>
    </row>
    <row r="436" spans="1:26" ht="31.5" customHeight="1" outlineLevel="1">
      <c r="B436" s="2550"/>
      <c r="C436" s="273"/>
      <c r="D436" s="491" t="s">
        <v>184</v>
      </c>
      <c r="E436" s="274"/>
      <c r="F436" s="2192"/>
      <c r="G436" s="2192"/>
      <c r="H436" s="2193"/>
      <c r="I436" s="2193"/>
      <c r="J436" s="2194"/>
    </row>
    <row r="437" spans="1:26" ht="31.5" customHeight="1" outlineLevel="1">
      <c r="B437" s="2550"/>
      <c r="C437" s="275"/>
      <c r="D437" s="492" t="s">
        <v>184</v>
      </c>
      <c r="E437" s="276"/>
      <c r="F437" s="2181"/>
      <c r="G437" s="2181"/>
      <c r="H437" s="2182"/>
      <c r="I437" s="2182"/>
      <c r="J437" s="2183"/>
    </row>
    <row r="438" spans="1:26" ht="31.5" customHeight="1" outlineLevel="1">
      <c r="B438" s="2550"/>
      <c r="C438" s="275"/>
      <c r="D438" s="492" t="s">
        <v>184</v>
      </c>
      <c r="E438" s="276"/>
      <c r="F438" s="2181"/>
      <c r="G438" s="2181"/>
      <c r="H438" s="2182"/>
      <c r="I438" s="2182"/>
      <c r="J438" s="2183"/>
    </row>
    <row r="439" spans="1:26" ht="31.5" customHeight="1" outlineLevel="1">
      <c r="B439" s="2550"/>
      <c r="C439" s="275"/>
      <c r="D439" s="492" t="s">
        <v>184</v>
      </c>
      <c r="E439" s="276"/>
      <c r="F439" s="2181"/>
      <c r="G439" s="2181"/>
      <c r="H439" s="2182"/>
      <c r="I439" s="2182"/>
      <c r="J439" s="2183"/>
    </row>
    <row r="440" spans="1:26" ht="31.5" customHeight="1" outlineLevel="1">
      <c r="B440" s="2562"/>
      <c r="C440" s="277"/>
      <c r="D440" s="493" t="s">
        <v>184</v>
      </c>
      <c r="E440" s="278"/>
      <c r="F440" s="2216"/>
      <c r="G440" s="2216"/>
      <c r="H440" s="2217"/>
      <c r="I440" s="2217"/>
      <c r="J440" s="2218"/>
    </row>
    <row r="441" spans="1:26" ht="15" customHeight="1" outlineLevel="1">
      <c r="B441" s="2549" t="s">
        <v>634</v>
      </c>
      <c r="C441" s="2552" t="s">
        <v>207</v>
      </c>
      <c r="D441" s="2553"/>
      <c r="E441" s="2554"/>
      <c r="F441" s="2555" t="s">
        <v>208</v>
      </c>
      <c r="G441" s="2556"/>
      <c r="H441" s="2556"/>
      <c r="I441" s="2556"/>
      <c r="J441" s="2557"/>
    </row>
    <row r="442" spans="1:26" ht="30" customHeight="1" outlineLevel="1">
      <c r="B442" s="2550"/>
      <c r="C442" s="275"/>
      <c r="D442" s="492" t="s">
        <v>184</v>
      </c>
      <c r="E442" s="272"/>
      <c r="F442" s="2558"/>
      <c r="G442" s="2558"/>
      <c r="H442" s="2559"/>
      <c r="I442" s="2559"/>
      <c r="J442" s="2560"/>
    </row>
    <row r="443" spans="1:26" ht="30" customHeight="1" outlineLevel="1">
      <c r="B443" s="2550"/>
      <c r="C443" s="275"/>
      <c r="D443" s="492" t="s">
        <v>184</v>
      </c>
      <c r="E443" s="272"/>
      <c r="F443" s="2181"/>
      <c r="G443" s="2181"/>
      <c r="H443" s="2182"/>
      <c r="I443" s="2182"/>
      <c r="J443" s="2183"/>
    </row>
    <row r="444" spans="1:26" ht="30" customHeight="1" outlineLevel="1">
      <c r="B444" s="2550"/>
      <c r="C444" s="275"/>
      <c r="D444" s="492" t="s">
        <v>184</v>
      </c>
      <c r="E444" s="272"/>
      <c r="F444" s="2181"/>
      <c r="G444" s="2181"/>
      <c r="H444" s="2182"/>
      <c r="I444" s="2182"/>
      <c r="J444" s="2183"/>
    </row>
    <row r="445" spans="1:26" ht="30" customHeight="1" outlineLevel="1" thickBot="1">
      <c r="B445" s="2551"/>
      <c r="C445" s="279"/>
      <c r="D445" s="494" t="s">
        <v>184</v>
      </c>
      <c r="E445" s="280"/>
      <c r="F445" s="2184"/>
      <c r="G445" s="2184"/>
      <c r="H445" s="2185"/>
      <c r="I445" s="2185"/>
      <c r="J445" s="2186"/>
    </row>
    <row r="446" spans="1:26" s="481" customFormat="1" ht="18.75" customHeight="1" outlineLevel="1" thickBot="1">
      <c r="A446" s="477"/>
      <c r="B446" s="495"/>
      <c r="C446" s="477"/>
      <c r="D446" s="477"/>
      <c r="E446" s="477"/>
      <c r="F446" s="477"/>
      <c r="G446" s="478"/>
      <c r="H446" s="478"/>
      <c r="I446" s="478"/>
      <c r="J446" s="478"/>
      <c r="K446" s="478"/>
      <c r="L446" s="478"/>
      <c r="M446" s="479"/>
      <c r="N446" s="2566"/>
      <c r="O446" s="2566"/>
      <c r="P446" s="2566"/>
      <c r="Q446" s="2566"/>
      <c r="R446" s="480"/>
      <c r="V446" s="479"/>
      <c r="W446" s="479"/>
      <c r="X446" s="479"/>
      <c r="Y446" s="479"/>
      <c r="Z446" s="480"/>
    </row>
    <row r="447" spans="1:26" ht="18.75" customHeight="1" outlineLevel="1">
      <c r="B447" s="2567" t="s">
        <v>193</v>
      </c>
      <c r="C447" s="2282"/>
      <c r="D447" s="2283"/>
      <c r="E447" s="2283"/>
      <c r="F447" s="2283"/>
      <c r="G447" s="2283"/>
      <c r="H447" s="2283"/>
      <c r="I447" s="2283"/>
      <c r="J447" s="2284"/>
    </row>
    <row r="448" spans="1:26" ht="18.75" customHeight="1" outlineLevel="1">
      <c r="B448" s="2544"/>
      <c r="C448" s="2201"/>
      <c r="D448" s="2202"/>
      <c r="E448" s="2202"/>
      <c r="F448" s="2202"/>
      <c r="G448" s="2202"/>
      <c r="H448" s="2202"/>
      <c r="I448" s="2202"/>
      <c r="J448" s="2203"/>
    </row>
    <row r="449" spans="2:10" ht="18.75" customHeight="1" outlineLevel="1">
      <c r="B449" s="2568"/>
      <c r="C449" s="2285"/>
      <c r="D449" s="2286"/>
      <c r="E449" s="2286"/>
      <c r="F449" s="2286"/>
      <c r="G449" s="2286"/>
      <c r="H449" s="2286"/>
      <c r="I449" s="2286"/>
      <c r="J449" s="2287"/>
    </row>
    <row r="450" spans="2:10" ht="18.75" customHeight="1" outlineLevel="1">
      <c r="B450" s="2543" t="s">
        <v>192</v>
      </c>
      <c r="C450" s="2546"/>
      <c r="D450" s="2547"/>
      <c r="E450" s="2547"/>
      <c r="F450" s="2547"/>
      <c r="G450" s="2547"/>
      <c r="H450" s="2547"/>
      <c r="I450" s="2547"/>
      <c r="J450" s="2548"/>
    </row>
    <row r="451" spans="2:10" ht="18.75" customHeight="1" outlineLevel="1">
      <c r="B451" s="2544"/>
      <c r="C451" s="2201"/>
      <c r="D451" s="2202"/>
      <c r="E451" s="2202"/>
      <c r="F451" s="2202"/>
      <c r="G451" s="2202"/>
      <c r="H451" s="2202"/>
      <c r="I451" s="2202"/>
      <c r="J451" s="2203"/>
    </row>
    <row r="452" spans="2:10" ht="18.75" customHeight="1" outlineLevel="1" thickBot="1">
      <c r="B452" s="2545"/>
      <c r="C452" s="2204"/>
      <c r="D452" s="2205"/>
      <c r="E452" s="2205"/>
      <c r="F452" s="2205"/>
      <c r="G452" s="2205"/>
      <c r="H452" s="2205"/>
      <c r="I452" s="2205"/>
      <c r="J452" s="2206"/>
    </row>
    <row r="453" spans="2:10" ht="18.75" customHeight="1" outlineLevel="1" thickBot="1">
      <c r="B453" s="496"/>
      <c r="C453" s="497"/>
      <c r="D453" s="497"/>
      <c r="E453" s="497"/>
      <c r="F453" s="497"/>
      <c r="G453" s="497"/>
      <c r="H453" s="497"/>
      <c r="I453" s="497"/>
      <c r="J453" s="497"/>
    </row>
    <row r="454" spans="2:10" ht="18.75" customHeight="1" outlineLevel="1">
      <c r="B454" s="498" t="s">
        <v>191</v>
      </c>
      <c r="C454" s="499"/>
      <c r="D454" s="499"/>
      <c r="E454" s="499"/>
      <c r="F454" s="500"/>
      <c r="G454" s="500"/>
      <c r="H454" s="500"/>
      <c r="I454" s="500"/>
      <c r="J454" s="501"/>
    </row>
    <row r="455" spans="2:10" ht="18.75" customHeight="1" outlineLevel="1">
      <c r="B455" s="2154"/>
      <c r="C455" s="2155"/>
      <c r="D455" s="2155"/>
      <c r="E455" s="2155"/>
      <c r="F455" s="2155"/>
      <c r="G455" s="2155"/>
      <c r="H455" s="2155"/>
      <c r="I455" s="2155"/>
      <c r="J455" s="2156"/>
    </row>
    <row r="456" spans="2:10" ht="12" customHeight="1" outlineLevel="1" thickBot="1">
      <c r="B456" s="542"/>
      <c r="C456" s="503"/>
      <c r="D456" s="503"/>
      <c r="E456" s="503"/>
      <c r="F456" s="503"/>
      <c r="G456" s="503"/>
      <c r="H456" s="503"/>
      <c r="I456" s="503"/>
      <c r="J456" s="504"/>
    </row>
  </sheetData>
  <sheetProtection formatRows="0" selectLockedCells="1"/>
  <mergeCells count="458">
    <mergeCell ref="B450:B452"/>
    <mergeCell ref="C450:J452"/>
    <mergeCell ref="B455:J455"/>
    <mergeCell ref="F440:J440"/>
    <mergeCell ref="B441:B445"/>
    <mergeCell ref="C441:E441"/>
    <mergeCell ref="F441:J441"/>
    <mergeCell ref="F442:J442"/>
    <mergeCell ref="F443:J443"/>
    <mergeCell ref="F444:J444"/>
    <mergeCell ref="F445:J445"/>
    <mergeCell ref="B435:B440"/>
    <mergeCell ref="C435:E435"/>
    <mergeCell ref="F435:J435"/>
    <mergeCell ref="F436:J436"/>
    <mergeCell ref="F437:J437"/>
    <mergeCell ref="F438:J438"/>
    <mergeCell ref="F439:J439"/>
    <mergeCell ref="N446:Q446"/>
    <mergeCell ref="B447:B449"/>
    <mergeCell ref="C447:J449"/>
    <mergeCell ref="C425:F425"/>
    <mergeCell ref="H425:J425"/>
    <mergeCell ref="C426:J426"/>
    <mergeCell ref="C427:J427"/>
    <mergeCell ref="C428:J428"/>
    <mergeCell ref="B429:B434"/>
    <mergeCell ref="C429:E429"/>
    <mergeCell ref="F429:J429"/>
    <mergeCell ref="F430:J430"/>
    <mergeCell ref="F431:J431"/>
    <mergeCell ref="F432:J432"/>
    <mergeCell ref="F433:J433"/>
    <mergeCell ref="F434:J434"/>
    <mergeCell ref="B416:B418"/>
    <mergeCell ref="C416:J418"/>
    <mergeCell ref="B421:J421"/>
    <mergeCell ref="F406:J406"/>
    <mergeCell ref="B407:B411"/>
    <mergeCell ref="C407:E407"/>
    <mergeCell ref="F407:J407"/>
    <mergeCell ref="F408:J408"/>
    <mergeCell ref="F409:J409"/>
    <mergeCell ref="F410:J410"/>
    <mergeCell ref="F411:J411"/>
    <mergeCell ref="B401:B406"/>
    <mergeCell ref="C401:E401"/>
    <mergeCell ref="F401:J401"/>
    <mergeCell ref="F402:J402"/>
    <mergeCell ref="F403:J403"/>
    <mergeCell ref="F404:J404"/>
    <mergeCell ref="F405:J405"/>
    <mergeCell ref="N412:Q412"/>
    <mergeCell ref="B413:B415"/>
    <mergeCell ref="C413:J415"/>
    <mergeCell ref="C391:F391"/>
    <mergeCell ref="H391:J391"/>
    <mergeCell ref="C392:J392"/>
    <mergeCell ref="C393:J393"/>
    <mergeCell ref="C394:J394"/>
    <mergeCell ref="B395:B400"/>
    <mergeCell ref="C395:E395"/>
    <mergeCell ref="F395:J395"/>
    <mergeCell ref="F396:J396"/>
    <mergeCell ref="F397:J397"/>
    <mergeCell ref="F398:J398"/>
    <mergeCell ref="F399:J399"/>
    <mergeCell ref="F400:J400"/>
    <mergeCell ref="B382:B384"/>
    <mergeCell ref="C382:J384"/>
    <mergeCell ref="B387:J387"/>
    <mergeCell ref="F372:J372"/>
    <mergeCell ref="B373:B377"/>
    <mergeCell ref="C373:E373"/>
    <mergeCell ref="F373:J373"/>
    <mergeCell ref="F374:J374"/>
    <mergeCell ref="F375:J375"/>
    <mergeCell ref="F376:J376"/>
    <mergeCell ref="F377:J377"/>
    <mergeCell ref="B367:B372"/>
    <mergeCell ref="C367:E367"/>
    <mergeCell ref="F367:J367"/>
    <mergeCell ref="F368:J368"/>
    <mergeCell ref="F369:J369"/>
    <mergeCell ref="F370:J370"/>
    <mergeCell ref="F371:J371"/>
    <mergeCell ref="N378:Q378"/>
    <mergeCell ref="B379:B381"/>
    <mergeCell ref="C379:J381"/>
    <mergeCell ref="C357:F357"/>
    <mergeCell ref="H357:J357"/>
    <mergeCell ref="C358:J358"/>
    <mergeCell ref="C359:J359"/>
    <mergeCell ref="C360:J360"/>
    <mergeCell ref="B361:B366"/>
    <mergeCell ref="C361:E361"/>
    <mergeCell ref="F361:J361"/>
    <mergeCell ref="F362:J362"/>
    <mergeCell ref="F363:J363"/>
    <mergeCell ref="F364:J364"/>
    <mergeCell ref="F365:J365"/>
    <mergeCell ref="F366:J366"/>
    <mergeCell ref="B347:B349"/>
    <mergeCell ref="C347:J349"/>
    <mergeCell ref="B352:J352"/>
    <mergeCell ref="F337:J337"/>
    <mergeCell ref="B338:B342"/>
    <mergeCell ref="C338:E338"/>
    <mergeCell ref="F338:J338"/>
    <mergeCell ref="F339:J339"/>
    <mergeCell ref="F340:J340"/>
    <mergeCell ref="F341:J341"/>
    <mergeCell ref="F342:J342"/>
    <mergeCell ref="B332:B337"/>
    <mergeCell ref="C332:E332"/>
    <mergeCell ref="F332:J332"/>
    <mergeCell ref="F333:J333"/>
    <mergeCell ref="F334:J334"/>
    <mergeCell ref="F335:J335"/>
    <mergeCell ref="F336:J336"/>
    <mergeCell ref="N343:Q343"/>
    <mergeCell ref="B344:B346"/>
    <mergeCell ref="C344:J346"/>
    <mergeCell ref="C322:F322"/>
    <mergeCell ref="H322:J322"/>
    <mergeCell ref="C323:J323"/>
    <mergeCell ref="C324:J324"/>
    <mergeCell ref="C325:J325"/>
    <mergeCell ref="B326:B331"/>
    <mergeCell ref="C326:E326"/>
    <mergeCell ref="F326:J326"/>
    <mergeCell ref="F327:J327"/>
    <mergeCell ref="F328:J328"/>
    <mergeCell ref="F329:J329"/>
    <mergeCell ref="F330:J330"/>
    <mergeCell ref="F331:J331"/>
    <mergeCell ref="B313:B315"/>
    <mergeCell ref="C313:J315"/>
    <mergeCell ref="B318:J318"/>
    <mergeCell ref="F303:J303"/>
    <mergeCell ref="B304:B308"/>
    <mergeCell ref="C304:E304"/>
    <mergeCell ref="F304:J304"/>
    <mergeCell ref="F305:J305"/>
    <mergeCell ref="F306:J306"/>
    <mergeCell ref="F307:J307"/>
    <mergeCell ref="F308:J308"/>
    <mergeCell ref="B298:B303"/>
    <mergeCell ref="C298:E298"/>
    <mergeCell ref="F298:J298"/>
    <mergeCell ref="F299:J299"/>
    <mergeCell ref="F300:J300"/>
    <mergeCell ref="F301:J301"/>
    <mergeCell ref="F302:J302"/>
    <mergeCell ref="N309:Q309"/>
    <mergeCell ref="B310:B312"/>
    <mergeCell ref="C310:J312"/>
    <mergeCell ref="C288:F288"/>
    <mergeCell ref="H288:J288"/>
    <mergeCell ref="C289:J289"/>
    <mergeCell ref="C290:J290"/>
    <mergeCell ref="C291:J291"/>
    <mergeCell ref="B292:B297"/>
    <mergeCell ref="C292:E292"/>
    <mergeCell ref="F292:J292"/>
    <mergeCell ref="F293:J293"/>
    <mergeCell ref="F294:J294"/>
    <mergeCell ref="F295:J295"/>
    <mergeCell ref="F296:J296"/>
    <mergeCell ref="F297:J297"/>
    <mergeCell ref="B279:B281"/>
    <mergeCell ref="C279:J281"/>
    <mergeCell ref="B284:J284"/>
    <mergeCell ref="F269:J269"/>
    <mergeCell ref="B270:B274"/>
    <mergeCell ref="C270:E270"/>
    <mergeCell ref="F270:J270"/>
    <mergeCell ref="F271:J271"/>
    <mergeCell ref="F272:J272"/>
    <mergeCell ref="F273:J273"/>
    <mergeCell ref="F274:J274"/>
    <mergeCell ref="B264:B269"/>
    <mergeCell ref="C264:E264"/>
    <mergeCell ref="F264:J264"/>
    <mergeCell ref="F265:J265"/>
    <mergeCell ref="F266:J266"/>
    <mergeCell ref="F267:J267"/>
    <mergeCell ref="F268:J268"/>
    <mergeCell ref="N275:Q275"/>
    <mergeCell ref="B276:B278"/>
    <mergeCell ref="C276:J278"/>
    <mergeCell ref="C254:F254"/>
    <mergeCell ref="H254:J254"/>
    <mergeCell ref="C255:J255"/>
    <mergeCell ref="C256:J256"/>
    <mergeCell ref="C257:J257"/>
    <mergeCell ref="B258:B263"/>
    <mergeCell ref="C258:E258"/>
    <mergeCell ref="F258:J258"/>
    <mergeCell ref="F259:J259"/>
    <mergeCell ref="F260:J260"/>
    <mergeCell ref="F261:J261"/>
    <mergeCell ref="F262:J262"/>
    <mergeCell ref="F263:J263"/>
    <mergeCell ref="B244:B246"/>
    <mergeCell ref="C244:J246"/>
    <mergeCell ref="B249:J249"/>
    <mergeCell ref="F234:J234"/>
    <mergeCell ref="B235:B239"/>
    <mergeCell ref="C235:E235"/>
    <mergeCell ref="F235:J235"/>
    <mergeCell ref="F236:J236"/>
    <mergeCell ref="F237:J237"/>
    <mergeCell ref="F238:J238"/>
    <mergeCell ref="F239:J239"/>
    <mergeCell ref="B229:B234"/>
    <mergeCell ref="C229:E229"/>
    <mergeCell ref="F229:J229"/>
    <mergeCell ref="F230:J230"/>
    <mergeCell ref="F231:J231"/>
    <mergeCell ref="F232:J232"/>
    <mergeCell ref="F233:J233"/>
    <mergeCell ref="N240:Q240"/>
    <mergeCell ref="B241:B243"/>
    <mergeCell ref="C241:J243"/>
    <mergeCell ref="C219:F219"/>
    <mergeCell ref="H219:J219"/>
    <mergeCell ref="C220:J220"/>
    <mergeCell ref="C221:J221"/>
    <mergeCell ref="C222:J222"/>
    <mergeCell ref="B223:B228"/>
    <mergeCell ref="C223:E223"/>
    <mergeCell ref="F223:J223"/>
    <mergeCell ref="F224:J224"/>
    <mergeCell ref="F225:J225"/>
    <mergeCell ref="F226:J226"/>
    <mergeCell ref="F227:J227"/>
    <mergeCell ref="F228:J228"/>
    <mergeCell ref="B210:B212"/>
    <mergeCell ref="C210:J212"/>
    <mergeCell ref="B215:J215"/>
    <mergeCell ref="F200:J200"/>
    <mergeCell ref="B201:B205"/>
    <mergeCell ref="C201:E201"/>
    <mergeCell ref="F201:J201"/>
    <mergeCell ref="F202:J202"/>
    <mergeCell ref="F203:J203"/>
    <mergeCell ref="F204:J204"/>
    <mergeCell ref="F205:J205"/>
    <mergeCell ref="B195:B200"/>
    <mergeCell ref="C195:E195"/>
    <mergeCell ref="F195:J195"/>
    <mergeCell ref="F196:J196"/>
    <mergeCell ref="F197:J197"/>
    <mergeCell ref="F198:J198"/>
    <mergeCell ref="F199:J199"/>
    <mergeCell ref="N206:Q206"/>
    <mergeCell ref="B207:B209"/>
    <mergeCell ref="C207:J209"/>
    <mergeCell ref="C185:F185"/>
    <mergeCell ref="H185:J185"/>
    <mergeCell ref="C186:J186"/>
    <mergeCell ref="C187:J187"/>
    <mergeCell ref="C188:J188"/>
    <mergeCell ref="B189:B194"/>
    <mergeCell ref="C189:E189"/>
    <mergeCell ref="F189:J189"/>
    <mergeCell ref="F190:J190"/>
    <mergeCell ref="F191:J191"/>
    <mergeCell ref="F192:J192"/>
    <mergeCell ref="F193:J193"/>
    <mergeCell ref="F194:J194"/>
    <mergeCell ref="B176:B178"/>
    <mergeCell ref="C176:J178"/>
    <mergeCell ref="B181:J181"/>
    <mergeCell ref="F166:J166"/>
    <mergeCell ref="B167:B171"/>
    <mergeCell ref="C167:E167"/>
    <mergeCell ref="F167:J167"/>
    <mergeCell ref="F168:J168"/>
    <mergeCell ref="F169:J169"/>
    <mergeCell ref="F170:J170"/>
    <mergeCell ref="F171:J171"/>
    <mergeCell ref="B161:B166"/>
    <mergeCell ref="C161:E161"/>
    <mergeCell ref="F161:J161"/>
    <mergeCell ref="F162:J162"/>
    <mergeCell ref="F163:J163"/>
    <mergeCell ref="F164:J164"/>
    <mergeCell ref="F165:J165"/>
    <mergeCell ref="N172:Q172"/>
    <mergeCell ref="B173:B175"/>
    <mergeCell ref="C173:J175"/>
    <mergeCell ref="C151:F151"/>
    <mergeCell ref="H151:J151"/>
    <mergeCell ref="C152:J152"/>
    <mergeCell ref="C153:J153"/>
    <mergeCell ref="C154:J154"/>
    <mergeCell ref="B155:B160"/>
    <mergeCell ref="C155:E155"/>
    <mergeCell ref="F155:J155"/>
    <mergeCell ref="F156:J156"/>
    <mergeCell ref="F157:J157"/>
    <mergeCell ref="F158:J158"/>
    <mergeCell ref="F159:J159"/>
    <mergeCell ref="F160:J160"/>
    <mergeCell ref="N137:Q137"/>
    <mergeCell ref="B138:B140"/>
    <mergeCell ref="C138:J140"/>
    <mergeCell ref="B141:B143"/>
    <mergeCell ref="C141:J143"/>
    <mergeCell ref="B146:J146"/>
    <mergeCell ref="B132:B136"/>
    <mergeCell ref="C132:E132"/>
    <mergeCell ref="F132:J132"/>
    <mergeCell ref="F133:J133"/>
    <mergeCell ref="F134:J134"/>
    <mergeCell ref="F135:J135"/>
    <mergeCell ref="F136:J136"/>
    <mergeCell ref="B126:B131"/>
    <mergeCell ref="C126:E126"/>
    <mergeCell ref="F126:J126"/>
    <mergeCell ref="F127:J127"/>
    <mergeCell ref="F128:J128"/>
    <mergeCell ref="F129:J129"/>
    <mergeCell ref="F130:J130"/>
    <mergeCell ref="F131:J131"/>
    <mergeCell ref="B120:B125"/>
    <mergeCell ref="C120:E120"/>
    <mergeCell ref="F120:J120"/>
    <mergeCell ref="F121:J121"/>
    <mergeCell ref="F122:J122"/>
    <mergeCell ref="F123:J123"/>
    <mergeCell ref="F124:J124"/>
    <mergeCell ref="F125:J125"/>
    <mergeCell ref="B115:R115"/>
    <mergeCell ref="C116:F116"/>
    <mergeCell ref="H116:J116"/>
    <mergeCell ref="C117:J117"/>
    <mergeCell ref="C118:J118"/>
    <mergeCell ref="C119:J119"/>
    <mergeCell ref="N99:Q99"/>
    <mergeCell ref="B100:B102"/>
    <mergeCell ref="C100:J102"/>
    <mergeCell ref="B103:B105"/>
    <mergeCell ref="C103:J105"/>
    <mergeCell ref="B108:J108"/>
    <mergeCell ref="F93:J93"/>
    <mergeCell ref="B94:B98"/>
    <mergeCell ref="C94:E94"/>
    <mergeCell ref="F94:J94"/>
    <mergeCell ref="F95:J95"/>
    <mergeCell ref="F96:J96"/>
    <mergeCell ref="F97:J97"/>
    <mergeCell ref="F98:J98"/>
    <mergeCell ref="F85:J85"/>
    <mergeCell ref="F86:J86"/>
    <mergeCell ref="F87:J87"/>
    <mergeCell ref="B88:B93"/>
    <mergeCell ref="C88:E88"/>
    <mergeCell ref="F88:J88"/>
    <mergeCell ref="F89:J89"/>
    <mergeCell ref="F90:J90"/>
    <mergeCell ref="F91:J91"/>
    <mergeCell ref="F92:J92"/>
    <mergeCell ref="C78:F78"/>
    <mergeCell ref="H78:J78"/>
    <mergeCell ref="C79:J79"/>
    <mergeCell ref="C80:J80"/>
    <mergeCell ref="C81:J81"/>
    <mergeCell ref="B82:B87"/>
    <mergeCell ref="C82:E82"/>
    <mergeCell ref="F82:J82"/>
    <mergeCell ref="F83:J83"/>
    <mergeCell ref="F84:J84"/>
    <mergeCell ref="B69:B71"/>
    <mergeCell ref="C69:J71"/>
    <mergeCell ref="B74:J74"/>
    <mergeCell ref="F59:J59"/>
    <mergeCell ref="B60:B64"/>
    <mergeCell ref="C60:E60"/>
    <mergeCell ref="F60:J60"/>
    <mergeCell ref="F61:J61"/>
    <mergeCell ref="F62:J62"/>
    <mergeCell ref="F63:J63"/>
    <mergeCell ref="F64:J64"/>
    <mergeCell ref="B54:B59"/>
    <mergeCell ref="C54:E54"/>
    <mergeCell ref="F54:J54"/>
    <mergeCell ref="F55:J55"/>
    <mergeCell ref="F56:J56"/>
    <mergeCell ref="F57:J57"/>
    <mergeCell ref="F58:J58"/>
    <mergeCell ref="N65:Q65"/>
    <mergeCell ref="B66:B68"/>
    <mergeCell ref="C66:J68"/>
    <mergeCell ref="C44:F44"/>
    <mergeCell ref="H44:J44"/>
    <mergeCell ref="C45:J45"/>
    <mergeCell ref="C46:J46"/>
    <mergeCell ref="C47:J47"/>
    <mergeCell ref="B48:B53"/>
    <mergeCell ref="C48:E48"/>
    <mergeCell ref="F48:J48"/>
    <mergeCell ref="F49:J49"/>
    <mergeCell ref="F50:J50"/>
    <mergeCell ref="F51:J51"/>
    <mergeCell ref="F52:J52"/>
    <mergeCell ref="F53:J53"/>
    <mergeCell ref="N36:Q36"/>
    <mergeCell ref="C37:J37"/>
    <mergeCell ref="B38:B39"/>
    <mergeCell ref="C38:F39"/>
    <mergeCell ref="H38:J38"/>
    <mergeCell ref="H39:J39"/>
    <mergeCell ref="B22:D22"/>
    <mergeCell ref="E22:J22"/>
    <mergeCell ref="H31:K31"/>
    <mergeCell ref="H32:K32"/>
    <mergeCell ref="B34:J34"/>
    <mergeCell ref="J36:L36"/>
    <mergeCell ref="B23:D28"/>
    <mergeCell ref="E23:G23"/>
    <mergeCell ref="H23:J23"/>
    <mergeCell ref="E24:J24"/>
    <mergeCell ref="F25:J25"/>
    <mergeCell ref="F26:J26"/>
    <mergeCell ref="F27:J27"/>
    <mergeCell ref="F28:J28"/>
    <mergeCell ref="M19:U19"/>
    <mergeCell ref="B20:D20"/>
    <mergeCell ref="E20:J20"/>
    <mergeCell ref="B21:D21"/>
    <mergeCell ref="E21:J21"/>
    <mergeCell ref="M21:U21"/>
    <mergeCell ref="B16:D16"/>
    <mergeCell ref="E16:J16"/>
    <mergeCell ref="B17:D17"/>
    <mergeCell ref="E17:J17"/>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s>
  <phoneticPr fontId="20"/>
  <conditionalFormatting sqref="C7:J9 C37:J39 C44:F44 C78:F78 C116:F116 C151:F151 C185:F185 C219:F219 C254:F254 C288:F288 C322:F322 C357:F357 C391:F391 C425:F425">
    <cfRule type="cellIs" dxfId="202" priority="7" operator="equal">
      <formula>0</formula>
    </cfRule>
  </conditionalFormatting>
  <conditionalFormatting sqref="H3:K3">
    <cfRule type="cellIs" dxfId="201" priority="6" operator="equal">
      <formula>0</formula>
    </cfRule>
  </conditionalFormatting>
  <conditionalFormatting sqref="H32:K32">
    <cfRule type="cellIs" dxfId="200" priority="5" operator="equal">
      <formula>0</formula>
    </cfRule>
  </conditionalFormatting>
  <conditionalFormatting sqref="F28:J28">
    <cfRule type="expression" dxfId="199" priority="2">
      <formula>$E$27="○"</formula>
    </cfRule>
  </conditionalFormatting>
  <conditionalFormatting sqref="E25:J27">
    <cfRule type="expression" dxfId="198" priority="1">
      <formula>$H$23="含んでいない"</formula>
    </cfRule>
  </conditionalFormatting>
  <dataValidations count="11">
    <dataValidation allowBlank="1" showInputMessage="1" showErrorMessage="1" prompt="これまでの講師歴について、所属だけでなく「担当分野」まで記載。" sqref="F89:J93 F127:J131 F162:J166" xr:uid="{14146555-15CE-4EFD-9672-8268B11A33D5}"/>
    <dataValidation allowBlank="1" showInputMessage="1" showErrorMessage="1" prompt="直近の職歴について、所属だけではなく「担当分野」も記載。" sqref="F61:J64 F95:J98 F133:J136 F168:J171" xr:uid="{961E681D-1554-4E88-A1F4-B748DBF5CC35}"/>
    <dataValidation allowBlank="1" showInputMessage="1" showErrorMessage="1" prompt="当該教育訓練の内容に関係する実務経験を具体的に記載。" sqref="F49:J53 F55:J59 F83:J87 F121:J125 F156:J160" xr:uid="{6B4FDCD1-54BA-474B-9FC9-45F2E7B21C18}"/>
    <dataValidation type="list" allowBlank="1" showInputMessage="1" showErrorMessage="1" sqref="C358:J358 C289:J289 C392:J392 C152:J152 C186:J186 C117:J117 C220:J220 C255:J255 C323:J323 C426:J426" xr:uid="{BADB3211-FEA1-4E3D-92F5-FA09C9D8B2E0}">
      <formula1>"主担当講師,担当講師"</formula1>
    </dataValidation>
    <dataValidation type="list" allowBlank="1" showInputMessage="1" showErrorMessage="1" sqref="E16:J16 C46:J46 C80:J80 C118:J118 C153:J153 C187:J187 C221:J221 C256:J256 C290:J290 C324:J324 C359:J359 C393:J393 C427:J427" xr:uid="{F3321729-E43E-4C05-BE17-3ECA60E86633}">
      <formula1>"直接雇用（常勤）,直接雇用（非常勤）,委託・派遣等"</formula1>
    </dataValidation>
    <dataValidation type="list" allowBlank="1" showInputMessage="1" showErrorMessage="1" sqref="E17:J17" xr:uid="{186839C9-460B-4166-9087-2BA606F786C1}">
      <formula1>"全員の評価を行っている,一部の評価を行っている,評価を行っていない"</formula1>
    </dataValidation>
    <dataValidation type="list" allowBlank="1" showInputMessage="1" showErrorMessage="1" sqref="E19:J19" xr:uid="{B2B77EE2-708F-4E9B-8FED-55E2FDA28DF1}">
      <formula1>"全員に伝えている,一部に伝えている,伝えていない"</formula1>
    </dataValidation>
    <dataValidation type="list" allowBlank="1" showInputMessage="1" showErrorMessage="1" sqref="E21:J21" xr:uid="{57553CFB-C7EF-476F-94BA-FBD01243974D}">
      <formula1>"全員に支援を行っている,一部に支援を行っている,支援を行っていない"</formula1>
    </dataValidation>
    <dataValidation type="list" allowBlank="1" showInputMessage="1" showErrorMessage="1" sqref="B74:J74 B108:J108 B146:J146 B181:J181 B215:J215 B249:J249 B284:J284 B318:J318 B352:J352 B387:J387 B421:J421 B455:J455" xr:uid="{CDEE0F84-6380-4FF1-8FA1-735BEC59644A}">
      <formula1>"はい（いずれにも該当しない）,いいえ（いずれかに該当する）"</formula1>
    </dataValidation>
    <dataValidation type="list" allowBlank="1" showInputMessage="1" showErrorMessage="1" sqref="H23:J23" xr:uid="{108705ED-9AB9-499F-80F9-6C8DF3AF12C5}">
      <formula1>"含んでいる,含んでいない"</formula1>
    </dataValidation>
    <dataValidation type="list" allowBlank="1" showInputMessage="1" showErrorMessage="1" sqref="E25:E27" xr:uid="{D9870E5C-6DCB-4758-91AF-8B9E1638C0F2}">
      <formula1>"○"</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5D715-D0BB-46F3-B93C-5266F74FB15C}">
  <sheetPr>
    <pageSetUpPr fitToPage="1"/>
  </sheetPr>
  <dimension ref="A1:XFD362"/>
  <sheetViews>
    <sheetView showGridLines="0" view="pageBreakPreview" zoomScaleNormal="100" zoomScaleSheetLayoutView="100" workbookViewId="0">
      <selection activeCell="L9" sqref="L9:R9"/>
    </sheetView>
  </sheetViews>
  <sheetFormatPr defaultColWidth="9" defaultRowHeight="12" outlineLevelRow="1"/>
  <cols>
    <col min="1" max="3" width="6.625" style="530" customWidth="1"/>
    <col min="4" max="4" width="7.125" style="530" customWidth="1"/>
    <col min="5" max="11" width="6.625" style="530" customWidth="1"/>
    <col min="12" max="16" width="6.625" style="207" customWidth="1"/>
    <col min="17" max="17" width="7.375" style="207" customWidth="1"/>
    <col min="18" max="18" width="8" style="530" customWidth="1"/>
    <col min="19" max="20" width="9.125" style="530" customWidth="1"/>
    <col min="21" max="21" width="26.5" style="530" customWidth="1"/>
    <col min="22" max="23" width="3.125" style="530" customWidth="1"/>
    <col min="24" max="48" width="9" style="530"/>
    <col min="49" max="49" width="9" style="530" customWidth="1"/>
    <col min="50" max="16384" width="9" style="530"/>
  </cols>
  <sheetData>
    <row r="1" spans="1:33" ht="15" customHeight="1">
      <c r="A1" s="526"/>
      <c r="B1" s="526"/>
      <c r="C1" s="199"/>
      <c r="L1" s="200"/>
      <c r="M1" s="200"/>
      <c r="N1" s="200"/>
      <c r="O1" s="1852" t="s">
        <v>694</v>
      </c>
      <c r="P1" s="1852"/>
      <c r="Q1" s="1852"/>
      <c r="R1" s="1852"/>
      <c r="AE1" s="373" t="s">
        <v>552</v>
      </c>
      <c r="AF1" s="374" t="s">
        <v>553</v>
      </c>
      <c r="AG1" s="374"/>
    </row>
    <row r="2" spans="1:33" ht="15" customHeight="1">
      <c r="A2" s="526"/>
      <c r="B2" s="526"/>
      <c r="C2" s="199"/>
      <c r="L2" s="200"/>
      <c r="M2" s="200"/>
      <c r="N2" s="200"/>
      <c r="O2" s="1852" t="s">
        <v>882</v>
      </c>
      <c r="P2" s="1852"/>
      <c r="Q2" s="1852"/>
      <c r="R2" s="1852"/>
      <c r="AE2" s="373"/>
      <c r="AF2" s="374"/>
      <c r="AG2" s="374"/>
    </row>
    <row r="3" spans="1:33" ht="15" customHeight="1">
      <c r="A3" s="526"/>
      <c r="B3" s="201"/>
      <c r="C3" s="202"/>
      <c r="D3" s="203"/>
      <c r="F3" s="204"/>
      <c r="L3" s="200"/>
      <c r="M3" s="200"/>
      <c r="N3" s="200"/>
      <c r="O3" s="1853">
        <f>'申請書・総括票（共通）'!L3</f>
        <v>0</v>
      </c>
      <c r="P3" s="1853"/>
      <c r="Q3" s="1853"/>
      <c r="R3" s="1853"/>
      <c r="AE3" s="373" t="s">
        <v>563</v>
      </c>
      <c r="AF3" s="374" t="s">
        <v>553</v>
      </c>
      <c r="AG3" s="373"/>
    </row>
    <row r="4" spans="1:33" ht="6.75" customHeight="1">
      <c r="A4" s="526"/>
      <c r="B4" s="201"/>
      <c r="C4" s="202"/>
      <c r="D4" s="203"/>
      <c r="L4" s="205"/>
      <c r="M4" s="205"/>
      <c r="N4" s="205"/>
      <c r="O4" s="205"/>
      <c r="P4" s="205"/>
      <c r="Q4" s="205"/>
      <c r="R4" s="205"/>
      <c r="AE4" s="373" t="s">
        <v>564</v>
      </c>
      <c r="AF4" s="374" t="s">
        <v>568</v>
      </c>
      <c r="AG4" s="373"/>
    </row>
    <row r="5" spans="1:33" ht="24" customHeight="1">
      <c r="A5" s="1813" t="s">
        <v>1114</v>
      </c>
      <c r="B5" s="1813"/>
      <c r="C5" s="1813"/>
      <c r="D5" s="1813"/>
      <c r="E5" s="1813"/>
      <c r="F5" s="1813"/>
      <c r="G5" s="1813"/>
      <c r="H5" s="1813"/>
      <c r="I5" s="1813"/>
      <c r="J5" s="1813"/>
      <c r="K5" s="1813"/>
      <c r="L5" s="1813"/>
      <c r="M5" s="1813"/>
      <c r="N5" s="1813"/>
      <c r="O5" s="1813"/>
      <c r="P5" s="1813"/>
      <c r="Q5" s="1813"/>
      <c r="R5" s="1813"/>
      <c r="AE5" s="373" t="s">
        <v>240</v>
      </c>
      <c r="AF5" s="374" t="s">
        <v>554</v>
      </c>
      <c r="AG5" s="373"/>
    </row>
    <row r="6" spans="1:33" ht="8.25" customHeight="1">
      <c r="A6" s="522"/>
      <c r="B6" s="522"/>
      <c r="C6" s="522"/>
      <c r="D6" s="522"/>
      <c r="E6" s="522"/>
      <c r="F6" s="522"/>
      <c r="G6" s="522"/>
      <c r="H6" s="522"/>
      <c r="I6" s="522"/>
      <c r="J6" s="522"/>
      <c r="K6" s="522"/>
      <c r="L6" s="522"/>
      <c r="M6" s="522"/>
      <c r="N6" s="522"/>
      <c r="O6" s="522"/>
      <c r="P6" s="522"/>
      <c r="Q6" s="522"/>
      <c r="R6" s="522"/>
      <c r="AE6" s="373" t="s">
        <v>565</v>
      </c>
      <c r="AF6" s="374"/>
      <c r="AG6" s="373"/>
    </row>
    <row r="7" spans="1:33" ht="45" customHeight="1">
      <c r="A7" s="1814" t="s">
        <v>86</v>
      </c>
      <c r="B7" s="1815"/>
      <c r="C7" s="1816">
        <f>'申請書・総括票（共通）'!C19</f>
        <v>0</v>
      </c>
      <c r="D7" s="1816"/>
      <c r="E7" s="1816"/>
      <c r="F7" s="1816"/>
      <c r="G7" s="1816"/>
      <c r="H7" s="1816"/>
      <c r="I7" s="1816"/>
      <c r="J7" s="1816"/>
      <c r="K7" s="1816"/>
      <c r="L7" s="1816"/>
      <c r="M7" s="1816"/>
      <c r="N7" s="1816"/>
      <c r="O7" s="1816"/>
      <c r="P7" s="1816"/>
      <c r="Q7" s="1816"/>
      <c r="R7" s="1816"/>
      <c r="AE7" s="373" t="s">
        <v>566</v>
      </c>
      <c r="AF7" s="374"/>
      <c r="AG7" s="373"/>
    </row>
    <row r="8" spans="1:33" ht="44.25" customHeight="1">
      <c r="A8" s="1815" t="s">
        <v>87</v>
      </c>
      <c r="B8" s="1815"/>
      <c r="C8" s="1816">
        <f>'申請書・総括票（共通）'!D236</f>
        <v>0</v>
      </c>
      <c r="D8" s="1816"/>
      <c r="E8" s="1816"/>
      <c r="F8" s="1816"/>
      <c r="G8" s="1816"/>
      <c r="H8" s="1816"/>
      <c r="I8" s="1816"/>
      <c r="J8" s="1816"/>
      <c r="K8" s="1816"/>
      <c r="L8" s="1816"/>
      <c r="M8" s="1816"/>
      <c r="N8" s="1814" t="s">
        <v>88</v>
      </c>
      <c r="O8" s="1814"/>
      <c r="P8" s="1817">
        <f>'申請書・総括票（共通）'!A236</f>
        <v>2005</v>
      </c>
      <c r="Q8" s="1817"/>
      <c r="R8" s="1817"/>
    </row>
    <row r="9" spans="1:33" ht="36.75" customHeight="1">
      <c r="A9" s="1827" t="s">
        <v>581</v>
      </c>
      <c r="B9" s="1785"/>
      <c r="C9" s="1828">
        <f>'申請書・総括票（共通）'!B236</f>
        <v>0</v>
      </c>
      <c r="D9" s="1829"/>
      <c r="E9" s="1829"/>
      <c r="F9" s="1829"/>
      <c r="G9" s="1829"/>
      <c r="H9" s="1829"/>
      <c r="I9" s="1830"/>
      <c r="J9" s="1827" t="s">
        <v>582</v>
      </c>
      <c r="K9" s="1785"/>
      <c r="L9" s="1831"/>
      <c r="M9" s="1832"/>
      <c r="N9" s="1832"/>
      <c r="O9" s="1832"/>
      <c r="P9" s="1832"/>
      <c r="Q9" s="1832"/>
      <c r="R9" s="1833"/>
    </row>
    <row r="10" spans="1:33" ht="28.5" customHeight="1">
      <c r="A10" s="1848" t="s">
        <v>890</v>
      </c>
      <c r="B10" s="1848"/>
      <c r="C10" s="1849"/>
      <c r="D10" s="1849"/>
      <c r="E10" s="1848" t="s">
        <v>892</v>
      </c>
      <c r="F10" s="1848"/>
      <c r="G10" s="1850"/>
      <c r="H10" s="1850"/>
      <c r="I10" s="1850"/>
      <c r="J10" s="1850"/>
      <c r="K10" s="1850"/>
      <c r="L10" s="1850"/>
      <c r="M10" s="1850"/>
      <c r="N10" s="1848" t="s">
        <v>896</v>
      </c>
      <c r="O10" s="1848"/>
      <c r="P10" s="1848"/>
      <c r="Q10" s="1849"/>
      <c r="R10" s="1849"/>
    </row>
    <row r="11" spans="1:33" ht="51.75" customHeight="1">
      <c r="A11" s="1848" t="s">
        <v>891</v>
      </c>
      <c r="B11" s="1848"/>
      <c r="C11" s="1848"/>
      <c r="D11" s="1851"/>
      <c r="E11" s="1851"/>
      <c r="F11" s="1851"/>
      <c r="G11" s="1851"/>
      <c r="H11" s="1851"/>
      <c r="I11" s="1851"/>
      <c r="J11" s="1851"/>
      <c r="K11" s="1851"/>
      <c r="L11" s="1851"/>
      <c r="M11" s="1851"/>
      <c r="N11" s="1851"/>
      <c r="O11" s="1851"/>
      <c r="P11" s="1851"/>
      <c r="Q11" s="1851"/>
      <c r="R11" s="1851"/>
    </row>
    <row r="12" spans="1:33" ht="27" customHeight="1">
      <c r="A12" s="1854" t="s">
        <v>893</v>
      </c>
      <c r="B12" s="1854"/>
      <c r="C12" s="1854"/>
      <c r="D12" s="1854"/>
      <c r="E12" s="1854"/>
      <c r="F12" s="1854"/>
      <c r="G12" s="1854"/>
      <c r="H12" s="1854"/>
      <c r="I12" s="1854"/>
      <c r="J12" s="1854"/>
      <c r="K12" s="1854"/>
      <c r="L12" s="1854"/>
      <c r="M12" s="419" t="s">
        <v>889</v>
      </c>
      <c r="O12" s="206"/>
      <c r="P12" s="206"/>
      <c r="Q12" s="206"/>
      <c r="R12" s="206"/>
    </row>
    <row r="13" spans="1:33" ht="23.25" customHeight="1">
      <c r="A13" s="1847" t="s">
        <v>964</v>
      </c>
      <c r="B13" s="1847"/>
      <c r="C13" s="1847"/>
      <c r="D13" s="1847"/>
      <c r="E13" s="1847"/>
      <c r="F13" s="1847"/>
      <c r="G13" s="1847"/>
      <c r="H13" s="1847"/>
      <c r="I13" s="1847"/>
      <c r="J13" s="1847"/>
      <c r="K13" s="1847"/>
      <c r="L13" s="1847"/>
      <c r="M13" s="1847"/>
      <c r="N13" s="1847"/>
      <c r="O13" s="1847"/>
      <c r="P13" s="1847"/>
      <c r="Q13" s="1847"/>
      <c r="R13" s="1847"/>
    </row>
    <row r="14" spans="1:33" ht="9" customHeight="1">
      <c r="R14" s="207"/>
    </row>
    <row r="15" spans="1:33" ht="18.75" customHeight="1">
      <c r="A15" s="208" t="s">
        <v>90</v>
      </c>
    </row>
    <row r="16" spans="1:33" ht="3.75" customHeight="1">
      <c r="A16" s="208"/>
    </row>
    <row r="17" spans="1:21 16384:16384" ht="47.25" customHeight="1">
      <c r="A17" s="1617" t="s">
        <v>567</v>
      </c>
      <c r="B17" s="1617"/>
      <c r="C17" s="1617"/>
      <c r="D17" s="1617"/>
      <c r="E17" s="1834"/>
      <c r="F17" s="1834"/>
      <c r="G17" s="1834"/>
      <c r="H17" s="1834"/>
      <c r="I17" s="1834"/>
      <c r="J17" s="1834"/>
      <c r="K17" s="1834"/>
      <c r="L17" s="1834"/>
      <c r="M17" s="1834"/>
      <c r="N17" s="1834"/>
      <c r="O17" s="1834"/>
      <c r="P17" s="1834"/>
      <c r="Q17" s="1834"/>
      <c r="R17" s="1834"/>
    </row>
    <row r="18" spans="1:21 16384:16384" ht="26.25" customHeight="1">
      <c r="A18" s="1789" t="s">
        <v>216</v>
      </c>
      <c r="B18" s="1790"/>
      <c r="C18" s="1790"/>
      <c r="D18" s="1791"/>
      <c r="E18" s="5"/>
      <c r="F18" s="209" t="s">
        <v>135</v>
      </c>
      <c r="G18" s="6"/>
      <c r="H18" s="210" t="s">
        <v>136</v>
      </c>
      <c r="I18" s="1792" t="s">
        <v>630</v>
      </c>
      <c r="J18" s="1790"/>
      <c r="K18" s="1790"/>
      <c r="L18" s="1793"/>
      <c r="M18" s="1818"/>
      <c r="N18" s="1819"/>
      <c r="O18" s="209" t="s">
        <v>212</v>
      </c>
      <c r="P18" s="1820"/>
      <c r="Q18" s="1820"/>
      <c r="R18" s="1821"/>
    </row>
    <row r="19" spans="1:21 16384:16384" ht="26.25" customHeight="1">
      <c r="A19" s="1822" t="s">
        <v>217</v>
      </c>
      <c r="B19" s="1823"/>
      <c r="C19" s="1823"/>
      <c r="D19" s="1824"/>
      <c r="E19" s="1825"/>
      <c r="F19" s="1826"/>
      <c r="G19" s="1826"/>
      <c r="H19" s="211" t="s">
        <v>91</v>
      </c>
      <c r="I19" s="1799" t="s">
        <v>218</v>
      </c>
      <c r="J19" s="1797"/>
      <c r="K19" s="1797"/>
      <c r="L19" s="1798"/>
      <c r="M19" s="1800"/>
      <c r="N19" s="1801"/>
      <c r="O19" s="1801"/>
      <c r="P19" s="1801"/>
      <c r="Q19" s="1801"/>
      <c r="R19" s="1802"/>
    </row>
    <row r="20" spans="1:21 16384:16384" ht="13.35" customHeight="1">
      <c r="A20" s="1808" t="s">
        <v>562</v>
      </c>
      <c r="B20" s="1809"/>
      <c r="C20" s="1809"/>
      <c r="D20" s="1810"/>
      <c r="E20" s="523" t="s">
        <v>561</v>
      </c>
      <c r="F20" s="1838" t="s">
        <v>579</v>
      </c>
      <c r="G20" s="1839"/>
      <c r="H20" s="1840"/>
      <c r="I20" s="1841" t="s">
        <v>414</v>
      </c>
      <c r="J20" s="1809"/>
      <c r="K20" s="1809"/>
      <c r="L20" s="1810"/>
      <c r="M20" s="212" t="s">
        <v>351</v>
      </c>
      <c r="N20" s="212" t="s">
        <v>352</v>
      </c>
      <c r="O20" s="212" t="s">
        <v>353</v>
      </c>
      <c r="P20" s="212" t="s">
        <v>354</v>
      </c>
      <c r="Q20" s="212" t="s">
        <v>355</v>
      </c>
      <c r="R20" s="212" t="s">
        <v>356</v>
      </c>
    </row>
    <row r="21" spans="1:21 16384:16384" ht="18" customHeight="1">
      <c r="A21" s="1835"/>
      <c r="B21" s="1836"/>
      <c r="C21" s="1836"/>
      <c r="D21" s="1837"/>
      <c r="E21" s="1779"/>
      <c r="F21" s="1781"/>
      <c r="G21" s="1782"/>
      <c r="H21" s="1783"/>
      <c r="I21" s="1842"/>
      <c r="J21" s="1836"/>
      <c r="K21" s="1836"/>
      <c r="L21" s="1837"/>
      <c r="M21" s="7"/>
      <c r="N21" s="7"/>
      <c r="O21" s="7"/>
      <c r="P21" s="7"/>
      <c r="Q21" s="7"/>
      <c r="R21" s="7"/>
    </row>
    <row r="22" spans="1:21 16384:16384" ht="13.35" customHeight="1">
      <c r="A22" s="1835"/>
      <c r="B22" s="1836"/>
      <c r="C22" s="1836"/>
      <c r="D22" s="1837"/>
      <c r="E22" s="1779"/>
      <c r="F22" s="1784" t="s">
        <v>580</v>
      </c>
      <c r="G22" s="1490"/>
      <c r="H22" s="1785"/>
      <c r="I22" s="1842"/>
      <c r="J22" s="1836"/>
      <c r="K22" s="1836"/>
      <c r="L22" s="1837"/>
      <c r="M22" s="213" t="s">
        <v>357</v>
      </c>
      <c r="N22" s="213" t="s">
        <v>358</v>
      </c>
      <c r="O22" s="213" t="s">
        <v>359</v>
      </c>
      <c r="P22" s="213" t="s">
        <v>360</v>
      </c>
      <c r="Q22" s="213" t="s">
        <v>361</v>
      </c>
      <c r="R22" s="213" t="s">
        <v>362</v>
      </c>
    </row>
    <row r="23" spans="1:21 16384:16384" ht="13.5" customHeight="1">
      <c r="A23" s="1789"/>
      <c r="B23" s="1790"/>
      <c r="C23" s="1790"/>
      <c r="D23" s="1793"/>
      <c r="E23" s="1780"/>
      <c r="F23" s="1786"/>
      <c r="G23" s="1787"/>
      <c r="H23" s="1788"/>
      <c r="I23" s="1792"/>
      <c r="J23" s="1790"/>
      <c r="K23" s="1790"/>
      <c r="L23" s="1793"/>
      <c r="M23" s="7"/>
      <c r="N23" s="7"/>
      <c r="O23" s="7"/>
      <c r="P23" s="7"/>
      <c r="Q23" s="7"/>
      <c r="R23" s="7"/>
    </row>
    <row r="24" spans="1:21 16384:16384" ht="26.25" customHeight="1">
      <c r="A24" s="1796" t="s">
        <v>415</v>
      </c>
      <c r="B24" s="1797"/>
      <c r="C24" s="1797"/>
      <c r="D24" s="1798"/>
      <c r="E24" s="1322"/>
      <c r="F24" s="1537"/>
      <c r="G24" s="1543"/>
      <c r="H24" s="1324"/>
      <c r="I24" s="1799" t="s">
        <v>219</v>
      </c>
      <c r="J24" s="1797"/>
      <c r="K24" s="1797"/>
      <c r="L24" s="1798"/>
      <c r="M24" s="1800"/>
      <c r="N24" s="1801"/>
      <c r="O24" s="1801"/>
      <c r="P24" s="1801"/>
      <c r="Q24" s="1801"/>
      <c r="R24" s="1802"/>
    </row>
    <row r="25" spans="1:21 16384:16384" ht="26.25" customHeight="1">
      <c r="A25" s="1803" t="s">
        <v>601</v>
      </c>
      <c r="B25" s="1804"/>
      <c r="C25" s="1804"/>
      <c r="D25" s="1805"/>
      <c r="E25" s="1806"/>
      <c r="F25" s="1807"/>
      <c r="G25" s="1807"/>
      <c r="H25" s="214" t="s">
        <v>92</v>
      </c>
      <c r="I25" s="1808" t="s">
        <v>220</v>
      </c>
      <c r="J25" s="1809"/>
      <c r="K25" s="1809"/>
      <c r="L25" s="1810"/>
      <c r="M25" s="1811"/>
      <c r="N25" s="1812"/>
      <c r="O25" s="1499" t="s">
        <v>91</v>
      </c>
      <c r="P25" s="1499"/>
      <c r="Q25" s="1499"/>
      <c r="R25" s="1500"/>
    </row>
    <row r="26" spans="1:21 16384:16384" ht="9.9499999999999993" customHeight="1">
      <c r="A26" s="1755" t="s">
        <v>243</v>
      </c>
      <c r="B26" s="1756"/>
      <c r="C26" s="1756"/>
      <c r="D26" s="1757"/>
      <c r="E26" s="215" t="s">
        <v>93</v>
      </c>
      <c r="F26" s="1764"/>
      <c r="G26" s="1765"/>
      <c r="H26" s="214" t="s">
        <v>92</v>
      </c>
      <c r="I26" s="1766" t="s">
        <v>244</v>
      </c>
      <c r="J26" s="1756"/>
      <c r="K26" s="1756"/>
      <c r="L26" s="1757"/>
      <c r="M26" s="215" t="s">
        <v>93</v>
      </c>
      <c r="N26" s="1771"/>
      <c r="O26" s="1772"/>
      <c r="P26" s="1505" t="s">
        <v>91</v>
      </c>
      <c r="Q26" s="1505"/>
      <c r="R26" s="1506"/>
    </row>
    <row r="27" spans="1:21 16384:16384" ht="9.9499999999999993" customHeight="1">
      <c r="A27" s="1758"/>
      <c r="B27" s="1759"/>
      <c r="C27" s="1759"/>
      <c r="D27" s="1760"/>
      <c r="E27" s="216" t="s">
        <v>94</v>
      </c>
      <c r="F27" s="1773"/>
      <c r="G27" s="1774"/>
      <c r="H27" s="217" t="s">
        <v>92</v>
      </c>
      <c r="I27" s="1767"/>
      <c r="J27" s="1759"/>
      <c r="K27" s="1759"/>
      <c r="L27" s="1760"/>
      <c r="M27" s="216" t="s">
        <v>94</v>
      </c>
      <c r="N27" s="1775"/>
      <c r="O27" s="1776"/>
      <c r="P27" s="1465" t="s">
        <v>91</v>
      </c>
      <c r="Q27" s="1465"/>
      <c r="R27" s="1466"/>
    </row>
    <row r="28" spans="1:21 16384:16384" ht="9.9499999999999993" customHeight="1">
      <c r="A28" s="1761"/>
      <c r="B28" s="1762"/>
      <c r="C28" s="1762"/>
      <c r="D28" s="1763"/>
      <c r="E28" s="218" t="s">
        <v>95</v>
      </c>
      <c r="F28" s="1777"/>
      <c r="G28" s="1778"/>
      <c r="H28" s="219" t="s">
        <v>92</v>
      </c>
      <c r="I28" s="1768"/>
      <c r="J28" s="1769"/>
      <c r="K28" s="1769"/>
      <c r="L28" s="1770"/>
      <c r="M28" s="218" t="s">
        <v>95</v>
      </c>
      <c r="N28" s="1794"/>
      <c r="O28" s="1795"/>
      <c r="P28" s="1742" t="s">
        <v>91</v>
      </c>
      <c r="Q28" s="1742"/>
      <c r="R28" s="1743"/>
    </row>
    <row r="29" spans="1:21 16384:16384" ht="30.95" customHeight="1">
      <c r="A29" s="1729" t="s">
        <v>602</v>
      </c>
      <c r="B29" s="1730"/>
      <c r="C29" s="1730"/>
      <c r="D29" s="1744"/>
      <c r="E29" s="1745" t="s">
        <v>363</v>
      </c>
      <c r="F29" s="1746"/>
      <c r="G29" s="1746"/>
      <c r="H29" s="1746"/>
      <c r="I29" s="1746"/>
      <c r="J29" s="1747" t="s">
        <v>364</v>
      </c>
      <c r="K29" s="1748"/>
      <c r="L29" s="1748"/>
      <c r="M29" s="1748"/>
      <c r="N29" s="1749"/>
      <c r="O29" s="1746" t="s">
        <v>365</v>
      </c>
      <c r="P29" s="1748"/>
      <c r="Q29" s="1748"/>
      <c r="R29" s="1749"/>
    </row>
    <row r="30" spans="1:21 16384:16384" ht="14.85" customHeight="1">
      <c r="A30" s="1731"/>
      <c r="B30" s="1732"/>
      <c r="C30" s="1732"/>
      <c r="D30" s="1733"/>
      <c r="E30" s="1750"/>
      <c r="F30" s="1751"/>
      <c r="G30" s="1751"/>
      <c r="H30" s="1751"/>
      <c r="I30" s="1751"/>
      <c r="J30" s="1750"/>
      <c r="K30" s="1751"/>
      <c r="L30" s="1751"/>
      <c r="M30" s="1751"/>
      <c r="N30" s="1752"/>
      <c r="O30" s="1753"/>
      <c r="P30" s="1753"/>
      <c r="Q30" s="1753"/>
      <c r="R30" s="1754"/>
    </row>
    <row r="31" spans="1:21 16384:16384" ht="28.5" customHeight="1">
      <c r="A31" s="1729" t="s">
        <v>245</v>
      </c>
      <c r="B31" s="1730"/>
      <c r="C31" s="1730"/>
      <c r="D31" s="1730"/>
      <c r="E31" s="1734" t="s">
        <v>96</v>
      </c>
      <c r="F31" s="1735"/>
      <c r="G31" s="1735"/>
      <c r="H31" s="1735"/>
      <c r="I31" s="1736"/>
      <c r="J31" s="1734" t="s">
        <v>97</v>
      </c>
      <c r="K31" s="1735"/>
      <c r="L31" s="1735"/>
      <c r="M31" s="1735"/>
      <c r="N31" s="1736"/>
      <c r="O31" s="1734" t="s">
        <v>242</v>
      </c>
      <c r="P31" s="1735"/>
      <c r="Q31" s="1735"/>
      <c r="R31" s="1736"/>
    </row>
    <row r="32" spans="1:21 16384:16384" ht="12" customHeight="1">
      <c r="A32" s="1731"/>
      <c r="B32" s="1732"/>
      <c r="C32" s="1732"/>
      <c r="D32" s="1733"/>
      <c r="E32" s="1737"/>
      <c r="F32" s="1738"/>
      <c r="G32" s="1738"/>
      <c r="H32" s="1738"/>
      <c r="I32" s="1738"/>
      <c r="J32" s="1737"/>
      <c r="K32" s="1738"/>
      <c r="L32" s="1738"/>
      <c r="M32" s="1738"/>
      <c r="N32" s="1739"/>
      <c r="O32" s="1740"/>
      <c r="P32" s="1740"/>
      <c r="Q32" s="1740"/>
      <c r="R32" s="1741"/>
      <c r="U32" s="376"/>
      <c r="XFD32" s="376"/>
    </row>
    <row r="33" spans="1:19" ht="43.5" customHeight="1">
      <c r="A33" s="1698" t="s">
        <v>604</v>
      </c>
      <c r="B33" s="1699"/>
      <c r="C33" s="1699"/>
      <c r="D33" s="1699"/>
      <c r="E33" s="1700"/>
      <c r="F33" s="1701"/>
      <c r="G33" s="1701"/>
      <c r="H33" s="1701"/>
      <c r="I33" s="1701"/>
      <c r="J33" s="1701"/>
      <c r="K33" s="1701"/>
      <c r="L33" s="1701"/>
      <c r="M33" s="1701"/>
      <c r="N33" s="1701"/>
      <c r="O33" s="1701"/>
      <c r="P33" s="1701"/>
      <c r="Q33" s="1701"/>
      <c r="R33" s="1702"/>
    </row>
    <row r="34" spans="1:19" s="220" customFormat="1" ht="11.25" customHeight="1">
      <c r="A34" s="1703" t="s">
        <v>221</v>
      </c>
      <c r="B34" s="1704"/>
      <c r="C34" s="1704"/>
      <c r="D34" s="1705"/>
      <c r="E34" s="1712" t="s">
        <v>367</v>
      </c>
      <c r="F34" s="1713"/>
      <c r="G34" s="1713"/>
      <c r="H34" s="1714" t="s">
        <v>368</v>
      </c>
      <c r="I34" s="1714"/>
      <c r="J34" s="1714"/>
      <c r="K34" s="1714" t="s">
        <v>369</v>
      </c>
      <c r="L34" s="1714"/>
      <c r="M34" s="1714"/>
      <c r="N34" s="1714" t="s">
        <v>370</v>
      </c>
      <c r="O34" s="1714"/>
      <c r="P34" s="1714"/>
      <c r="Q34" s="1715"/>
      <c r="R34" s="1716"/>
    </row>
    <row r="35" spans="1:19" s="220" customFormat="1" ht="11.25" customHeight="1">
      <c r="A35" s="1706"/>
      <c r="B35" s="1707"/>
      <c r="C35" s="1707"/>
      <c r="D35" s="1708"/>
      <c r="E35" s="1721"/>
      <c r="F35" s="1722"/>
      <c r="G35" s="1723"/>
      <c r="H35" s="1721"/>
      <c r="I35" s="1722"/>
      <c r="J35" s="1723"/>
      <c r="K35" s="1721"/>
      <c r="L35" s="1722"/>
      <c r="M35" s="1723"/>
      <c r="N35" s="1721"/>
      <c r="O35" s="1722"/>
      <c r="P35" s="1723"/>
      <c r="Q35" s="1717"/>
      <c r="R35" s="1718"/>
    </row>
    <row r="36" spans="1:19" s="220" customFormat="1" ht="11.25" customHeight="1">
      <c r="A36" s="1706"/>
      <c r="B36" s="1707"/>
      <c r="C36" s="1707"/>
      <c r="D36" s="1708"/>
      <c r="E36" s="1726" t="s">
        <v>1113</v>
      </c>
      <c r="F36" s="1726"/>
      <c r="G36" s="1726"/>
      <c r="H36" s="1726"/>
      <c r="I36" s="1714" t="s">
        <v>1115</v>
      </c>
      <c r="J36" s="1714"/>
      <c r="K36" s="1714"/>
      <c r="L36" s="1714"/>
      <c r="M36" s="1714" t="s">
        <v>1110</v>
      </c>
      <c r="N36" s="1714"/>
      <c r="O36" s="1714"/>
      <c r="P36" s="1714"/>
      <c r="Q36" s="1717"/>
      <c r="R36" s="1718"/>
    </row>
    <row r="37" spans="1:19" s="220" customFormat="1" ht="11.25" customHeight="1">
      <c r="A37" s="1706"/>
      <c r="B37" s="1707"/>
      <c r="C37" s="1707"/>
      <c r="D37" s="1708"/>
      <c r="E37" s="1725"/>
      <c r="F37" s="1725"/>
      <c r="G37" s="1725"/>
      <c r="H37" s="1727"/>
      <c r="I37" s="1728"/>
      <c r="J37" s="1728"/>
      <c r="K37" s="1728"/>
      <c r="L37" s="1728"/>
      <c r="M37" s="1728"/>
      <c r="N37" s="1728"/>
      <c r="O37" s="1728"/>
      <c r="P37" s="1728"/>
      <c r="Q37" s="1717"/>
      <c r="R37" s="1718"/>
    </row>
    <row r="38" spans="1:19" s="220" customFormat="1" ht="11.25" customHeight="1">
      <c r="A38" s="1706"/>
      <c r="B38" s="1707"/>
      <c r="C38" s="1707"/>
      <c r="D38" s="1708"/>
      <c r="E38" s="1714" t="s">
        <v>1111</v>
      </c>
      <c r="F38" s="1714"/>
      <c r="G38" s="1714"/>
      <c r="H38" s="1714"/>
      <c r="I38" s="1724" t="s">
        <v>1112</v>
      </c>
      <c r="J38" s="1724"/>
      <c r="K38" s="1724"/>
      <c r="L38" s="1724"/>
      <c r="M38" s="1724" t="s">
        <v>371</v>
      </c>
      <c r="N38" s="1724"/>
      <c r="O38" s="1724"/>
      <c r="P38" s="1724"/>
      <c r="Q38" s="1717"/>
      <c r="R38" s="1718"/>
    </row>
    <row r="39" spans="1:19" s="220" customFormat="1" ht="11.25" customHeight="1">
      <c r="A39" s="1709"/>
      <c r="B39" s="1710"/>
      <c r="C39" s="1710"/>
      <c r="D39" s="1711"/>
      <c r="E39" s="1725"/>
      <c r="F39" s="1725"/>
      <c r="G39" s="1725"/>
      <c r="H39" s="1725"/>
      <c r="I39" s="1725"/>
      <c r="J39" s="1725"/>
      <c r="K39" s="1725"/>
      <c r="L39" s="1725"/>
      <c r="M39" s="1725"/>
      <c r="N39" s="1725"/>
      <c r="O39" s="1725"/>
      <c r="P39" s="1725"/>
      <c r="Q39" s="1719"/>
      <c r="R39" s="1720"/>
    </row>
    <row r="40" spans="1:19" s="220" customFormat="1" ht="57" customHeight="1">
      <c r="A40" s="1487" t="s">
        <v>246</v>
      </c>
      <c r="B40" s="1488"/>
      <c r="C40" s="1488"/>
      <c r="D40" s="1488"/>
      <c r="E40" s="1672"/>
      <c r="F40" s="1673"/>
      <c r="G40" s="1673"/>
      <c r="H40" s="1673"/>
      <c r="I40" s="1673"/>
      <c r="J40" s="1673"/>
      <c r="K40" s="1673"/>
      <c r="L40" s="1673"/>
      <c r="M40" s="1673"/>
      <c r="N40" s="1673"/>
      <c r="O40" s="1673"/>
      <c r="P40" s="1673"/>
      <c r="Q40" s="1673"/>
      <c r="R40" s="1674"/>
    </row>
    <row r="41" spans="1:19" s="220" customFormat="1" ht="19.5" customHeight="1">
      <c r="A41" s="1675" t="s">
        <v>616</v>
      </c>
      <c r="B41" s="1675"/>
      <c r="C41" s="1675"/>
      <c r="D41" s="1675"/>
      <c r="E41" s="1675"/>
      <c r="F41" s="1675"/>
      <c r="G41" s="1675"/>
      <c r="H41" s="1675"/>
      <c r="I41" s="1675"/>
      <c r="J41" s="1675"/>
      <c r="K41" s="1675"/>
      <c r="L41" s="1675"/>
      <c r="M41" s="1675"/>
      <c r="N41" s="1675"/>
      <c r="O41" s="1675"/>
      <c r="P41" s="1675"/>
      <c r="Q41" s="1675"/>
      <c r="R41" s="1675"/>
    </row>
    <row r="42" spans="1:19" s="220" customFormat="1" ht="28.5" customHeight="1">
      <c r="A42" s="1675"/>
      <c r="B42" s="1675"/>
      <c r="C42" s="1675"/>
      <c r="D42" s="1675"/>
      <c r="E42" s="1675"/>
      <c r="F42" s="1675"/>
      <c r="G42" s="1675"/>
      <c r="H42" s="1675"/>
      <c r="I42" s="1675"/>
      <c r="J42" s="1675"/>
      <c r="K42" s="1675"/>
      <c r="L42" s="1675"/>
      <c r="M42" s="1675"/>
      <c r="N42" s="1675"/>
      <c r="O42" s="1675"/>
      <c r="P42" s="1675"/>
      <c r="Q42" s="1675"/>
      <c r="R42" s="1675"/>
    </row>
    <row r="43" spans="1:19" s="220" customFormat="1" ht="11.25">
      <c r="A43" s="1675" t="s">
        <v>1104</v>
      </c>
      <c r="B43" s="1675"/>
      <c r="C43" s="1675"/>
      <c r="D43" s="1675"/>
      <c r="E43" s="1675"/>
      <c r="F43" s="1675"/>
      <c r="G43" s="1675"/>
      <c r="H43" s="1675"/>
      <c r="I43" s="1675"/>
      <c r="J43" s="1675"/>
      <c r="K43" s="1675"/>
      <c r="L43" s="1675"/>
      <c r="M43" s="1675"/>
      <c r="N43" s="1675"/>
      <c r="O43" s="1675"/>
      <c r="P43" s="1675"/>
      <c r="Q43" s="1675"/>
      <c r="R43" s="1675"/>
    </row>
    <row r="44" spans="1:19" s="220" customFormat="1" ht="11.25">
      <c r="A44" s="1675"/>
      <c r="B44" s="1675"/>
      <c r="C44" s="1675"/>
      <c r="D44" s="1675"/>
      <c r="E44" s="1675"/>
      <c r="F44" s="1675"/>
      <c r="G44" s="1675"/>
      <c r="H44" s="1675"/>
      <c r="I44" s="1675"/>
      <c r="J44" s="1675"/>
      <c r="K44" s="1675"/>
      <c r="L44" s="1675"/>
      <c r="M44" s="1675"/>
      <c r="N44" s="1675"/>
      <c r="O44" s="1675"/>
      <c r="P44" s="1675"/>
      <c r="Q44" s="1675"/>
      <c r="R44" s="1675"/>
    </row>
    <row r="45" spans="1:19" s="220" customFormat="1" ht="28.5" customHeight="1">
      <c r="A45" s="1675"/>
      <c r="B45" s="1675"/>
      <c r="C45" s="1675"/>
      <c r="D45" s="1675"/>
      <c r="E45" s="1675"/>
      <c r="F45" s="1675"/>
      <c r="G45" s="1675"/>
      <c r="H45" s="1675"/>
      <c r="I45" s="1675"/>
      <c r="J45" s="1675"/>
      <c r="K45" s="1675"/>
      <c r="L45" s="1675"/>
      <c r="M45" s="1675"/>
      <c r="N45" s="1675"/>
      <c r="O45" s="1675"/>
      <c r="P45" s="1675"/>
      <c r="Q45" s="1675"/>
      <c r="R45" s="1675"/>
    </row>
    <row r="46" spans="1:19" s="220" customFormat="1">
      <c r="A46" s="1675" t="s">
        <v>1105</v>
      </c>
      <c r="B46" s="1675"/>
      <c r="C46" s="1675"/>
      <c r="D46" s="1675"/>
      <c r="E46" s="1675"/>
      <c r="F46" s="1675"/>
      <c r="G46" s="1675"/>
      <c r="H46" s="1675"/>
      <c r="I46" s="1675"/>
      <c r="J46" s="1675"/>
      <c r="K46" s="1675"/>
      <c r="L46" s="1675"/>
      <c r="M46" s="1675"/>
      <c r="N46" s="1675"/>
      <c r="O46" s="1675"/>
      <c r="P46" s="1675"/>
      <c r="Q46" s="1675"/>
      <c r="R46" s="1675"/>
    </row>
    <row r="47" spans="1:19" s="220" customFormat="1" ht="11.25">
      <c r="A47" s="221" t="s">
        <v>603</v>
      </c>
      <c r="B47" s="527"/>
      <c r="C47" s="527"/>
      <c r="D47" s="527"/>
      <c r="E47" s="527"/>
      <c r="F47" s="527"/>
      <c r="G47" s="221"/>
      <c r="H47" s="527"/>
      <c r="I47" s="527"/>
      <c r="J47" s="527"/>
      <c r="K47" s="527"/>
      <c r="L47" s="527"/>
      <c r="M47" s="527"/>
      <c r="N47" s="527"/>
      <c r="O47" s="527"/>
      <c r="P47" s="527"/>
      <c r="Q47" s="527"/>
      <c r="R47" s="527"/>
    </row>
    <row r="48" spans="1:19" s="220" customFormat="1">
      <c r="A48" s="1590" t="s">
        <v>1033</v>
      </c>
      <c r="B48" s="1590"/>
      <c r="C48" s="1590"/>
      <c r="D48" s="1591"/>
      <c r="E48" s="1592"/>
      <c r="F48" s="1592"/>
      <c r="G48" s="1592"/>
      <c r="H48" s="1592"/>
      <c r="I48" s="1592"/>
      <c r="J48" s="1592"/>
      <c r="K48" s="1592"/>
      <c r="L48" s="1592"/>
      <c r="M48" s="1592"/>
      <c r="N48" s="1592"/>
      <c r="O48" s="1592"/>
      <c r="P48" s="1592"/>
      <c r="Q48" s="1592"/>
      <c r="R48" s="1592"/>
      <c r="S48" s="530"/>
    </row>
    <row r="49" spans="1:19" s="220" customFormat="1">
      <c r="A49" s="1590"/>
      <c r="B49" s="1590"/>
      <c r="C49" s="1590"/>
      <c r="D49" s="1592"/>
      <c r="E49" s="1592"/>
      <c r="F49" s="1592"/>
      <c r="G49" s="1592"/>
      <c r="H49" s="1592"/>
      <c r="I49" s="1592"/>
      <c r="J49" s="1592"/>
      <c r="K49" s="1592"/>
      <c r="L49" s="1592"/>
      <c r="M49" s="1592"/>
      <c r="N49" s="1592"/>
      <c r="O49" s="1592"/>
      <c r="P49" s="1592"/>
      <c r="Q49" s="1592"/>
      <c r="R49" s="1592"/>
      <c r="S49" s="530"/>
    </row>
    <row r="50" spans="1:19" s="380" customFormat="1" ht="31.5" customHeight="1">
      <c r="A50" s="1601" t="s">
        <v>1011</v>
      </c>
      <c r="B50" s="1591"/>
      <c r="C50" s="1591"/>
      <c r="D50" s="1591"/>
      <c r="E50" s="1591"/>
      <c r="F50" s="1591"/>
      <c r="G50" s="1591"/>
      <c r="H50" s="1591"/>
      <c r="I50" s="1591"/>
      <c r="J50" s="1591"/>
      <c r="K50" s="1591"/>
      <c r="L50" s="1591"/>
      <c r="M50" s="1591"/>
      <c r="N50" s="1591"/>
      <c r="O50" s="1591"/>
      <c r="P50" s="1591"/>
      <c r="Q50" s="1591"/>
      <c r="R50" s="1591"/>
    </row>
    <row r="51" spans="1:19" s="220" customFormat="1" ht="12" customHeight="1">
      <c r="A51" s="1593" t="s">
        <v>826</v>
      </c>
      <c r="B51" s="1594"/>
      <c r="C51" s="1594"/>
      <c r="D51" s="1595"/>
      <c r="E51" s="1617" t="s">
        <v>962</v>
      </c>
      <c r="F51" s="1617"/>
      <c r="G51" s="1617"/>
      <c r="H51" s="1617"/>
      <c r="I51" s="1617"/>
      <c r="J51" s="1617"/>
      <c r="K51" s="1617"/>
      <c r="L51" s="1617"/>
      <c r="M51" s="1617"/>
      <c r="N51" s="1617"/>
      <c r="O51" s="1617"/>
      <c r="P51" s="1617"/>
      <c r="Q51" s="1617"/>
      <c r="R51" s="1617"/>
      <c r="S51" s="530"/>
    </row>
    <row r="52" spans="1:19" s="220" customFormat="1" ht="30" customHeight="1">
      <c r="A52" s="1495"/>
      <c r="B52" s="1596"/>
      <c r="C52" s="1596"/>
      <c r="D52" s="1533"/>
      <c r="E52" s="1618"/>
      <c r="F52" s="1617"/>
      <c r="G52" s="1617"/>
      <c r="H52" s="1617"/>
      <c r="I52" s="1617"/>
      <c r="J52" s="1617"/>
      <c r="K52" s="1617"/>
      <c r="L52" s="1617"/>
      <c r="M52" s="1617"/>
      <c r="N52" s="1617"/>
      <c r="O52" s="1617"/>
      <c r="P52" s="1617"/>
      <c r="Q52" s="1617"/>
      <c r="R52" s="1617"/>
      <c r="S52" s="530"/>
    </row>
    <row r="53" spans="1:19" s="220" customFormat="1" ht="22.5" customHeight="1">
      <c r="A53" s="1495"/>
      <c r="B53" s="1596"/>
      <c r="C53" s="1596"/>
      <c r="D53" s="1533"/>
      <c r="E53" s="381"/>
      <c r="F53" s="1598" t="s">
        <v>914</v>
      </c>
      <c r="G53" s="1599"/>
      <c r="H53" s="1599"/>
      <c r="I53" s="1599"/>
      <c r="J53" s="1599"/>
      <c r="K53" s="1599"/>
      <c r="L53" s="1599"/>
      <c r="M53" s="1599"/>
      <c r="N53" s="1599"/>
      <c r="O53" s="1599"/>
      <c r="P53" s="1599"/>
      <c r="Q53" s="1599"/>
      <c r="R53" s="1600"/>
      <c r="S53" s="204" t="str">
        <f>IF(COUNTIF(ロール対応表ｰ2005!$D$58:$S$58,F53)=0,"【ERROR正しいロールを選択してください】","")</f>
        <v/>
      </c>
    </row>
    <row r="54" spans="1:19" s="220" customFormat="1" ht="12" customHeight="1">
      <c r="A54" s="1495"/>
      <c r="B54" s="1596"/>
      <c r="C54" s="1596"/>
      <c r="D54" s="1533"/>
      <c r="E54" s="1619" t="s">
        <v>963</v>
      </c>
      <c r="F54" s="1620"/>
      <c r="G54" s="1620"/>
      <c r="H54" s="1620"/>
      <c r="I54" s="1620"/>
      <c r="J54" s="1620"/>
      <c r="K54" s="1620"/>
      <c r="L54" s="1620"/>
      <c r="M54" s="1620"/>
      <c r="N54" s="1620"/>
      <c r="O54" s="1620"/>
      <c r="P54" s="1620"/>
      <c r="Q54" s="1620"/>
      <c r="R54" s="1620"/>
      <c r="S54" s="204"/>
    </row>
    <row r="55" spans="1:19" s="220" customFormat="1" ht="22.5" customHeight="1">
      <c r="A55" s="1597"/>
      <c r="B55" s="1476"/>
      <c r="C55" s="1476"/>
      <c r="D55" s="1477"/>
      <c r="E55" s="382"/>
      <c r="F55" s="1598" t="s">
        <v>915</v>
      </c>
      <c r="G55" s="1599"/>
      <c r="H55" s="1599"/>
      <c r="I55" s="1599"/>
      <c r="J55" s="1599"/>
      <c r="K55" s="1599"/>
      <c r="L55" s="1599"/>
      <c r="M55" s="1599"/>
      <c r="N55" s="1599"/>
      <c r="O55" s="1599"/>
      <c r="P55" s="1599"/>
      <c r="Q55" s="1599"/>
      <c r="R55" s="1600"/>
      <c r="S55" s="204" t="str">
        <f>IF(COUNTIF(ロール対応表ｰ2005!$D$59:$S$59,F55)=0,"【ERROR正しいロールを選択してください】","")</f>
        <v/>
      </c>
    </row>
    <row r="56" spans="1:19" s="2" customFormat="1" ht="30" customHeight="1">
      <c r="A56" s="1318" t="s">
        <v>1039</v>
      </c>
      <c r="B56" s="1318"/>
      <c r="C56" s="1318"/>
      <c r="D56" s="1318"/>
      <c r="E56" s="1319" t="s">
        <v>1040</v>
      </c>
      <c r="F56" s="1320"/>
      <c r="G56" s="1320"/>
      <c r="H56" s="1320"/>
      <c r="I56" s="1320"/>
      <c r="J56" s="1320"/>
      <c r="K56" s="1320"/>
      <c r="L56" s="1320"/>
      <c r="M56" s="1320"/>
      <c r="N56" s="1320"/>
      <c r="O56" s="1321"/>
      <c r="P56" s="1322"/>
      <c r="Q56" s="1323"/>
      <c r="R56" s="1324"/>
      <c r="S56" s="627"/>
    </row>
    <row r="57" spans="1:19" s="2" customFormat="1" ht="48.75" customHeight="1">
      <c r="A57" s="1318"/>
      <c r="B57" s="1318"/>
      <c r="C57" s="1318"/>
      <c r="D57" s="1318"/>
      <c r="E57" s="1325" t="s">
        <v>1041</v>
      </c>
      <c r="F57" s="1326"/>
      <c r="G57" s="1326"/>
      <c r="H57" s="1326"/>
      <c r="I57" s="1326"/>
      <c r="J57" s="1326"/>
      <c r="K57" s="1326"/>
      <c r="L57" s="1326"/>
      <c r="M57" s="1326"/>
      <c r="N57" s="1326"/>
      <c r="O57" s="1326"/>
      <c r="P57" s="1326"/>
      <c r="Q57" s="1326"/>
      <c r="R57" s="1326"/>
      <c r="S57" s="627"/>
    </row>
    <row r="58" spans="1:19" s="2" customFormat="1" ht="23.25" customHeight="1">
      <c r="A58" s="1318"/>
      <c r="B58" s="1318"/>
      <c r="C58" s="1318"/>
      <c r="D58" s="1318"/>
      <c r="E58" s="647"/>
      <c r="F58" s="1327" t="s">
        <v>1042</v>
      </c>
      <c r="G58" s="1328"/>
      <c r="H58" s="1328"/>
      <c r="I58" s="1328"/>
      <c r="J58" s="1328"/>
      <c r="K58" s="1328"/>
      <c r="L58" s="1328"/>
      <c r="M58" s="1328"/>
      <c r="N58" s="1328"/>
      <c r="O58" s="1328"/>
      <c r="P58" s="1328"/>
      <c r="Q58" s="1328"/>
      <c r="R58" s="1329"/>
      <c r="S58" s="627"/>
    </row>
    <row r="59" spans="1:19" s="2" customFormat="1" ht="23.25" customHeight="1">
      <c r="A59" s="1318"/>
      <c r="B59" s="1318"/>
      <c r="C59" s="1318"/>
      <c r="D59" s="1318"/>
      <c r="E59" s="647"/>
      <c r="F59" s="1327" t="s">
        <v>1043</v>
      </c>
      <c r="G59" s="1328"/>
      <c r="H59" s="1328"/>
      <c r="I59" s="1328"/>
      <c r="J59" s="1328"/>
      <c r="K59" s="1328"/>
      <c r="L59" s="1328"/>
      <c r="M59" s="1328"/>
      <c r="N59" s="1328"/>
      <c r="O59" s="1328"/>
      <c r="P59" s="1328"/>
      <c r="Q59" s="1328"/>
      <c r="R59" s="1329"/>
      <c r="S59" s="627"/>
    </row>
    <row r="60" spans="1:19" s="2" customFormat="1" ht="23.25" customHeight="1">
      <c r="A60" s="1318"/>
      <c r="B60" s="1318"/>
      <c r="C60" s="1318"/>
      <c r="D60" s="1318"/>
      <c r="E60" s="647"/>
      <c r="F60" s="1327" t="s">
        <v>1044</v>
      </c>
      <c r="G60" s="1328"/>
      <c r="H60" s="1328"/>
      <c r="I60" s="1328"/>
      <c r="J60" s="1328"/>
      <c r="K60" s="1328"/>
      <c r="L60" s="1328"/>
      <c r="M60" s="1328"/>
      <c r="N60" s="1328"/>
      <c r="O60" s="1328"/>
      <c r="P60" s="1328"/>
      <c r="Q60" s="1328"/>
      <c r="R60" s="1329"/>
      <c r="S60" s="627"/>
    </row>
    <row r="61" spans="1:19" s="2" customFormat="1" ht="23.25" customHeight="1">
      <c r="A61" s="1318"/>
      <c r="B61" s="1318"/>
      <c r="C61" s="1318"/>
      <c r="D61" s="1318"/>
      <c r="E61" s="647"/>
      <c r="F61" s="1327" t="s">
        <v>1045</v>
      </c>
      <c r="G61" s="1328"/>
      <c r="H61" s="1328"/>
      <c r="I61" s="1328"/>
      <c r="J61" s="1328"/>
      <c r="K61" s="1328"/>
      <c r="L61" s="1328"/>
      <c r="M61" s="1328"/>
      <c r="N61" s="1328"/>
      <c r="O61" s="1328"/>
      <c r="P61" s="1328"/>
      <c r="Q61" s="1328"/>
      <c r="R61" s="1329"/>
      <c r="S61" s="627"/>
    </row>
    <row r="62" spans="1:19" s="2" customFormat="1" ht="49.5" customHeight="1">
      <c r="A62" s="1318"/>
      <c r="B62" s="1318"/>
      <c r="C62" s="1318"/>
      <c r="D62" s="1318"/>
      <c r="E62" s="628"/>
      <c r="F62" s="1330"/>
      <c r="G62" s="1331"/>
      <c r="H62" s="1331"/>
      <c r="I62" s="1331"/>
      <c r="J62" s="1331"/>
      <c r="K62" s="1331"/>
      <c r="L62" s="1331"/>
      <c r="M62" s="1331"/>
      <c r="N62" s="1331"/>
      <c r="O62" s="1331"/>
      <c r="P62" s="1331"/>
      <c r="Q62" s="1331"/>
      <c r="R62" s="1332"/>
      <c r="S62" s="627"/>
    </row>
    <row r="63" spans="1:19" s="220" customFormat="1" ht="13.5">
      <c r="A63" s="226"/>
      <c r="B63" s="226"/>
      <c r="C63" s="226"/>
      <c r="D63" s="226"/>
      <c r="E63" s="226"/>
      <c r="F63" s="226"/>
      <c r="G63" s="226"/>
      <c r="H63" s="226"/>
      <c r="I63" s="226"/>
      <c r="J63" s="226"/>
      <c r="K63" s="226"/>
      <c r="L63" s="226"/>
      <c r="M63" s="226"/>
      <c r="N63" s="226"/>
      <c r="O63" s="226"/>
      <c r="P63" s="226"/>
      <c r="Q63" s="226"/>
      <c r="R63" s="226"/>
    </row>
    <row r="64" spans="1:19" s="220" customFormat="1" ht="13.5">
      <c r="A64" s="66" t="s">
        <v>1038</v>
      </c>
      <c r="B64" s="200"/>
      <c r="C64" s="200"/>
      <c r="D64" s="200"/>
      <c r="E64" s="200"/>
      <c r="F64" s="200"/>
      <c r="G64" s="200"/>
      <c r="H64" s="200"/>
      <c r="I64" s="200"/>
      <c r="J64" s="200"/>
      <c r="K64" s="200"/>
      <c r="L64" s="200"/>
      <c r="M64" s="200"/>
      <c r="N64" s="200"/>
      <c r="O64" s="200"/>
      <c r="P64" s="200"/>
      <c r="Q64" s="200"/>
      <c r="R64" s="200"/>
      <c r="S64" s="530"/>
    </row>
    <row r="65" spans="1:26" s="220" customFormat="1">
      <c r="A65" s="1682" t="s">
        <v>888</v>
      </c>
      <c r="B65" s="1482"/>
      <c r="C65" s="1482"/>
      <c r="D65" s="1483"/>
      <c r="E65" s="1683" t="s">
        <v>887</v>
      </c>
      <c r="F65" s="1505"/>
      <c r="G65" s="1505"/>
      <c r="H65" s="1505"/>
      <c r="I65" s="1505"/>
      <c r="J65" s="1505"/>
      <c r="K65" s="1505"/>
      <c r="L65" s="1505"/>
      <c r="M65" s="1505"/>
      <c r="N65" s="1505"/>
      <c r="O65" s="1505"/>
      <c r="P65" s="1505"/>
      <c r="Q65" s="1505"/>
      <c r="R65" s="1506"/>
      <c r="S65" s="530"/>
    </row>
    <row r="66" spans="1:26" s="220" customFormat="1" ht="30" customHeight="1">
      <c r="A66" s="1495"/>
      <c r="B66" s="1532"/>
      <c r="C66" s="1532"/>
      <c r="D66" s="1533"/>
      <c r="E66" s="121"/>
      <c r="F66" s="1684" t="s">
        <v>886</v>
      </c>
      <c r="G66" s="1685"/>
      <c r="H66" s="1685"/>
      <c r="I66" s="1685"/>
      <c r="J66" s="1685"/>
      <c r="K66" s="1685"/>
      <c r="L66" s="1685"/>
      <c r="M66" s="1685"/>
      <c r="N66" s="1685"/>
      <c r="O66" s="1685"/>
      <c r="P66" s="1685"/>
      <c r="Q66" s="1685"/>
      <c r="R66" s="1686"/>
      <c r="S66" s="530"/>
    </row>
    <row r="67" spans="1:26" s="220" customFormat="1">
      <c r="A67" s="1481" t="s">
        <v>827</v>
      </c>
      <c r="B67" s="1482"/>
      <c r="C67" s="1482"/>
      <c r="D67" s="1483"/>
      <c r="E67" s="1504" t="s">
        <v>828</v>
      </c>
      <c r="F67" s="1505"/>
      <c r="G67" s="1505"/>
      <c r="H67" s="1505"/>
      <c r="I67" s="1505"/>
      <c r="J67" s="1505"/>
      <c r="K67" s="1505"/>
      <c r="L67" s="1505"/>
      <c r="M67" s="1505"/>
      <c r="N67" s="1505"/>
      <c r="O67" s="1505"/>
      <c r="P67" s="1505"/>
      <c r="Q67" s="1505"/>
      <c r="R67" s="1506"/>
      <c r="S67" s="530"/>
    </row>
    <row r="68" spans="1:26" s="220" customFormat="1" ht="105.75" customHeight="1">
      <c r="A68" s="1457"/>
      <c r="B68" s="1458"/>
      <c r="C68" s="1458"/>
      <c r="D68" s="1459"/>
      <c r="E68" s="1418"/>
      <c r="F68" s="1419"/>
      <c r="G68" s="1419"/>
      <c r="H68" s="1419"/>
      <c r="I68" s="1419"/>
      <c r="J68" s="1419"/>
      <c r="K68" s="1419"/>
      <c r="L68" s="1419"/>
      <c r="M68" s="1419"/>
      <c r="N68" s="1419"/>
      <c r="O68" s="1419"/>
      <c r="P68" s="1419"/>
      <c r="Q68" s="1419"/>
      <c r="R68" s="1422"/>
      <c r="S68" s="530"/>
    </row>
    <row r="69" spans="1:26" s="220" customFormat="1" ht="83.25" customHeight="1">
      <c r="A69" s="1682" t="s">
        <v>829</v>
      </c>
      <c r="B69" s="1690"/>
      <c r="C69" s="1690"/>
      <c r="D69" s="1691"/>
      <c r="E69" s="1695" t="s">
        <v>1071</v>
      </c>
      <c r="F69" s="1696"/>
      <c r="G69" s="1696"/>
      <c r="H69" s="1696"/>
      <c r="I69" s="1696"/>
      <c r="J69" s="1696"/>
      <c r="K69" s="1696"/>
      <c r="L69" s="1696"/>
      <c r="M69" s="1696"/>
      <c r="N69" s="1696"/>
      <c r="O69" s="1696"/>
      <c r="P69" s="1696"/>
      <c r="Q69" s="1696"/>
      <c r="R69" s="1697"/>
      <c r="S69" s="227"/>
    </row>
    <row r="70" spans="1:26" s="220" customFormat="1" ht="22.5" customHeight="1">
      <c r="A70" s="1692"/>
      <c r="B70" s="1693"/>
      <c r="C70" s="1693"/>
      <c r="D70" s="1694"/>
      <c r="E70" s="1556" t="s">
        <v>830</v>
      </c>
      <c r="F70" s="1557"/>
      <c r="G70" s="1558"/>
      <c r="H70" s="1519" t="str">
        <f>IF(F53=0,"自動で入力されます",F53)</f>
        <v>プルダウンメニューよりロールを選択してください</v>
      </c>
      <c r="I70" s="1557"/>
      <c r="J70" s="1557"/>
      <c r="K70" s="1557"/>
      <c r="L70" s="1557"/>
      <c r="M70" s="1557"/>
      <c r="N70" s="1557"/>
      <c r="O70" s="1557"/>
      <c r="P70" s="1557"/>
      <c r="Q70" s="1557"/>
      <c r="R70" s="1520"/>
      <c r="S70" s="530"/>
    </row>
    <row r="71" spans="1:26" s="220" customFormat="1" ht="105" customHeight="1">
      <c r="A71" s="1692"/>
      <c r="B71" s="1693"/>
      <c r="C71" s="1693"/>
      <c r="D71" s="1694"/>
      <c r="E71" s="1559"/>
      <c r="F71" s="1560"/>
      <c r="G71" s="1560"/>
      <c r="H71" s="1560"/>
      <c r="I71" s="1560"/>
      <c r="J71" s="1560"/>
      <c r="K71" s="1560"/>
      <c r="L71" s="1560"/>
      <c r="M71" s="1560"/>
      <c r="N71" s="1560"/>
      <c r="O71" s="1560"/>
      <c r="P71" s="1560"/>
      <c r="Q71" s="1560"/>
      <c r="R71" s="1561"/>
      <c r="S71" s="530"/>
    </row>
    <row r="72" spans="1:26" s="220" customFormat="1" ht="22.5" customHeight="1">
      <c r="A72" s="1692"/>
      <c r="B72" s="1693"/>
      <c r="C72" s="1693"/>
      <c r="D72" s="1694"/>
      <c r="E72" s="1562" t="s">
        <v>1035</v>
      </c>
      <c r="F72" s="827"/>
      <c r="G72" s="827"/>
      <c r="H72" s="1519" t="str">
        <f>IF(F55=0,"自動で入力されます",F55)</f>
        <v>プルダウンメニューよりロールを選択してください（任意）</v>
      </c>
      <c r="I72" s="1557"/>
      <c r="J72" s="1557"/>
      <c r="K72" s="1557"/>
      <c r="L72" s="1557"/>
      <c r="M72" s="1557"/>
      <c r="N72" s="1557"/>
      <c r="O72" s="1557"/>
      <c r="P72" s="1557"/>
      <c r="Q72" s="1557"/>
      <c r="R72" s="1520"/>
      <c r="S72" s="530"/>
    </row>
    <row r="73" spans="1:26" s="220" customFormat="1" ht="105" customHeight="1">
      <c r="A73" s="1692"/>
      <c r="B73" s="1693"/>
      <c r="C73" s="1693"/>
      <c r="D73" s="1694"/>
      <c r="E73" s="1559"/>
      <c r="F73" s="1560"/>
      <c r="G73" s="1560"/>
      <c r="H73" s="1560"/>
      <c r="I73" s="1560"/>
      <c r="J73" s="1560"/>
      <c r="K73" s="1560"/>
      <c r="L73" s="1560"/>
      <c r="M73" s="1560"/>
      <c r="N73" s="1560"/>
      <c r="O73" s="1560"/>
      <c r="P73" s="1560"/>
      <c r="Q73" s="1560"/>
      <c r="R73" s="1561"/>
      <c r="S73" s="530"/>
    </row>
    <row r="74" spans="1:26" s="220" customFormat="1" ht="22.5" customHeight="1">
      <c r="A74" s="1464" t="s">
        <v>831</v>
      </c>
      <c r="B74" s="1465"/>
      <c r="C74" s="1465"/>
      <c r="D74" s="1465"/>
      <c r="E74" s="1478"/>
      <c r="F74" s="1479"/>
      <c r="G74" s="1479"/>
      <c r="H74" s="1479"/>
      <c r="I74" s="1489" t="s">
        <v>408</v>
      </c>
      <c r="J74" s="1490"/>
      <c r="K74" s="1687"/>
      <c r="L74" s="1688"/>
      <c r="M74" s="1688"/>
      <c r="N74" s="1688"/>
      <c r="O74" s="1688"/>
      <c r="P74" s="1688"/>
      <c r="Q74" s="1688"/>
      <c r="R74" s="1689"/>
      <c r="S74" s="530"/>
    </row>
    <row r="75" spans="1:26" s="220" customFormat="1" ht="11.25">
      <c r="A75" s="221"/>
      <c r="B75" s="527"/>
      <c r="C75" s="527"/>
      <c r="D75" s="527"/>
      <c r="E75" s="527"/>
      <c r="F75" s="527"/>
      <c r="G75" s="221"/>
      <c r="H75" s="527"/>
      <c r="I75" s="527"/>
      <c r="J75" s="527"/>
      <c r="K75" s="527"/>
      <c r="L75" s="527"/>
      <c r="M75" s="527"/>
      <c r="N75" s="527"/>
      <c r="O75" s="527"/>
      <c r="P75" s="527"/>
      <c r="Q75" s="527"/>
      <c r="R75" s="527"/>
    </row>
    <row r="76" spans="1:26" ht="21" customHeight="1">
      <c r="A76" s="622" t="s">
        <v>1036</v>
      </c>
      <c r="B76" s="621"/>
      <c r="C76" s="621"/>
      <c r="D76" s="621"/>
      <c r="E76" s="68"/>
      <c r="F76" s="624"/>
      <c r="G76" s="625"/>
      <c r="H76" s="625"/>
      <c r="I76" s="625"/>
      <c r="J76" s="625"/>
      <c r="K76" s="625"/>
      <c r="L76" s="625"/>
      <c r="M76" s="625"/>
      <c r="N76" s="625"/>
      <c r="O76" s="625"/>
      <c r="P76" s="625"/>
      <c r="Q76" s="625"/>
      <c r="R76" s="625"/>
      <c r="S76" s="68"/>
      <c r="T76" s="623"/>
      <c r="U76" s="623"/>
      <c r="V76" s="623"/>
      <c r="W76" s="626"/>
      <c r="X76" s="623"/>
      <c r="Y76" s="68"/>
      <c r="Z76" s="68"/>
    </row>
    <row r="77" spans="1:26" ht="44.25" customHeight="1">
      <c r="A77" s="1589" t="s">
        <v>1072</v>
      </c>
      <c r="B77" s="1589"/>
      <c r="C77" s="1589"/>
      <c r="D77" s="1589"/>
      <c r="E77" s="1589"/>
      <c r="F77" s="1589"/>
      <c r="G77" s="1589"/>
      <c r="H77" s="1589"/>
      <c r="I77" s="1589"/>
      <c r="J77" s="1589"/>
      <c r="K77" s="1589"/>
      <c r="L77" s="1589"/>
      <c r="M77" s="1589"/>
      <c r="N77" s="1589"/>
      <c r="O77" s="1589"/>
      <c r="P77" s="1589"/>
      <c r="Q77" s="1589"/>
      <c r="R77" s="1589"/>
      <c r="S77" s="1589"/>
      <c r="T77" s="1589"/>
      <c r="U77" s="1589"/>
      <c r="V77" s="1589"/>
      <c r="W77" s="1589"/>
      <c r="X77" s="1589"/>
      <c r="Y77" s="1589"/>
      <c r="Z77" s="1589"/>
    </row>
    <row r="78" spans="1:26" ht="60" customHeight="1">
      <c r="A78" s="1656" t="s">
        <v>100</v>
      </c>
      <c r="B78" s="1658" t="s">
        <v>605</v>
      </c>
      <c r="C78" s="1659"/>
      <c r="D78" s="1659"/>
      <c r="E78" s="1659"/>
      <c r="F78" s="1660"/>
      <c r="G78" s="1664" t="s">
        <v>820</v>
      </c>
      <c r="H78" s="1665"/>
      <c r="I78" s="1665"/>
      <c r="J78" s="1665"/>
      <c r="K78" s="1666"/>
      <c r="L78" s="1658" t="s">
        <v>101</v>
      </c>
      <c r="M78" s="1660"/>
      <c r="N78" s="1670" t="s">
        <v>606</v>
      </c>
      <c r="O78" s="1677" t="s">
        <v>821</v>
      </c>
      <c r="P78" s="1677" t="s">
        <v>822</v>
      </c>
      <c r="Q78" s="1679" t="s">
        <v>961</v>
      </c>
      <c r="R78" s="1680"/>
      <c r="S78" s="1680"/>
      <c r="T78" s="1680"/>
      <c r="U78" s="1681"/>
      <c r="V78" s="1650" t="s">
        <v>879</v>
      </c>
      <c r="W78" s="1651"/>
      <c r="X78" s="1651"/>
      <c r="Y78" s="1651"/>
      <c r="Z78" s="1652"/>
    </row>
    <row r="79" spans="1:26" ht="21.75" customHeight="1">
      <c r="A79" s="1657"/>
      <c r="B79" s="1661"/>
      <c r="C79" s="1662"/>
      <c r="D79" s="1662"/>
      <c r="E79" s="1662"/>
      <c r="F79" s="1663"/>
      <c r="G79" s="1667"/>
      <c r="H79" s="1668"/>
      <c r="I79" s="1668"/>
      <c r="J79" s="1668"/>
      <c r="K79" s="1669"/>
      <c r="L79" s="1661"/>
      <c r="M79" s="1663"/>
      <c r="N79" s="1671"/>
      <c r="O79" s="1678"/>
      <c r="P79" s="1678"/>
      <c r="Q79" s="1648" t="s">
        <v>823</v>
      </c>
      <c r="R79" s="1649"/>
      <c r="S79" s="1648" t="s">
        <v>824</v>
      </c>
      <c r="T79" s="1649"/>
      <c r="U79" s="525" t="s">
        <v>825</v>
      </c>
      <c r="V79" s="1653"/>
      <c r="W79" s="1654"/>
      <c r="X79" s="1654"/>
      <c r="Y79" s="1654"/>
      <c r="Z79" s="1655"/>
    </row>
    <row r="80" spans="1:26" s="376" customFormat="1" ht="15" customHeight="1">
      <c r="A80" s="1613">
        <v>1</v>
      </c>
      <c r="B80" s="1615"/>
      <c r="C80" s="1641"/>
      <c r="D80" s="1641"/>
      <c r="E80" s="1641"/>
      <c r="F80" s="1567"/>
      <c r="G80" s="1565"/>
      <c r="H80" s="1641"/>
      <c r="I80" s="1641"/>
      <c r="J80" s="1641"/>
      <c r="K80" s="1567"/>
      <c r="L80" s="1574"/>
      <c r="M80" s="1575"/>
      <c r="N80" s="1578"/>
      <c r="O80" s="1578"/>
      <c r="P80" s="1578"/>
      <c r="Q80" s="1646" t="str">
        <f>IFERROR(VLOOKUP(U80,リスト!$AW$1:$AY$44,2,0),"")</f>
        <v/>
      </c>
      <c r="R80" s="1647"/>
      <c r="S80" s="1646" t="str">
        <f>IFERROR(VLOOKUP(U80,リスト!$AW$1:$AY$44,3,0),"")</f>
        <v/>
      </c>
      <c r="T80" s="1647"/>
      <c r="U80" s="128"/>
      <c r="V80" s="1602"/>
      <c r="W80" s="1843"/>
      <c r="X80" s="1843"/>
      <c r="Y80" s="1843"/>
      <c r="Z80" s="1604"/>
    </row>
    <row r="81" spans="1:26" s="376" customFormat="1" ht="15" customHeight="1">
      <c r="A81" s="1614"/>
      <c r="B81" s="1616"/>
      <c r="C81" s="1642"/>
      <c r="D81" s="1642"/>
      <c r="E81" s="1642"/>
      <c r="F81" s="1570"/>
      <c r="G81" s="1568"/>
      <c r="H81" s="1642"/>
      <c r="I81" s="1642"/>
      <c r="J81" s="1642"/>
      <c r="K81" s="1570"/>
      <c r="L81" s="1576"/>
      <c r="M81" s="1577"/>
      <c r="N81" s="1579"/>
      <c r="O81" s="1579"/>
      <c r="P81" s="1579"/>
      <c r="Q81" s="1584" t="str">
        <f>IFERROR(VLOOKUP(U81,リスト!$AW$1:$AY$44,2,0),"")</f>
        <v/>
      </c>
      <c r="R81" s="1585"/>
      <c r="S81" s="1581" t="str">
        <f>IFERROR(VLOOKUP(U81,リスト!$AW$1:$AY$44,3,0),"")</f>
        <v/>
      </c>
      <c r="T81" s="1583"/>
      <c r="U81" s="119"/>
      <c r="V81" s="1605"/>
      <c r="W81" s="1606"/>
      <c r="X81" s="1606"/>
      <c r="Y81" s="1606"/>
      <c r="Z81" s="1607"/>
    </row>
    <row r="82" spans="1:26" s="376" customFormat="1" ht="15" customHeight="1">
      <c r="A82" s="1614"/>
      <c r="B82" s="1616"/>
      <c r="C82" s="1642"/>
      <c r="D82" s="1642"/>
      <c r="E82" s="1642"/>
      <c r="F82" s="1570"/>
      <c r="G82" s="1568"/>
      <c r="H82" s="1642"/>
      <c r="I82" s="1642"/>
      <c r="J82" s="1642"/>
      <c r="K82" s="1570"/>
      <c r="L82" s="1576"/>
      <c r="M82" s="1577"/>
      <c r="N82" s="1579"/>
      <c r="O82" s="1579"/>
      <c r="P82" s="1579"/>
      <c r="Q82" s="1584" t="str">
        <f>IFERROR(VLOOKUP(U82,リスト!$AW$1:$AY$44,2,0),"")</f>
        <v/>
      </c>
      <c r="R82" s="1585"/>
      <c r="S82" s="1581" t="str">
        <f>IFERROR(VLOOKUP(U82,リスト!$AW$1:$AY$44,3,0),"")</f>
        <v/>
      </c>
      <c r="T82" s="1583"/>
      <c r="U82" s="119"/>
      <c r="V82" s="1605"/>
      <c r="W82" s="1606"/>
      <c r="X82" s="1606"/>
      <c r="Y82" s="1606"/>
      <c r="Z82" s="1607"/>
    </row>
    <row r="83" spans="1:26" s="376" customFormat="1" ht="15" customHeight="1">
      <c r="A83" s="1614"/>
      <c r="B83" s="1616"/>
      <c r="C83" s="1642"/>
      <c r="D83" s="1642"/>
      <c r="E83" s="1642"/>
      <c r="F83" s="1570"/>
      <c r="G83" s="1568"/>
      <c r="H83" s="1642"/>
      <c r="I83" s="1642"/>
      <c r="J83" s="1642"/>
      <c r="K83" s="1570"/>
      <c r="L83" s="1576"/>
      <c r="M83" s="1577"/>
      <c r="N83" s="1579"/>
      <c r="O83" s="1579"/>
      <c r="P83" s="1579"/>
      <c r="Q83" s="1584" t="str">
        <f>IFERROR(VLOOKUP(U83,リスト!$AW$1:$AY$44,2,0),"")</f>
        <v/>
      </c>
      <c r="R83" s="1585"/>
      <c r="S83" s="1581" t="str">
        <f>IFERROR(VLOOKUP(U83,リスト!$AW$1:$AY$44,3,0),"")</f>
        <v/>
      </c>
      <c r="T83" s="1583"/>
      <c r="U83" s="119"/>
      <c r="V83" s="1605"/>
      <c r="W83" s="1606"/>
      <c r="X83" s="1606"/>
      <c r="Y83" s="1606"/>
      <c r="Z83" s="1607"/>
    </row>
    <row r="84" spans="1:26" s="376" customFormat="1" ht="15" customHeight="1">
      <c r="A84" s="1614"/>
      <c r="B84" s="1616"/>
      <c r="C84" s="1642"/>
      <c r="D84" s="1642"/>
      <c r="E84" s="1642"/>
      <c r="F84" s="1570"/>
      <c r="G84" s="1568"/>
      <c r="H84" s="1642"/>
      <c r="I84" s="1642"/>
      <c r="J84" s="1642"/>
      <c r="K84" s="1570"/>
      <c r="L84" s="1576"/>
      <c r="M84" s="1577"/>
      <c r="N84" s="1579"/>
      <c r="O84" s="1579"/>
      <c r="P84" s="1579"/>
      <c r="Q84" s="1584" t="str">
        <f>IFERROR(VLOOKUP(U84,リスト!$AW$1:$AY$44,2,0),"")</f>
        <v/>
      </c>
      <c r="R84" s="1585"/>
      <c r="S84" s="1581" t="str">
        <f>IFERROR(VLOOKUP(U84,リスト!$AW$1:$AY$44,3,0),"")</f>
        <v/>
      </c>
      <c r="T84" s="1583"/>
      <c r="U84" s="119"/>
      <c r="V84" s="1605"/>
      <c r="W84" s="1606"/>
      <c r="X84" s="1606"/>
      <c r="Y84" s="1606"/>
      <c r="Z84" s="1607"/>
    </row>
    <row r="85" spans="1:26" s="376" customFormat="1" ht="15" customHeight="1">
      <c r="A85" s="1638"/>
      <c r="B85" s="1501"/>
      <c r="C85" s="1502"/>
      <c r="D85" s="1502"/>
      <c r="E85" s="1502"/>
      <c r="F85" s="1643"/>
      <c r="G85" s="1644"/>
      <c r="H85" s="1502"/>
      <c r="I85" s="1502"/>
      <c r="J85" s="1502"/>
      <c r="K85" s="1643"/>
      <c r="L85" s="650"/>
      <c r="M85" s="651" t="s">
        <v>28</v>
      </c>
      <c r="N85" s="1645"/>
      <c r="O85" s="1645"/>
      <c r="P85" s="1645"/>
      <c r="Q85" s="1586" t="str">
        <f>IFERROR(VLOOKUP(U85,リスト!$AW$1:$AY$44,2,0),"")</f>
        <v/>
      </c>
      <c r="R85" s="1640"/>
      <c r="S85" s="1611" t="str">
        <f>IFERROR(VLOOKUP(U85,リスト!$AW$1:$AY$44,3,0),"")</f>
        <v/>
      </c>
      <c r="T85" s="1612"/>
      <c r="U85" s="120"/>
      <c r="V85" s="1844"/>
      <c r="W85" s="1845"/>
      <c r="X85" s="1845"/>
      <c r="Y85" s="1845"/>
      <c r="Z85" s="1846"/>
    </row>
    <row r="86" spans="1:26" s="376" customFormat="1" ht="15" customHeight="1">
      <c r="A86" s="1613">
        <v>2</v>
      </c>
      <c r="B86" s="1615"/>
      <c r="C86" s="1641"/>
      <c r="D86" s="1641"/>
      <c r="E86" s="1641"/>
      <c r="F86" s="1567"/>
      <c r="G86" s="1565"/>
      <c r="H86" s="1641"/>
      <c r="I86" s="1641"/>
      <c r="J86" s="1641"/>
      <c r="K86" s="1567"/>
      <c r="L86" s="1574"/>
      <c r="M86" s="1575"/>
      <c r="N86" s="1578"/>
      <c r="O86" s="1578"/>
      <c r="P86" s="1578"/>
      <c r="Q86" s="1636" t="str">
        <f>IFERROR(VLOOKUP(U86,リスト!$AW$1:$AY$44,2,0),"")</f>
        <v/>
      </c>
      <c r="R86" s="1637"/>
      <c r="S86" s="1646" t="str">
        <f>IFERROR(VLOOKUP(U86,リスト!$AW$1:$AY$44,3,0),"")</f>
        <v/>
      </c>
      <c r="T86" s="1647"/>
      <c r="U86" s="118"/>
      <c r="V86" s="1602"/>
      <c r="W86" s="1603"/>
      <c r="X86" s="1603"/>
      <c r="Y86" s="1603"/>
      <c r="Z86" s="1604"/>
    </row>
    <row r="87" spans="1:26" s="376" customFormat="1" ht="15" customHeight="1">
      <c r="A87" s="1614"/>
      <c r="B87" s="1616"/>
      <c r="C87" s="1642"/>
      <c r="D87" s="1642"/>
      <c r="E87" s="1642"/>
      <c r="F87" s="1570"/>
      <c r="G87" s="1568"/>
      <c r="H87" s="1642"/>
      <c r="I87" s="1642"/>
      <c r="J87" s="1642"/>
      <c r="K87" s="1570"/>
      <c r="L87" s="1576"/>
      <c r="M87" s="1577"/>
      <c r="N87" s="1579"/>
      <c r="O87" s="1579"/>
      <c r="P87" s="1579"/>
      <c r="Q87" s="1584" t="str">
        <f>IFERROR(VLOOKUP(U87,リスト!$AW$1:$AY$44,2,0),"")</f>
        <v/>
      </c>
      <c r="R87" s="1585"/>
      <c r="S87" s="1581" t="str">
        <f>IFERROR(VLOOKUP(U87,リスト!$AW$1:$AY$44,3,0),"")</f>
        <v/>
      </c>
      <c r="T87" s="1583"/>
      <c r="U87" s="119"/>
      <c r="V87" s="1605"/>
      <c r="W87" s="1606"/>
      <c r="X87" s="1606"/>
      <c r="Y87" s="1606"/>
      <c r="Z87" s="1607"/>
    </row>
    <row r="88" spans="1:26" s="376" customFormat="1" ht="15" customHeight="1">
      <c r="A88" s="1614"/>
      <c r="B88" s="1616"/>
      <c r="C88" s="1642"/>
      <c r="D88" s="1642"/>
      <c r="E88" s="1642"/>
      <c r="F88" s="1570"/>
      <c r="G88" s="1568"/>
      <c r="H88" s="1642"/>
      <c r="I88" s="1642"/>
      <c r="J88" s="1642"/>
      <c r="K88" s="1570"/>
      <c r="L88" s="1576"/>
      <c r="M88" s="1577"/>
      <c r="N88" s="1579"/>
      <c r="O88" s="1579"/>
      <c r="P88" s="1579"/>
      <c r="Q88" s="1584" t="str">
        <f>IFERROR(VLOOKUP(U88,リスト!$AW$1:$AY$44,2,0),"")</f>
        <v/>
      </c>
      <c r="R88" s="1585"/>
      <c r="S88" s="1581" t="str">
        <f>IFERROR(VLOOKUP(U88,リスト!$AW$1:$AY$44,3,0),"")</f>
        <v/>
      </c>
      <c r="T88" s="1583"/>
      <c r="U88" s="119"/>
      <c r="V88" s="1605"/>
      <c r="W88" s="1606"/>
      <c r="X88" s="1606"/>
      <c r="Y88" s="1606"/>
      <c r="Z88" s="1607"/>
    </row>
    <row r="89" spans="1:26" s="376" customFormat="1" ht="15" customHeight="1">
      <c r="A89" s="1614"/>
      <c r="B89" s="1616"/>
      <c r="C89" s="1642"/>
      <c r="D89" s="1642"/>
      <c r="E89" s="1642"/>
      <c r="F89" s="1570"/>
      <c r="G89" s="1568"/>
      <c r="H89" s="1642"/>
      <c r="I89" s="1642"/>
      <c r="J89" s="1642"/>
      <c r="K89" s="1570"/>
      <c r="L89" s="1576"/>
      <c r="M89" s="1577"/>
      <c r="N89" s="1579"/>
      <c r="O89" s="1579"/>
      <c r="P89" s="1579"/>
      <c r="Q89" s="1584" t="str">
        <f>IFERROR(VLOOKUP(U89,リスト!$AW$1:$AY$44,2,0),"")</f>
        <v/>
      </c>
      <c r="R89" s="1585"/>
      <c r="S89" s="1581" t="str">
        <f>IFERROR(VLOOKUP(U89,リスト!$AW$1:$AY$44,3,0),"")</f>
        <v/>
      </c>
      <c r="T89" s="1583"/>
      <c r="U89" s="119"/>
      <c r="V89" s="1605"/>
      <c r="W89" s="1606"/>
      <c r="X89" s="1606"/>
      <c r="Y89" s="1606"/>
      <c r="Z89" s="1607"/>
    </row>
    <row r="90" spans="1:26" s="376" customFormat="1" ht="15" customHeight="1">
      <c r="A90" s="1614"/>
      <c r="B90" s="1616"/>
      <c r="C90" s="1642"/>
      <c r="D90" s="1642"/>
      <c r="E90" s="1642"/>
      <c r="F90" s="1570"/>
      <c r="G90" s="1568"/>
      <c r="H90" s="1642"/>
      <c r="I90" s="1642"/>
      <c r="J90" s="1642"/>
      <c r="K90" s="1570"/>
      <c r="L90" s="1576"/>
      <c r="M90" s="1577"/>
      <c r="N90" s="1579"/>
      <c r="O90" s="1579"/>
      <c r="P90" s="1579"/>
      <c r="Q90" s="1584" t="str">
        <f>IFERROR(VLOOKUP(U90,リスト!$AW$1:$AY$44,2,0),"")</f>
        <v/>
      </c>
      <c r="R90" s="1585"/>
      <c r="S90" s="1581" t="str">
        <f>IFERROR(VLOOKUP(U90,リスト!$AW$1:$AY$44,3,0),"")</f>
        <v/>
      </c>
      <c r="T90" s="1583"/>
      <c r="U90" s="119"/>
      <c r="V90" s="1605"/>
      <c r="W90" s="1606"/>
      <c r="X90" s="1606"/>
      <c r="Y90" s="1606"/>
      <c r="Z90" s="1607"/>
    </row>
    <row r="91" spans="1:26" s="376" customFormat="1" ht="15" customHeight="1">
      <c r="A91" s="1638"/>
      <c r="B91" s="1501"/>
      <c r="C91" s="1502"/>
      <c r="D91" s="1502"/>
      <c r="E91" s="1502"/>
      <c r="F91" s="1643"/>
      <c r="G91" s="1644"/>
      <c r="H91" s="1502"/>
      <c r="I91" s="1502"/>
      <c r="J91" s="1502"/>
      <c r="K91" s="1643"/>
      <c r="L91" s="650"/>
      <c r="M91" s="651" t="s">
        <v>28</v>
      </c>
      <c r="N91" s="1645"/>
      <c r="O91" s="1645"/>
      <c r="P91" s="1645"/>
      <c r="Q91" s="1586" t="str">
        <f>IFERROR(VLOOKUP(U91,リスト!$AW$1:$AY$44,2,0),"")</f>
        <v/>
      </c>
      <c r="R91" s="1640"/>
      <c r="S91" s="1611" t="str">
        <f>IFERROR(VLOOKUP(U91,リスト!$AW$1:$AY$44,3,0),"")</f>
        <v/>
      </c>
      <c r="T91" s="1612"/>
      <c r="U91" s="120"/>
      <c r="V91" s="1844"/>
      <c r="W91" s="1845"/>
      <c r="X91" s="1845"/>
      <c r="Y91" s="1845"/>
      <c r="Z91" s="1846"/>
    </row>
    <row r="92" spans="1:26" s="376" customFormat="1" ht="15" customHeight="1">
      <c r="A92" s="1613">
        <v>3</v>
      </c>
      <c r="B92" s="1615"/>
      <c r="C92" s="1641"/>
      <c r="D92" s="1641"/>
      <c r="E92" s="1641"/>
      <c r="F92" s="1567"/>
      <c r="G92" s="1565"/>
      <c r="H92" s="1641"/>
      <c r="I92" s="1641"/>
      <c r="J92" s="1641"/>
      <c r="K92" s="1567"/>
      <c r="L92" s="1574"/>
      <c r="M92" s="1575"/>
      <c r="N92" s="1578"/>
      <c r="O92" s="1578"/>
      <c r="P92" s="1578"/>
      <c r="Q92" s="1636" t="str">
        <f>IFERROR(VLOOKUP(U92,リスト!$AW$1:$AY$44,2,0),"")</f>
        <v/>
      </c>
      <c r="R92" s="1637"/>
      <c r="S92" s="1646" t="str">
        <f>IFERROR(VLOOKUP(U92,リスト!$AW$1:$AY$44,3,0),"")</f>
        <v/>
      </c>
      <c r="T92" s="1647"/>
      <c r="U92" s="118"/>
      <c r="V92" s="1602"/>
      <c r="W92" s="1603"/>
      <c r="X92" s="1603"/>
      <c r="Y92" s="1603"/>
      <c r="Z92" s="1604"/>
    </row>
    <row r="93" spans="1:26" s="376" customFormat="1" ht="15" customHeight="1">
      <c r="A93" s="1614"/>
      <c r="B93" s="1616"/>
      <c r="C93" s="1642"/>
      <c r="D93" s="1642"/>
      <c r="E93" s="1642"/>
      <c r="F93" s="1570"/>
      <c r="G93" s="1568"/>
      <c r="H93" s="1642"/>
      <c r="I93" s="1642"/>
      <c r="J93" s="1642"/>
      <c r="K93" s="1570"/>
      <c r="L93" s="1576"/>
      <c r="M93" s="1577"/>
      <c r="N93" s="1579"/>
      <c r="O93" s="1579"/>
      <c r="P93" s="1579"/>
      <c r="Q93" s="1584" t="str">
        <f>IFERROR(VLOOKUP(U93,リスト!$AW$1:$AY$44,2,0),"")</f>
        <v/>
      </c>
      <c r="R93" s="1585"/>
      <c r="S93" s="1581" t="str">
        <f>IFERROR(VLOOKUP(U93,リスト!$AW$1:$AY$44,3,0),"")</f>
        <v/>
      </c>
      <c r="T93" s="1583"/>
      <c r="U93" s="119"/>
      <c r="V93" s="1605"/>
      <c r="W93" s="1606"/>
      <c r="X93" s="1606"/>
      <c r="Y93" s="1606"/>
      <c r="Z93" s="1607"/>
    </row>
    <row r="94" spans="1:26" s="376" customFormat="1" ht="15" customHeight="1">
      <c r="A94" s="1614"/>
      <c r="B94" s="1616"/>
      <c r="C94" s="1642"/>
      <c r="D94" s="1642"/>
      <c r="E94" s="1642"/>
      <c r="F94" s="1570"/>
      <c r="G94" s="1568"/>
      <c r="H94" s="1642"/>
      <c r="I94" s="1642"/>
      <c r="J94" s="1642"/>
      <c r="K94" s="1570"/>
      <c r="L94" s="1576"/>
      <c r="M94" s="1577"/>
      <c r="N94" s="1579"/>
      <c r="O94" s="1579"/>
      <c r="P94" s="1579"/>
      <c r="Q94" s="1584" t="str">
        <f>IFERROR(VLOOKUP(U94,リスト!$AW$1:$AY$44,2,0),"")</f>
        <v/>
      </c>
      <c r="R94" s="1585"/>
      <c r="S94" s="1581" t="str">
        <f>IFERROR(VLOOKUP(U94,リスト!$AW$1:$AY$44,3,0),"")</f>
        <v/>
      </c>
      <c r="T94" s="1583"/>
      <c r="U94" s="119"/>
      <c r="V94" s="1605"/>
      <c r="W94" s="1606"/>
      <c r="X94" s="1606"/>
      <c r="Y94" s="1606"/>
      <c r="Z94" s="1607"/>
    </row>
    <row r="95" spans="1:26" s="376" customFormat="1" ht="15" customHeight="1">
      <c r="A95" s="1614"/>
      <c r="B95" s="1616"/>
      <c r="C95" s="1642"/>
      <c r="D95" s="1642"/>
      <c r="E95" s="1642"/>
      <c r="F95" s="1570"/>
      <c r="G95" s="1568"/>
      <c r="H95" s="1642"/>
      <c r="I95" s="1642"/>
      <c r="J95" s="1642"/>
      <c r="K95" s="1570"/>
      <c r="L95" s="1576"/>
      <c r="M95" s="1577"/>
      <c r="N95" s="1579"/>
      <c r="O95" s="1579"/>
      <c r="P95" s="1579"/>
      <c r="Q95" s="1584" t="str">
        <f>IFERROR(VLOOKUP(U95,リスト!$AW$1:$AY$44,2,0),"")</f>
        <v/>
      </c>
      <c r="R95" s="1585"/>
      <c r="S95" s="1581" t="str">
        <f>IFERROR(VLOOKUP(U95,リスト!$AW$1:$AY$44,3,0),"")</f>
        <v/>
      </c>
      <c r="T95" s="1583"/>
      <c r="U95" s="119"/>
      <c r="V95" s="1605"/>
      <c r="W95" s="1606"/>
      <c r="X95" s="1606"/>
      <c r="Y95" s="1606"/>
      <c r="Z95" s="1607"/>
    </row>
    <row r="96" spans="1:26" s="376" customFormat="1" ht="15" customHeight="1">
      <c r="A96" s="1614"/>
      <c r="B96" s="1616"/>
      <c r="C96" s="1642"/>
      <c r="D96" s="1642"/>
      <c r="E96" s="1642"/>
      <c r="F96" s="1570"/>
      <c r="G96" s="1568"/>
      <c r="H96" s="1642"/>
      <c r="I96" s="1642"/>
      <c r="J96" s="1642"/>
      <c r="K96" s="1570"/>
      <c r="L96" s="1576"/>
      <c r="M96" s="1577"/>
      <c r="N96" s="1579"/>
      <c r="O96" s="1579"/>
      <c r="P96" s="1579"/>
      <c r="Q96" s="1584" t="str">
        <f>IFERROR(VLOOKUP(U96,リスト!$AW$1:$AY$44,2,0),"")</f>
        <v/>
      </c>
      <c r="R96" s="1585"/>
      <c r="S96" s="1581" t="str">
        <f>IFERROR(VLOOKUP(U96,リスト!$AW$1:$AY$44,3,0),"")</f>
        <v/>
      </c>
      <c r="T96" s="1583"/>
      <c r="U96" s="119"/>
      <c r="V96" s="1605"/>
      <c r="W96" s="1606"/>
      <c r="X96" s="1606"/>
      <c r="Y96" s="1606"/>
      <c r="Z96" s="1607"/>
    </row>
    <row r="97" spans="1:26" s="376" customFormat="1" ht="15" customHeight="1">
      <c r="A97" s="1638"/>
      <c r="B97" s="1501"/>
      <c r="C97" s="1502"/>
      <c r="D97" s="1502"/>
      <c r="E97" s="1502"/>
      <c r="F97" s="1643"/>
      <c r="G97" s="1644"/>
      <c r="H97" s="1502"/>
      <c r="I97" s="1502"/>
      <c r="J97" s="1502"/>
      <c r="K97" s="1643"/>
      <c r="L97" s="650"/>
      <c r="M97" s="651" t="s">
        <v>28</v>
      </c>
      <c r="N97" s="1645"/>
      <c r="O97" s="1645"/>
      <c r="P97" s="1645"/>
      <c r="Q97" s="1586" t="str">
        <f>IFERROR(VLOOKUP(U97,リスト!$AW$1:$AY$44,2,0),"")</f>
        <v/>
      </c>
      <c r="R97" s="1640"/>
      <c r="S97" s="1611" t="str">
        <f>IFERROR(VLOOKUP(U97,リスト!$AW$1:$AY$44,3,0),"")</f>
        <v/>
      </c>
      <c r="T97" s="1612"/>
      <c r="U97" s="120"/>
      <c r="V97" s="1608"/>
      <c r="W97" s="1609"/>
      <c r="X97" s="1609"/>
      <c r="Y97" s="1609"/>
      <c r="Z97" s="1610"/>
    </row>
    <row r="98" spans="1:26" s="376" customFormat="1" ht="15" customHeight="1">
      <c r="A98" s="1613">
        <v>4</v>
      </c>
      <c r="B98" s="1615"/>
      <c r="C98" s="1566"/>
      <c r="D98" s="1566"/>
      <c r="E98" s="1566"/>
      <c r="F98" s="1567"/>
      <c r="G98" s="1565"/>
      <c r="H98" s="1566"/>
      <c r="I98" s="1566"/>
      <c r="J98" s="1566"/>
      <c r="K98" s="1567"/>
      <c r="L98" s="1574"/>
      <c r="M98" s="1575"/>
      <c r="N98" s="1578"/>
      <c r="O98" s="1633"/>
      <c r="P98" s="1633"/>
      <c r="Q98" s="1584" t="str">
        <f>IFERROR(VLOOKUP(U98,リスト!$AW$1:$AY$44,2,0),"")</f>
        <v/>
      </c>
      <c r="R98" s="1588"/>
      <c r="S98" s="1581" t="str">
        <f>IFERROR(VLOOKUP(U98,リスト!$AW$1:$AY$44,3,0),"")</f>
        <v/>
      </c>
      <c r="T98" s="1582"/>
      <c r="U98" s="118"/>
      <c r="V98" s="1602"/>
      <c r="W98" s="1603"/>
      <c r="X98" s="1603"/>
      <c r="Y98" s="1603"/>
      <c r="Z98" s="1604"/>
    </row>
    <row r="99" spans="1:26" s="376" customFormat="1" ht="15" customHeight="1">
      <c r="A99" s="1614"/>
      <c r="B99" s="1616"/>
      <c r="C99" s="1569"/>
      <c r="D99" s="1569"/>
      <c r="E99" s="1569"/>
      <c r="F99" s="1570"/>
      <c r="G99" s="1568"/>
      <c r="H99" s="1569"/>
      <c r="I99" s="1569"/>
      <c r="J99" s="1569"/>
      <c r="K99" s="1570"/>
      <c r="L99" s="1576"/>
      <c r="M99" s="1577"/>
      <c r="N99" s="1579"/>
      <c r="O99" s="1634"/>
      <c r="P99" s="1634"/>
      <c r="Q99" s="1584" t="str">
        <f>IFERROR(VLOOKUP(U99,リスト!$AW$1:$AY$44,2,0),"")</f>
        <v/>
      </c>
      <c r="R99" s="1585"/>
      <c r="S99" s="1581" t="str">
        <f>IFERROR(VLOOKUP(U99,リスト!$AW$1:$AY$44,3,0),"")</f>
        <v/>
      </c>
      <c r="T99" s="1583"/>
      <c r="U99" s="119"/>
      <c r="V99" s="1605"/>
      <c r="W99" s="1606"/>
      <c r="X99" s="1606"/>
      <c r="Y99" s="1606"/>
      <c r="Z99" s="1607"/>
    </row>
    <row r="100" spans="1:26" s="376" customFormat="1" ht="15" customHeight="1">
      <c r="A100" s="1614"/>
      <c r="B100" s="1616"/>
      <c r="C100" s="1569"/>
      <c r="D100" s="1569"/>
      <c r="E100" s="1569"/>
      <c r="F100" s="1570"/>
      <c r="G100" s="1568"/>
      <c r="H100" s="1569"/>
      <c r="I100" s="1569"/>
      <c r="J100" s="1569"/>
      <c r="K100" s="1570"/>
      <c r="L100" s="1576"/>
      <c r="M100" s="1577"/>
      <c r="N100" s="1579"/>
      <c r="O100" s="1634"/>
      <c r="P100" s="1634"/>
      <c r="Q100" s="1584" t="str">
        <f>IFERROR(VLOOKUP(U100,リスト!$AW$1:$AY$44,2,0),"")</f>
        <v/>
      </c>
      <c r="R100" s="1588"/>
      <c r="S100" s="1581" t="str">
        <f>IFERROR(VLOOKUP(U100,リスト!$AW$1:$AY$44,3,0),"")</f>
        <v/>
      </c>
      <c r="T100" s="1582"/>
      <c r="U100" s="119"/>
      <c r="V100" s="1605"/>
      <c r="W100" s="1606"/>
      <c r="X100" s="1606"/>
      <c r="Y100" s="1606"/>
      <c r="Z100" s="1607"/>
    </row>
    <row r="101" spans="1:26" s="376" customFormat="1" ht="15" customHeight="1">
      <c r="A101" s="1614"/>
      <c r="B101" s="1616"/>
      <c r="C101" s="1569"/>
      <c r="D101" s="1569"/>
      <c r="E101" s="1569"/>
      <c r="F101" s="1570"/>
      <c r="G101" s="1568"/>
      <c r="H101" s="1569"/>
      <c r="I101" s="1569"/>
      <c r="J101" s="1569"/>
      <c r="K101" s="1570"/>
      <c r="L101" s="1576"/>
      <c r="M101" s="1577"/>
      <c r="N101" s="1579"/>
      <c r="O101" s="1634"/>
      <c r="P101" s="1634"/>
      <c r="Q101" s="1584" t="str">
        <f>IFERROR(VLOOKUP(U101,リスト!$AW$1:$AY$44,2,0),"")</f>
        <v/>
      </c>
      <c r="R101" s="1588"/>
      <c r="S101" s="1581" t="str">
        <f>IFERROR(VLOOKUP(U101,リスト!$AW$1:$AY$44,3,0),"")</f>
        <v/>
      </c>
      <c r="T101" s="1583"/>
      <c r="U101" s="119"/>
      <c r="V101" s="1605"/>
      <c r="W101" s="1606"/>
      <c r="X101" s="1606"/>
      <c r="Y101" s="1606"/>
      <c r="Z101" s="1607"/>
    </row>
    <row r="102" spans="1:26" s="376" customFormat="1" ht="15" customHeight="1">
      <c r="A102" s="1614"/>
      <c r="B102" s="1616"/>
      <c r="C102" s="1569"/>
      <c r="D102" s="1569"/>
      <c r="E102" s="1569"/>
      <c r="F102" s="1570"/>
      <c r="G102" s="1568"/>
      <c r="H102" s="1569"/>
      <c r="I102" s="1569"/>
      <c r="J102" s="1569"/>
      <c r="K102" s="1570"/>
      <c r="L102" s="1576"/>
      <c r="M102" s="1577"/>
      <c r="N102" s="1579"/>
      <c r="O102" s="1634"/>
      <c r="P102" s="1634"/>
      <c r="Q102" s="1584" t="str">
        <f>IFERROR(VLOOKUP(U102,リスト!$AW$1:$AY$44,2,0),"")</f>
        <v/>
      </c>
      <c r="R102" s="1585"/>
      <c r="S102" s="1581" t="str">
        <f>IFERROR(VLOOKUP(U102,リスト!$AW$1:$AY$44,3,0),"")</f>
        <v/>
      </c>
      <c r="T102" s="1582"/>
      <c r="U102" s="119"/>
      <c r="V102" s="1605"/>
      <c r="W102" s="1606"/>
      <c r="X102" s="1606"/>
      <c r="Y102" s="1606"/>
      <c r="Z102" s="1607"/>
    </row>
    <row r="103" spans="1:26" s="376" customFormat="1" ht="15" customHeight="1">
      <c r="A103" s="1638"/>
      <c r="B103" s="1639"/>
      <c r="C103" s="1572"/>
      <c r="D103" s="1572"/>
      <c r="E103" s="1572"/>
      <c r="F103" s="1573"/>
      <c r="G103" s="1571"/>
      <c r="H103" s="1572"/>
      <c r="I103" s="1572"/>
      <c r="J103" s="1572"/>
      <c r="K103" s="1573"/>
      <c r="L103" s="650"/>
      <c r="M103" s="651" t="s">
        <v>28</v>
      </c>
      <c r="N103" s="1580"/>
      <c r="O103" s="1635"/>
      <c r="P103" s="1635"/>
      <c r="Q103" s="1586" t="str">
        <f>IFERROR(VLOOKUP(U103,リスト!$AW$1:$AY$44,2,0),"")</f>
        <v/>
      </c>
      <c r="R103" s="1587"/>
      <c r="S103" s="1611" t="str">
        <f>IFERROR(VLOOKUP(U103,リスト!$AW$1:$AY$44,3,0),"")</f>
        <v/>
      </c>
      <c r="T103" s="1612"/>
      <c r="U103" s="120"/>
      <c r="V103" s="1608"/>
      <c r="W103" s="1609"/>
      <c r="X103" s="1609"/>
      <c r="Y103" s="1609"/>
      <c r="Z103" s="1610"/>
    </row>
    <row r="104" spans="1:26" s="376" customFormat="1" ht="15" customHeight="1">
      <c r="A104" s="1613">
        <v>5</v>
      </c>
      <c r="B104" s="1615"/>
      <c r="C104" s="1566"/>
      <c r="D104" s="1566"/>
      <c r="E104" s="1566"/>
      <c r="F104" s="1567"/>
      <c r="G104" s="1565"/>
      <c r="H104" s="1566"/>
      <c r="I104" s="1566"/>
      <c r="J104" s="1566"/>
      <c r="K104" s="1567"/>
      <c r="L104" s="1574"/>
      <c r="M104" s="1575"/>
      <c r="N104" s="1578"/>
      <c r="O104" s="1633"/>
      <c r="P104" s="1633"/>
      <c r="Q104" s="1584" t="str">
        <f>IFERROR(VLOOKUP(U104,リスト!$AW$1:$AY$44,2,0),"")</f>
        <v/>
      </c>
      <c r="R104" s="1588"/>
      <c r="S104" s="1581" t="str">
        <f>IFERROR(VLOOKUP(U104,リスト!$AW$1:$AY$44,3,0),"")</f>
        <v/>
      </c>
      <c r="T104" s="1582"/>
      <c r="U104" s="118"/>
      <c r="V104" s="1602"/>
      <c r="W104" s="1603"/>
      <c r="X104" s="1603"/>
      <c r="Y104" s="1603"/>
      <c r="Z104" s="1604"/>
    </row>
    <row r="105" spans="1:26" s="376" customFormat="1" ht="15" customHeight="1">
      <c r="A105" s="1614"/>
      <c r="B105" s="1616"/>
      <c r="C105" s="1569"/>
      <c r="D105" s="1569"/>
      <c r="E105" s="1569"/>
      <c r="F105" s="1570"/>
      <c r="G105" s="1568"/>
      <c r="H105" s="1569"/>
      <c r="I105" s="1569"/>
      <c r="J105" s="1569"/>
      <c r="K105" s="1570"/>
      <c r="L105" s="1576"/>
      <c r="M105" s="1577"/>
      <c r="N105" s="1579"/>
      <c r="O105" s="1634"/>
      <c r="P105" s="1634"/>
      <c r="Q105" s="1584" t="str">
        <f>IFERROR(VLOOKUP(U105,リスト!$AW$1:$AY$44,2,0),"")</f>
        <v/>
      </c>
      <c r="R105" s="1585"/>
      <c r="S105" s="1581" t="str">
        <f>IFERROR(VLOOKUP(U105,リスト!$AW$1:$AY$44,3,0),"")</f>
        <v/>
      </c>
      <c r="T105" s="1583"/>
      <c r="U105" s="119"/>
      <c r="V105" s="1605"/>
      <c r="W105" s="1606"/>
      <c r="X105" s="1606"/>
      <c r="Y105" s="1606"/>
      <c r="Z105" s="1607"/>
    </row>
    <row r="106" spans="1:26" s="376" customFormat="1" ht="15" customHeight="1">
      <c r="A106" s="1614"/>
      <c r="B106" s="1616"/>
      <c r="C106" s="1569"/>
      <c r="D106" s="1569"/>
      <c r="E106" s="1569"/>
      <c r="F106" s="1570"/>
      <c r="G106" s="1568"/>
      <c r="H106" s="1569"/>
      <c r="I106" s="1569"/>
      <c r="J106" s="1569"/>
      <c r="K106" s="1570"/>
      <c r="L106" s="1576"/>
      <c r="M106" s="1577"/>
      <c r="N106" s="1579"/>
      <c r="O106" s="1634"/>
      <c r="P106" s="1634"/>
      <c r="Q106" s="1584" t="str">
        <f>IFERROR(VLOOKUP(U106,リスト!$AW$1:$AY$44,2,0),"")</f>
        <v/>
      </c>
      <c r="R106" s="1588"/>
      <c r="S106" s="1581" t="str">
        <f>IFERROR(VLOOKUP(U106,リスト!$AW$1:$AY$44,3,0),"")</f>
        <v/>
      </c>
      <c r="T106" s="1582"/>
      <c r="U106" s="119"/>
      <c r="V106" s="1605"/>
      <c r="W106" s="1606"/>
      <c r="X106" s="1606"/>
      <c r="Y106" s="1606"/>
      <c r="Z106" s="1607"/>
    </row>
    <row r="107" spans="1:26" s="376" customFormat="1" ht="15" customHeight="1">
      <c r="A107" s="1614"/>
      <c r="B107" s="1616"/>
      <c r="C107" s="1569"/>
      <c r="D107" s="1569"/>
      <c r="E107" s="1569"/>
      <c r="F107" s="1570"/>
      <c r="G107" s="1568"/>
      <c r="H107" s="1569"/>
      <c r="I107" s="1569"/>
      <c r="J107" s="1569"/>
      <c r="K107" s="1570"/>
      <c r="L107" s="1576"/>
      <c r="M107" s="1577"/>
      <c r="N107" s="1579"/>
      <c r="O107" s="1634"/>
      <c r="P107" s="1634"/>
      <c r="Q107" s="1584" t="str">
        <f>IFERROR(VLOOKUP(U107,リスト!$AW$1:$AY$44,2,0),"")</f>
        <v/>
      </c>
      <c r="R107" s="1588"/>
      <c r="S107" s="1581" t="str">
        <f>IFERROR(VLOOKUP(U107,リスト!$AW$1:$AY$44,3,0),"")</f>
        <v/>
      </c>
      <c r="T107" s="1583"/>
      <c r="U107" s="119"/>
      <c r="V107" s="1605"/>
      <c r="W107" s="1606"/>
      <c r="X107" s="1606"/>
      <c r="Y107" s="1606"/>
      <c r="Z107" s="1607"/>
    </row>
    <row r="108" spans="1:26" s="376" customFormat="1" ht="15" customHeight="1">
      <c r="A108" s="1614"/>
      <c r="B108" s="1616"/>
      <c r="C108" s="1569"/>
      <c r="D108" s="1569"/>
      <c r="E108" s="1569"/>
      <c r="F108" s="1570"/>
      <c r="G108" s="1568"/>
      <c r="H108" s="1569"/>
      <c r="I108" s="1569"/>
      <c r="J108" s="1569"/>
      <c r="K108" s="1570"/>
      <c r="L108" s="1576"/>
      <c r="M108" s="1577"/>
      <c r="N108" s="1579"/>
      <c r="O108" s="1634"/>
      <c r="P108" s="1634"/>
      <c r="Q108" s="1584" t="str">
        <f>IFERROR(VLOOKUP(U108,リスト!$AW$1:$AY$44,2,0),"")</f>
        <v/>
      </c>
      <c r="R108" s="1585"/>
      <c r="S108" s="1581" t="str">
        <f>IFERROR(VLOOKUP(U108,リスト!$AW$1:$AY$44,3,0),"")</f>
        <v/>
      </c>
      <c r="T108" s="1582"/>
      <c r="U108" s="119"/>
      <c r="V108" s="1605"/>
      <c r="W108" s="1606"/>
      <c r="X108" s="1606"/>
      <c r="Y108" s="1606"/>
      <c r="Z108" s="1607"/>
    </row>
    <row r="109" spans="1:26" s="376" customFormat="1" ht="15" customHeight="1">
      <c r="A109" s="1638"/>
      <c r="B109" s="1639"/>
      <c r="C109" s="1572"/>
      <c r="D109" s="1572"/>
      <c r="E109" s="1572"/>
      <c r="F109" s="1573"/>
      <c r="G109" s="1571"/>
      <c r="H109" s="1572"/>
      <c r="I109" s="1572"/>
      <c r="J109" s="1572"/>
      <c r="K109" s="1573"/>
      <c r="L109" s="650"/>
      <c r="M109" s="651" t="s">
        <v>28</v>
      </c>
      <c r="N109" s="1580"/>
      <c r="O109" s="1635"/>
      <c r="P109" s="1635"/>
      <c r="Q109" s="1586" t="str">
        <f>IFERROR(VLOOKUP(U109,リスト!$AW$1:$AY$44,2,0),"")</f>
        <v/>
      </c>
      <c r="R109" s="1587"/>
      <c r="S109" s="1611" t="str">
        <f>IFERROR(VLOOKUP(U109,リスト!$AW$1:$AY$44,3,0),"")</f>
        <v/>
      </c>
      <c r="T109" s="1612"/>
      <c r="U109" s="120"/>
      <c r="V109" s="1608"/>
      <c r="W109" s="1609"/>
      <c r="X109" s="1609"/>
      <c r="Y109" s="1609"/>
      <c r="Z109" s="1610"/>
    </row>
    <row r="110" spans="1:26" s="376" customFormat="1" ht="15" customHeight="1">
      <c r="A110" s="1613">
        <v>6</v>
      </c>
      <c r="B110" s="1615"/>
      <c r="C110" s="1566"/>
      <c r="D110" s="1566"/>
      <c r="E110" s="1566"/>
      <c r="F110" s="1567"/>
      <c r="G110" s="1565"/>
      <c r="H110" s="1566"/>
      <c r="I110" s="1566"/>
      <c r="J110" s="1566"/>
      <c r="K110" s="1567"/>
      <c r="L110" s="1574"/>
      <c r="M110" s="1575"/>
      <c r="N110" s="1578"/>
      <c r="O110" s="1633"/>
      <c r="P110" s="1633"/>
      <c r="Q110" s="1584" t="str">
        <f>IFERROR(VLOOKUP(U110,リスト!$AW$1:$AY$44,2,0),"")</f>
        <v/>
      </c>
      <c r="R110" s="1588"/>
      <c r="S110" s="1581" t="str">
        <f>IFERROR(VLOOKUP(U110,リスト!$AW$1:$AY$44,3,0),"")</f>
        <v/>
      </c>
      <c r="T110" s="1582"/>
      <c r="U110" s="118"/>
      <c r="V110" s="1602"/>
      <c r="W110" s="1603"/>
      <c r="X110" s="1603"/>
      <c r="Y110" s="1603"/>
      <c r="Z110" s="1604"/>
    </row>
    <row r="111" spans="1:26" s="376" customFormat="1" ht="15" customHeight="1">
      <c r="A111" s="1614"/>
      <c r="B111" s="1616"/>
      <c r="C111" s="1569"/>
      <c r="D111" s="1569"/>
      <c r="E111" s="1569"/>
      <c r="F111" s="1570"/>
      <c r="G111" s="1568"/>
      <c r="H111" s="1569"/>
      <c r="I111" s="1569"/>
      <c r="J111" s="1569"/>
      <c r="K111" s="1570"/>
      <c r="L111" s="1576"/>
      <c r="M111" s="1577"/>
      <c r="N111" s="1579"/>
      <c r="O111" s="1634"/>
      <c r="P111" s="1634"/>
      <c r="Q111" s="1584" t="str">
        <f>IFERROR(VLOOKUP(U111,リスト!$AW$1:$AY$44,2,0),"")</f>
        <v/>
      </c>
      <c r="R111" s="1585"/>
      <c r="S111" s="1581" t="str">
        <f>IFERROR(VLOOKUP(U111,リスト!$AW$1:$AY$44,3,0),"")</f>
        <v/>
      </c>
      <c r="T111" s="1583"/>
      <c r="U111" s="119"/>
      <c r="V111" s="1605"/>
      <c r="W111" s="1606"/>
      <c r="X111" s="1606"/>
      <c r="Y111" s="1606"/>
      <c r="Z111" s="1607"/>
    </row>
    <row r="112" spans="1:26" s="376" customFormat="1" ht="15" customHeight="1">
      <c r="A112" s="1614"/>
      <c r="B112" s="1616"/>
      <c r="C112" s="1569"/>
      <c r="D112" s="1569"/>
      <c r="E112" s="1569"/>
      <c r="F112" s="1570"/>
      <c r="G112" s="1568"/>
      <c r="H112" s="1569"/>
      <c r="I112" s="1569"/>
      <c r="J112" s="1569"/>
      <c r="K112" s="1570"/>
      <c r="L112" s="1576"/>
      <c r="M112" s="1577"/>
      <c r="N112" s="1579"/>
      <c r="O112" s="1634"/>
      <c r="P112" s="1634"/>
      <c r="Q112" s="1584" t="str">
        <f>IFERROR(VLOOKUP(U112,リスト!$AW$1:$AY$44,2,0),"")</f>
        <v/>
      </c>
      <c r="R112" s="1588"/>
      <c r="S112" s="1581" t="str">
        <f>IFERROR(VLOOKUP(U112,リスト!$AW$1:$AY$44,3,0),"")</f>
        <v/>
      </c>
      <c r="T112" s="1582"/>
      <c r="U112" s="119"/>
      <c r="V112" s="1605"/>
      <c r="W112" s="1606"/>
      <c r="X112" s="1606"/>
      <c r="Y112" s="1606"/>
      <c r="Z112" s="1607"/>
    </row>
    <row r="113" spans="1:26" s="376" customFormat="1" ht="15" customHeight="1">
      <c r="A113" s="1614"/>
      <c r="B113" s="1616"/>
      <c r="C113" s="1569"/>
      <c r="D113" s="1569"/>
      <c r="E113" s="1569"/>
      <c r="F113" s="1570"/>
      <c r="G113" s="1568"/>
      <c r="H113" s="1569"/>
      <c r="I113" s="1569"/>
      <c r="J113" s="1569"/>
      <c r="K113" s="1570"/>
      <c r="L113" s="1576"/>
      <c r="M113" s="1577"/>
      <c r="N113" s="1579"/>
      <c r="O113" s="1634"/>
      <c r="P113" s="1634"/>
      <c r="Q113" s="1584" t="str">
        <f>IFERROR(VLOOKUP(U113,リスト!$AW$1:$AY$44,2,0),"")</f>
        <v/>
      </c>
      <c r="R113" s="1588"/>
      <c r="S113" s="1581" t="str">
        <f>IFERROR(VLOOKUP(U113,リスト!$AW$1:$AY$44,3,0),"")</f>
        <v/>
      </c>
      <c r="T113" s="1583"/>
      <c r="U113" s="119"/>
      <c r="V113" s="1605"/>
      <c r="W113" s="1606"/>
      <c r="X113" s="1606"/>
      <c r="Y113" s="1606"/>
      <c r="Z113" s="1607"/>
    </row>
    <row r="114" spans="1:26" s="376" customFormat="1" ht="15" customHeight="1">
      <c r="A114" s="1614"/>
      <c r="B114" s="1616"/>
      <c r="C114" s="1569"/>
      <c r="D114" s="1569"/>
      <c r="E114" s="1569"/>
      <c r="F114" s="1570"/>
      <c r="G114" s="1568"/>
      <c r="H114" s="1569"/>
      <c r="I114" s="1569"/>
      <c r="J114" s="1569"/>
      <c r="K114" s="1570"/>
      <c r="L114" s="1576"/>
      <c r="M114" s="1577"/>
      <c r="N114" s="1579"/>
      <c r="O114" s="1634"/>
      <c r="P114" s="1634"/>
      <c r="Q114" s="1584" t="str">
        <f>IFERROR(VLOOKUP(U114,リスト!$AW$1:$AY$44,2,0),"")</f>
        <v/>
      </c>
      <c r="R114" s="1585"/>
      <c r="S114" s="1581" t="str">
        <f>IFERROR(VLOOKUP(U114,リスト!$AW$1:$AY$44,3,0),"")</f>
        <v/>
      </c>
      <c r="T114" s="1582"/>
      <c r="U114" s="119"/>
      <c r="V114" s="1605"/>
      <c r="W114" s="1606"/>
      <c r="X114" s="1606"/>
      <c r="Y114" s="1606"/>
      <c r="Z114" s="1607"/>
    </row>
    <row r="115" spans="1:26" s="376" customFormat="1" ht="15" customHeight="1">
      <c r="A115" s="1638"/>
      <c r="B115" s="1639"/>
      <c r="C115" s="1572"/>
      <c r="D115" s="1572"/>
      <c r="E115" s="1572"/>
      <c r="F115" s="1573"/>
      <c r="G115" s="1571"/>
      <c r="H115" s="1572"/>
      <c r="I115" s="1572"/>
      <c r="J115" s="1572"/>
      <c r="K115" s="1573"/>
      <c r="L115" s="650"/>
      <c r="M115" s="651" t="s">
        <v>28</v>
      </c>
      <c r="N115" s="1580"/>
      <c r="O115" s="1635"/>
      <c r="P115" s="1635"/>
      <c r="Q115" s="1586" t="str">
        <f>IFERROR(VLOOKUP(U115,リスト!$AW$1:$AY$44,2,0),"")</f>
        <v/>
      </c>
      <c r="R115" s="1587"/>
      <c r="S115" s="1611" t="str">
        <f>IFERROR(VLOOKUP(U115,リスト!$AW$1:$AY$44,3,0),"")</f>
        <v/>
      </c>
      <c r="T115" s="1612"/>
      <c r="U115" s="120"/>
      <c r="V115" s="1608"/>
      <c r="W115" s="1609"/>
      <c r="X115" s="1609"/>
      <c r="Y115" s="1609"/>
      <c r="Z115" s="1610"/>
    </row>
    <row r="116" spans="1:26" s="376" customFormat="1" ht="15" customHeight="1">
      <c r="A116" s="1613">
        <v>7</v>
      </c>
      <c r="B116" s="1615"/>
      <c r="C116" s="1566"/>
      <c r="D116" s="1566"/>
      <c r="E116" s="1566"/>
      <c r="F116" s="1567"/>
      <c r="G116" s="1565"/>
      <c r="H116" s="1566"/>
      <c r="I116" s="1566"/>
      <c r="J116" s="1566"/>
      <c r="K116" s="1567"/>
      <c r="L116" s="1574"/>
      <c r="M116" s="1575"/>
      <c r="N116" s="1578"/>
      <c r="O116" s="1633"/>
      <c r="P116" s="1633"/>
      <c r="Q116" s="1584" t="str">
        <f>IFERROR(VLOOKUP(U116,リスト!$AW$1:$AY$44,2,0),"")</f>
        <v/>
      </c>
      <c r="R116" s="1588"/>
      <c r="S116" s="1581" t="str">
        <f>IFERROR(VLOOKUP(U116,リスト!$AW$1:$AY$44,3,0),"")</f>
        <v/>
      </c>
      <c r="T116" s="1582"/>
      <c r="U116" s="118"/>
      <c r="V116" s="1602"/>
      <c r="W116" s="1603"/>
      <c r="X116" s="1603"/>
      <c r="Y116" s="1603"/>
      <c r="Z116" s="1604"/>
    </row>
    <row r="117" spans="1:26" s="376" customFormat="1" ht="15" customHeight="1">
      <c r="A117" s="1614"/>
      <c r="B117" s="1616"/>
      <c r="C117" s="1569"/>
      <c r="D117" s="1569"/>
      <c r="E117" s="1569"/>
      <c r="F117" s="1570"/>
      <c r="G117" s="1568"/>
      <c r="H117" s="1569"/>
      <c r="I117" s="1569"/>
      <c r="J117" s="1569"/>
      <c r="K117" s="1570"/>
      <c r="L117" s="1576"/>
      <c r="M117" s="1577"/>
      <c r="N117" s="1579"/>
      <c r="O117" s="1634"/>
      <c r="P117" s="1634"/>
      <c r="Q117" s="1584" t="str">
        <f>IFERROR(VLOOKUP(U117,リスト!$AW$1:$AY$44,2,0),"")</f>
        <v/>
      </c>
      <c r="R117" s="1585"/>
      <c r="S117" s="1581" t="str">
        <f>IFERROR(VLOOKUP(U117,リスト!$AW$1:$AY$44,3,0),"")</f>
        <v/>
      </c>
      <c r="T117" s="1583"/>
      <c r="U117" s="119"/>
      <c r="V117" s="1605"/>
      <c r="W117" s="1606"/>
      <c r="X117" s="1606"/>
      <c r="Y117" s="1606"/>
      <c r="Z117" s="1607"/>
    </row>
    <row r="118" spans="1:26" s="376" customFormat="1" ht="15" customHeight="1">
      <c r="A118" s="1614"/>
      <c r="B118" s="1616"/>
      <c r="C118" s="1569"/>
      <c r="D118" s="1569"/>
      <c r="E118" s="1569"/>
      <c r="F118" s="1570"/>
      <c r="G118" s="1568"/>
      <c r="H118" s="1569"/>
      <c r="I118" s="1569"/>
      <c r="J118" s="1569"/>
      <c r="K118" s="1570"/>
      <c r="L118" s="1576"/>
      <c r="M118" s="1577"/>
      <c r="N118" s="1579"/>
      <c r="O118" s="1634"/>
      <c r="P118" s="1634"/>
      <c r="Q118" s="1584" t="str">
        <f>IFERROR(VLOOKUP(U118,リスト!$AW$1:$AY$44,2,0),"")</f>
        <v/>
      </c>
      <c r="R118" s="1588"/>
      <c r="S118" s="1581" t="str">
        <f>IFERROR(VLOOKUP(U118,リスト!$AW$1:$AY$44,3,0),"")</f>
        <v/>
      </c>
      <c r="T118" s="1582"/>
      <c r="U118" s="119"/>
      <c r="V118" s="1605"/>
      <c r="W118" s="1606"/>
      <c r="X118" s="1606"/>
      <c r="Y118" s="1606"/>
      <c r="Z118" s="1607"/>
    </row>
    <row r="119" spans="1:26" s="376" customFormat="1" ht="15" customHeight="1">
      <c r="A119" s="1614"/>
      <c r="B119" s="1616"/>
      <c r="C119" s="1569"/>
      <c r="D119" s="1569"/>
      <c r="E119" s="1569"/>
      <c r="F119" s="1570"/>
      <c r="G119" s="1568"/>
      <c r="H119" s="1569"/>
      <c r="I119" s="1569"/>
      <c r="J119" s="1569"/>
      <c r="K119" s="1570"/>
      <c r="L119" s="1576"/>
      <c r="M119" s="1577"/>
      <c r="N119" s="1579"/>
      <c r="O119" s="1634"/>
      <c r="P119" s="1634"/>
      <c r="Q119" s="1584" t="str">
        <f>IFERROR(VLOOKUP(U119,リスト!$AW$1:$AY$44,2,0),"")</f>
        <v/>
      </c>
      <c r="R119" s="1588"/>
      <c r="S119" s="1581" t="str">
        <f>IFERROR(VLOOKUP(U119,リスト!$AW$1:$AY$44,3,0),"")</f>
        <v/>
      </c>
      <c r="T119" s="1583"/>
      <c r="U119" s="119"/>
      <c r="V119" s="1605"/>
      <c r="W119" s="1606"/>
      <c r="X119" s="1606"/>
      <c r="Y119" s="1606"/>
      <c r="Z119" s="1607"/>
    </row>
    <row r="120" spans="1:26" s="376" customFormat="1" ht="15" customHeight="1">
      <c r="A120" s="1614"/>
      <c r="B120" s="1616"/>
      <c r="C120" s="1569"/>
      <c r="D120" s="1569"/>
      <c r="E120" s="1569"/>
      <c r="F120" s="1570"/>
      <c r="G120" s="1568"/>
      <c r="H120" s="1569"/>
      <c r="I120" s="1569"/>
      <c r="J120" s="1569"/>
      <c r="K120" s="1570"/>
      <c r="L120" s="1576"/>
      <c r="M120" s="1577"/>
      <c r="N120" s="1579"/>
      <c r="O120" s="1634"/>
      <c r="P120" s="1634"/>
      <c r="Q120" s="1584" t="str">
        <f>IFERROR(VLOOKUP(U120,リスト!$AW$1:$AY$44,2,0),"")</f>
        <v/>
      </c>
      <c r="R120" s="1585"/>
      <c r="S120" s="1581" t="str">
        <f>IFERROR(VLOOKUP(U120,リスト!$AW$1:$AY$44,3,0),"")</f>
        <v/>
      </c>
      <c r="T120" s="1582"/>
      <c r="U120" s="119"/>
      <c r="V120" s="1605"/>
      <c r="W120" s="1606"/>
      <c r="X120" s="1606"/>
      <c r="Y120" s="1606"/>
      <c r="Z120" s="1607"/>
    </row>
    <row r="121" spans="1:26" s="376" customFormat="1" ht="15" customHeight="1">
      <c r="A121" s="1638"/>
      <c r="B121" s="1639"/>
      <c r="C121" s="1572"/>
      <c r="D121" s="1572"/>
      <c r="E121" s="1572"/>
      <c r="F121" s="1573"/>
      <c r="G121" s="1571"/>
      <c r="H121" s="1572"/>
      <c r="I121" s="1572"/>
      <c r="J121" s="1572"/>
      <c r="K121" s="1573"/>
      <c r="L121" s="650"/>
      <c r="M121" s="651" t="s">
        <v>28</v>
      </c>
      <c r="N121" s="1580"/>
      <c r="O121" s="1635"/>
      <c r="P121" s="1635"/>
      <c r="Q121" s="1586" t="str">
        <f>IFERROR(VLOOKUP(U121,リスト!$AW$1:$AY$44,2,0),"")</f>
        <v/>
      </c>
      <c r="R121" s="1587"/>
      <c r="S121" s="1611" t="str">
        <f>IFERROR(VLOOKUP(U121,リスト!$AW$1:$AY$44,3,0),"")</f>
        <v/>
      </c>
      <c r="T121" s="1612"/>
      <c r="U121" s="120"/>
      <c r="V121" s="1608"/>
      <c r="W121" s="1609"/>
      <c r="X121" s="1609"/>
      <c r="Y121" s="1609"/>
      <c r="Z121" s="1610"/>
    </row>
    <row r="122" spans="1:26" s="376" customFormat="1" ht="15" customHeight="1">
      <c r="A122" s="1613">
        <v>8</v>
      </c>
      <c r="B122" s="1615"/>
      <c r="C122" s="1566"/>
      <c r="D122" s="1566"/>
      <c r="E122" s="1566"/>
      <c r="F122" s="1567"/>
      <c r="G122" s="1565"/>
      <c r="H122" s="1566"/>
      <c r="I122" s="1566"/>
      <c r="J122" s="1566"/>
      <c r="K122" s="1567"/>
      <c r="L122" s="1574"/>
      <c r="M122" s="1575"/>
      <c r="N122" s="1578"/>
      <c r="O122" s="1633"/>
      <c r="P122" s="1633"/>
      <c r="Q122" s="1584" t="str">
        <f>IFERROR(VLOOKUP(U122,リスト!$AW$1:$AY$44,2,0),"")</f>
        <v/>
      </c>
      <c r="R122" s="1588"/>
      <c r="S122" s="1581" t="str">
        <f>IFERROR(VLOOKUP(U122,リスト!$AW$1:$AY$44,3,0),"")</f>
        <v/>
      </c>
      <c r="T122" s="1582"/>
      <c r="U122" s="118"/>
      <c r="V122" s="1602"/>
      <c r="W122" s="1603"/>
      <c r="X122" s="1603"/>
      <c r="Y122" s="1603"/>
      <c r="Z122" s="1604"/>
    </row>
    <row r="123" spans="1:26" s="376" customFormat="1" ht="15" customHeight="1">
      <c r="A123" s="1614"/>
      <c r="B123" s="1616"/>
      <c r="C123" s="1569"/>
      <c r="D123" s="1569"/>
      <c r="E123" s="1569"/>
      <c r="F123" s="1570"/>
      <c r="G123" s="1568"/>
      <c r="H123" s="1569"/>
      <c r="I123" s="1569"/>
      <c r="J123" s="1569"/>
      <c r="K123" s="1570"/>
      <c r="L123" s="1576"/>
      <c r="M123" s="1577"/>
      <c r="N123" s="1579"/>
      <c r="O123" s="1634"/>
      <c r="P123" s="1634"/>
      <c r="Q123" s="1584" t="str">
        <f>IFERROR(VLOOKUP(U123,リスト!$AW$1:$AY$44,2,0),"")</f>
        <v/>
      </c>
      <c r="R123" s="1585"/>
      <c r="S123" s="1581" t="str">
        <f>IFERROR(VLOOKUP(U123,リスト!$AW$1:$AY$44,3,0),"")</f>
        <v/>
      </c>
      <c r="T123" s="1583"/>
      <c r="U123" s="119"/>
      <c r="V123" s="1605"/>
      <c r="W123" s="1606"/>
      <c r="X123" s="1606"/>
      <c r="Y123" s="1606"/>
      <c r="Z123" s="1607"/>
    </row>
    <row r="124" spans="1:26" s="376" customFormat="1" ht="15" customHeight="1">
      <c r="A124" s="1614"/>
      <c r="B124" s="1616"/>
      <c r="C124" s="1569"/>
      <c r="D124" s="1569"/>
      <c r="E124" s="1569"/>
      <c r="F124" s="1570"/>
      <c r="G124" s="1568"/>
      <c r="H124" s="1569"/>
      <c r="I124" s="1569"/>
      <c r="J124" s="1569"/>
      <c r="K124" s="1570"/>
      <c r="L124" s="1576"/>
      <c r="M124" s="1577"/>
      <c r="N124" s="1579"/>
      <c r="O124" s="1634"/>
      <c r="P124" s="1634"/>
      <c r="Q124" s="1584" t="str">
        <f>IFERROR(VLOOKUP(U124,リスト!$AW$1:$AY$44,2,0),"")</f>
        <v/>
      </c>
      <c r="R124" s="1588"/>
      <c r="S124" s="1581" t="str">
        <f>IFERROR(VLOOKUP(U124,リスト!$AW$1:$AY$44,3,0),"")</f>
        <v/>
      </c>
      <c r="T124" s="1582"/>
      <c r="U124" s="119"/>
      <c r="V124" s="1605"/>
      <c r="W124" s="1606"/>
      <c r="X124" s="1606"/>
      <c r="Y124" s="1606"/>
      <c r="Z124" s="1607"/>
    </row>
    <row r="125" spans="1:26" s="376" customFormat="1" ht="15" customHeight="1">
      <c r="A125" s="1614"/>
      <c r="B125" s="1616"/>
      <c r="C125" s="1569"/>
      <c r="D125" s="1569"/>
      <c r="E125" s="1569"/>
      <c r="F125" s="1570"/>
      <c r="G125" s="1568"/>
      <c r="H125" s="1569"/>
      <c r="I125" s="1569"/>
      <c r="J125" s="1569"/>
      <c r="K125" s="1570"/>
      <c r="L125" s="1576"/>
      <c r="M125" s="1577"/>
      <c r="N125" s="1579"/>
      <c r="O125" s="1634"/>
      <c r="P125" s="1634"/>
      <c r="Q125" s="1584" t="str">
        <f>IFERROR(VLOOKUP(U125,リスト!$AW$1:$AY$44,2,0),"")</f>
        <v/>
      </c>
      <c r="R125" s="1588"/>
      <c r="S125" s="1581" t="str">
        <f>IFERROR(VLOOKUP(U125,リスト!$AW$1:$AY$44,3,0),"")</f>
        <v/>
      </c>
      <c r="T125" s="1583"/>
      <c r="U125" s="119"/>
      <c r="V125" s="1605"/>
      <c r="W125" s="1606"/>
      <c r="X125" s="1606"/>
      <c r="Y125" s="1606"/>
      <c r="Z125" s="1607"/>
    </row>
    <row r="126" spans="1:26" s="376" customFormat="1" ht="15" customHeight="1">
      <c r="A126" s="1614"/>
      <c r="B126" s="1616"/>
      <c r="C126" s="1569"/>
      <c r="D126" s="1569"/>
      <c r="E126" s="1569"/>
      <c r="F126" s="1570"/>
      <c r="G126" s="1568"/>
      <c r="H126" s="1569"/>
      <c r="I126" s="1569"/>
      <c r="J126" s="1569"/>
      <c r="K126" s="1570"/>
      <c r="L126" s="1576"/>
      <c r="M126" s="1577"/>
      <c r="N126" s="1579"/>
      <c r="O126" s="1634"/>
      <c r="P126" s="1634"/>
      <c r="Q126" s="1584" t="str">
        <f>IFERROR(VLOOKUP(U126,リスト!$AW$1:$AY$44,2,0),"")</f>
        <v/>
      </c>
      <c r="R126" s="1585"/>
      <c r="S126" s="1581" t="str">
        <f>IFERROR(VLOOKUP(U126,リスト!$AW$1:$AY$44,3,0),"")</f>
        <v/>
      </c>
      <c r="T126" s="1582"/>
      <c r="U126" s="119"/>
      <c r="V126" s="1605"/>
      <c r="W126" s="1606"/>
      <c r="X126" s="1606"/>
      <c r="Y126" s="1606"/>
      <c r="Z126" s="1607"/>
    </row>
    <row r="127" spans="1:26" s="376" customFormat="1" ht="15" customHeight="1">
      <c r="A127" s="1638"/>
      <c r="B127" s="1639"/>
      <c r="C127" s="1572"/>
      <c r="D127" s="1572"/>
      <c r="E127" s="1572"/>
      <c r="F127" s="1573"/>
      <c r="G127" s="1571"/>
      <c r="H127" s="1572"/>
      <c r="I127" s="1572"/>
      <c r="J127" s="1572"/>
      <c r="K127" s="1573"/>
      <c r="L127" s="650"/>
      <c r="M127" s="651" t="s">
        <v>28</v>
      </c>
      <c r="N127" s="1580"/>
      <c r="O127" s="1635"/>
      <c r="P127" s="1635"/>
      <c r="Q127" s="1586" t="str">
        <f>IFERROR(VLOOKUP(U127,リスト!$AW$1:$AY$44,2,0),"")</f>
        <v/>
      </c>
      <c r="R127" s="1587"/>
      <c r="S127" s="1611" t="str">
        <f>IFERROR(VLOOKUP(U127,リスト!$AW$1:$AY$44,3,0),"")</f>
        <v/>
      </c>
      <c r="T127" s="1612"/>
      <c r="U127" s="120"/>
      <c r="V127" s="1608"/>
      <c r="W127" s="1609"/>
      <c r="X127" s="1609"/>
      <c r="Y127" s="1609"/>
      <c r="Z127" s="1610"/>
    </row>
    <row r="128" spans="1:26" s="376" customFormat="1" ht="15" customHeight="1">
      <c r="A128" s="1613">
        <v>9</v>
      </c>
      <c r="B128" s="1615"/>
      <c r="C128" s="1566"/>
      <c r="D128" s="1566"/>
      <c r="E128" s="1566"/>
      <c r="F128" s="1567"/>
      <c r="G128" s="1565"/>
      <c r="H128" s="1566"/>
      <c r="I128" s="1566"/>
      <c r="J128" s="1566"/>
      <c r="K128" s="1567"/>
      <c r="L128" s="1574"/>
      <c r="M128" s="1575"/>
      <c r="N128" s="1578"/>
      <c r="O128" s="1633"/>
      <c r="P128" s="1633"/>
      <c r="Q128" s="1584" t="str">
        <f>IFERROR(VLOOKUP(U128,リスト!$AW$1:$AY$44,2,0),"")</f>
        <v/>
      </c>
      <c r="R128" s="1588"/>
      <c r="S128" s="1581" t="str">
        <f>IFERROR(VLOOKUP(U128,リスト!$AW$1:$AY$44,3,0),"")</f>
        <v/>
      </c>
      <c r="T128" s="1582"/>
      <c r="U128" s="118"/>
      <c r="V128" s="1602"/>
      <c r="W128" s="1603"/>
      <c r="X128" s="1603"/>
      <c r="Y128" s="1603"/>
      <c r="Z128" s="1604"/>
    </row>
    <row r="129" spans="1:26" s="376" customFormat="1" ht="15" customHeight="1">
      <c r="A129" s="1614"/>
      <c r="B129" s="1616"/>
      <c r="C129" s="1569"/>
      <c r="D129" s="1569"/>
      <c r="E129" s="1569"/>
      <c r="F129" s="1570"/>
      <c r="G129" s="1568"/>
      <c r="H129" s="1569"/>
      <c r="I129" s="1569"/>
      <c r="J129" s="1569"/>
      <c r="K129" s="1570"/>
      <c r="L129" s="1576"/>
      <c r="M129" s="1577"/>
      <c r="N129" s="1579"/>
      <c r="O129" s="1634"/>
      <c r="P129" s="1634"/>
      <c r="Q129" s="1584" t="str">
        <f>IFERROR(VLOOKUP(U129,リスト!$AW$1:$AY$44,2,0),"")</f>
        <v/>
      </c>
      <c r="R129" s="1585"/>
      <c r="S129" s="1581" t="str">
        <f>IFERROR(VLOOKUP(U129,リスト!$AW$1:$AY$44,3,0),"")</f>
        <v/>
      </c>
      <c r="T129" s="1583"/>
      <c r="U129" s="119"/>
      <c r="V129" s="1605"/>
      <c r="W129" s="1606"/>
      <c r="X129" s="1606"/>
      <c r="Y129" s="1606"/>
      <c r="Z129" s="1607"/>
    </row>
    <row r="130" spans="1:26" s="376" customFormat="1" ht="15" customHeight="1">
      <c r="A130" s="1614"/>
      <c r="B130" s="1616"/>
      <c r="C130" s="1569"/>
      <c r="D130" s="1569"/>
      <c r="E130" s="1569"/>
      <c r="F130" s="1570"/>
      <c r="G130" s="1568"/>
      <c r="H130" s="1569"/>
      <c r="I130" s="1569"/>
      <c r="J130" s="1569"/>
      <c r="K130" s="1570"/>
      <c r="L130" s="1576"/>
      <c r="M130" s="1577"/>
      <c r="N130" s="1579"/>
      <c r="O130" s="1634"/>
      <c r="P130" s="1634"/>
      <c r="Q130" s="1584" t="str">
        <f>IFERROR(VLOOKUP(U130,リスト!$AW$1:$AY$44,2,0),"")</f>
        <v/>
      </c>
      <c r="R130" s="1588"/>
      <c r="S130" s="1581" t="str">
        <f>IFERROR(VLOOKUP(U130,リスト!$AW$1:$AY$44,3,0),"")</f>
        <v/>
      </c>
      <c r="T130" s="1582"/>
      <c r="U130" s="119"/>
      <c r="V130" s="1605"/>
      <c r="W130" s="1606"/>
      <c r="X130" s="1606"/>
      <c r="Y130" s="1606"/>
      <c r="Z130" s="1607"/>
    </row>
    <row r="131" spans="1:26" s="376" customFormat="1" ht="15" customHeight="1">
      <c r="A131" s="1614"/>
      <c r="B131" s="1616"/>
      <c r="C131" s="1569"/>
      <c r="D131" s="1569"/>
      <c r="E131" s="1569"/>
      <c r="F131" s="1570"/>
      <c r="G131" s="1568"/>
      <c r="H131" s="1569"/>
      <c r="I131" s="1569"/>
      <c r="J131" s="1569"/>
      <c r="K131" s="1570"/>
      <c r="L131" s="1576"/>
      <c r="M131" s="1577"/>
      <c r="N131" s="1579"/>
      <c r="O131" s="1634"/>
      <c r="P131" s="1634"/>
      <c r="Q131" s="1584" t="str">
        <f>IFERROR(VLOOKUP(U131,リスト!$AW$1:$AY$44,2,0),"")</f>
        <v/>
      </c>
      <c r="R131" s="1588"/>
      <c r="S131" s="1581" t="str">
        <f>IFERROR(VLOOKUP(U131,リスト!$AW$1:$AY$44,3,0),"")</f>
        <v/>
      </c>
      <c r="T131" s="1583"/>
      <c r="U131" s="119"/>
      <c r="V131" s="1605"/>
      <c r="W131" s="1606"/>
      <c r="X131" s="1606"/>
      <c r="Y131" s="1606"/>
      <c r="Z131" s="1607"/>
    </row>
    <row r="132" spans="1:26" s="376" customFormat="1" ht="15" customHeight="1">
      <c r="A132" s="1614"/>
      <c r="B132" s="1616"/>
      <c r="C132" s="1569"/>
      <c r="D132" s="1569"/>
      <c r="E132" s="1569"/>
      <c r="F132" s="1570"/>
      <c r="G132" s="1568"/>
      <c r="H132" s="1569"/>
      <c r="I132" s="1569"/>
      <c r="J132" s="1569"/>
      <c r="K132" s="1570"/>
      <c r="L132" s="1576"/>
      <c r="M132" s="1577"/>
      <c r="N132" s="1579"/>
      <c r="O132" s="1634"/>
      <c r="P132" s="1634"/>
      <c r="Q132" s="1584" t="str">
        <f>IFERROR(VLOOKUP(U132,リスト!$AW$1:$AY$44,2,0),"")</f>
        <v/>
      </c>
      <c r="R132" s="1585"/>
      <c r="S132" s="1581" t="str">
        <f>IFERROR(VLOOKUP(U132,リスト!$AW$1:$AY$44,3,0),"")</f>
        <v/>
      </c>
      <c r="T132" s="1582"/>
      <c r="U132" s="119"/>
      <c r="V132" s="1605"/>
      <c r="W132" s="1606"/>
      <c r="X132" s="1606"/>
      <c r="Y132" s="1606"/>
      <c r="Z132" s="1607"/>
    </row>
    <row r="133" spans="1:26" s="376" customFormat="1" ht="15" customHeight="1">
      <c r="A133" s="1638"/>
      <c r="B133" s="1639"/>
      <c r="C133" s="1572"/>
      <c r="D133" s="1572"/>
      <c r="E133" s="1572"/>
      <c r="F133" s="1573"/>
      <c r="G133" s="1571"/>
      <c r="H133" s="1572"/>
      <c r="I133" s="1572"/>
      <c r="J133" s="1572"/>
      <c r="K133" s="1573"/>
      <c r="L133" s="650"/>
      <c r="M133" s="651" t="s">
        <v>28</v>
      </c>
      <c r="N133" s="1580"/>
      <c r="O133" s="1635"/>
      <c r="P133" s="1635"/>
      <c r="Q133" s="1586" t="str">
        <f>IFERROR(VLOOKUP(U133,リスト!$AW$1:$AY$44,2,0),"")</f>
        <v/>
      </c>
      <c r="R133" s="1587"/>
      <c r="S133" s="1611" t="str">
        <f>IFERROR(VLOOKUP(U133,リスト!$AW$1:$AY$44,3,0),"")</f>
        <v/>
      </c>
      <c r="T133" s="1612"/>
      <c r="U133" s="120"/>
      <c r="V133" s="1608"/>
      <c r="W133" s="1609"/>
      <c r="X133" s="1609"/>
      <c r="Y133" s="1609"/>
      <c r="Z133" s="1610"/>
    </row>
    <row r="134" spans="1:26" s="376" customFormat="1" ht="15" customHeight="1">
      <c r="A134" s="1613">
        <v>10</v>
      </c>
      <c r="B134" s="1615"/>
      <c r="C134" s="1566"/>
      <c r="D134" s="1566"/>
      <c r="E134" s="1566"/>
      <c r="F134" s="1567"/>
      <c r="G134" s="1565"/>
      <c r="H134" s="1566"/>
      <c r="I134" s="1566"/>
      <c r="J134" s="1566"/>
      <c r="K134" s="1567"/>
      <c r="L134" s="1574"/>
      <c r="M134" s="1575"/>
      <c r="N134" s="1578"/>
      <c r="O134" s="1633"/>
      <c r="P134" s="1633"/>
      <c r="Q134" s="1584" t="str">
        <f>IFERROR(VLOOKUP(U134,リスト!$AW$1:$AY$44,2,0),"")</f>
        <v/>
      </c>
      <c r="R134" s="1588"/>
      <c r="S134" s="1581" t="str">
        <f>IFERROR(VLOOKUP(U134,リスト!$AW$1:$AY$44,3,0),"")</f>
        <v/>
      </c>
      <c r="T134" s="1582"/>
      <c r="U134" s="118"/>
      <c r="V134" s="1602"/>
      <c r="W134" s="1603"/>
      <c r="X134" s="1603"/>
      <c r="Y134" s="1603"/>
      <c r="Z134" s="1604"/>
    </row>
    <row r="135" spans="1:26" s="376" customFormat="1" ht="15" customHeight="1">
      <c r="A135" s="1614"/>
      <c r="B135" s="1616"/>
      <c r="C135" s="1569"/>
      <c r="D135" s="1569"/>
      <c r="E135" s="1569"/>
      <c r="F135" s="1570"/>
      <c r="G135" s="1568"/>
      <c r="H135" s="1569"/>
      <c r="I135" s="1569"/>
      <c r="J135" s="1569"/>
      <c r="K135" s="1570"/>
      <c r="L135" s="1576"/>
      <c r="M135" s="1577"/>
      <c r="N135" s="1579"/>
      <c r="O135" s="1634"/>
      <c r="P135" s="1634"/>
      <c r="Q135" s="1584" t="str">
        <f>IFERROR(VLOOKUP(U135,リスト!$AW$1:$AY$44,2,0),"")</f>
        <v/>
      </c>
      <c r="R135" s="1585"/>
      <c r="S135" s="1581" t="str">
        <f>IFERROR(VLOOKUP(U135,リスト!$AW$1:$AY$44,3,0),"")</f>
        <v/>
      </c>
      <c r="T135" s="1583"/>
      <c r="U135" s="119"/>
      <c r="V135" s="1605"/>
      <c r="W135" s="1606"/>
      <c r="X135" s="1606"/>
      <c r="Y135" s="1606"/>
      <c r="Z135" s="1607"/>
    </row>
    <row r="136" spans="1:26" s="376" customFormat="1" ht="15" customHeight="1">
      <c r="A136" s="1614"/>
      <c r="B136" s="1616"/>
      <c r="C136" s="1569"/>
      <c r="D136" s="1569"/>
      <c r="E136" s="1569"/>
      <c r="F136" s="1570"/>
      <c r="G136" s="1568"/>
      <c r="H136" s="1569"/>
      <c r="I136" s="1569"/>
      <c r="J136" s="1569"/>
      <c r="K136" s="1570"/>
      <c r="L136" s="1576"/>
      <c r="M136" s="1577"/>
      <c r="N136" s="1579"/>
      <c r="O136" s="1634"/>
      <c r="P136" s="1634"/>
      <c r="Q136" s="1584" t="str">
        <f>IFERROR(VLOOKUP(U136,リスト!$AW$1:$AY$44,2,0),"")</f>
        <v/>
      </c>
      <c r="R136" s="1588"/>
      <c r="S136" s="1581" t="str">
        <f>IFERROR(VLOOKUP(U136,リスト!$AW$1:$AY$44,3,0),"")</f>
        <v/>
      </c>
      <c r="T136" s="1582"/>
      <c r="U136" s="119"/>
      <c r="V136" s="1605"/>
      <c r="W136" s="1606"/>
      <c r="X136" s="1606"/>
      <c r="Y136" s="1606"/>
      <c r="Z136" s="1607"/>
    </row>
    <row r="137" spans="1:26" s="376" customFormat="1" ht="15" customHeight="1">
      <c r="A137" s="1614"/>
      <c r="B137" s="1616"/>
      <c r="C137" s="1569"/>
      <c r="D137" s="1569"/>
      <c r="E137" s="1569"/>
      <c r="F137" s="1570"/>
      <c r="G137" s="1568"/>
      <c r="H137" s="1569"/>
      <c r="I137" s="1569"/>
      <c r="J137" s="1569"/>
      <c r="K137" s="1570"/>
      <c r="L137" s="1576"/>
      <c r="M137" s="1577"/>
      <c r="N137" s="1579"/>
      <c r="O137" s="1634"/>
      <c r="P137" s="1634"/>
      <c r="Q137" s="1584" t="str">
        <f>IFERROR(VLOOKUP(U137,リスト!$AW$1:$AY$44,2,0),"")</f>
        <v/>
      </c>
      <c r="R137" s="1588"/>
      <c r="S137" s="1581" t="str">
        <f>IFERROR(VLOOKUP(U137,リスト!$AW$1:$AY$44,3,0),"")</f>
        <v/>
      </c>
      <c r="T137" s="1583"/>
      <c r="U137" s="119"/>
      <c r="V137" s="1605"/>
      <c r="W137" s="1606"/>
      <c r="X137" s="1606"/>
      <c r="Y137" s="1606"/>
      <c r="Z137" s="1607"/>
    </row>
    <row r="138" spans="1:26" s="376" customFormat="1" ht="15" customHeight="1">
      <c r="A138" s="1614"/>
      <c r="B138" s="1616"/>
      <c r="C138" s="1569"/>
      <c r="D138" s="1569"/>
      <c r="E138" s="1569"/>
      <c r="F138" s="1570"/>
      <c r="G138" s="1568"/>
      <c r="H138" s="1569"/>
      <c r="I138" s="1569"/>
      <c r="J138" s="1569"/>
      <c r="K138" s="1570"/>
      <c r="L138" s="1576"/>
      <c r="M138" s="1577"/>
      <c r="N138" s="1579"/>
      <c r="O138" s="1634"/>
      <c r="P138" s="1634"/>
      <c r="Q138" s="1584" t="str">
        <f>IFERROR(VLOOKUP(U138,リスト!$AW$1:$AY$44,2,0),"")</f>
        <v/>
      </c>
      <c r="R138" s="1585"/>
      <c r="S138" s="1581" t="str">
        <f>IFERROR(VLOOKUP(U138,リスト!$AW$1:$AY$44,3,0),"")</f>
        <v/>
      </c>
      <c r="T138" s="1582"/>
      <c r="U138" s="119"/>
      <c r="V138" s="1605"/>
      <c r="W138" s="1606"/>
      <c r="X138" s="1606"/>
      <c r="Y138" s="1606"/>
      <c r="Z138" s="1607"/>
    </row>
    <row r="139" spans="1:26" s="376" customFormat="1" ht="15" customHeight="1">
      <c r="A139" s="1614"/>
      <c r="B139" s="1616"/>
      <c r="C139" s="1569"/>
      <c r="D139" s="1569"/>
      <c r="E139" s="1569"/>
      <c r="F139" s="1570"/>
      <c r="G139" s="1568"/>
      <c r="H139" s="1569"/>
      <c r="I139" s="1569"/>
      <c r="J139" s="1569"/>
      <c r="K139" s="1570"/>
      <c r="L139" s="650"/>
      <c r="M139" s="651" t="s">
        <v>28</v>
      </c>
      <c r="N139" s="1580"/>
      <c r="O139" s="1635"/>
      <c r="P139" s="1635"/>
      <c r="Q139" s="1586" t="str">
        <f>IFERROR(VLOOKUP(U139,リスト!$AW$1:$AY$44,2,0),"")</f>
        <v/>
      </c>
      <c r="R139" s="1587"/>
      <c r="S139" s="1581" t="str">
        <f>IFERROR(VLOOKUP(U139,リスト!$AW$1:$AY$44,3,0),"")</f>
        <v/>
      </c>
      <c r="T139" s="1583"/>
      <c r="U139" s="120"/>
      <c r="V139" s="1608"/>
      <c r="W139" s="1609"/>
      <c r="X139" s="1609"/>
      <c r="Y139" s="1609"/>
      <c r="Z139" s="1610"/>
    </row>
    <row r="140" spans="1:26" s="376" customFormat="1" ht="15" hidden="1" customHeight="1" outlineLevel="1">
      <c r="A140" s="1613">
        <v>11</v>
      </c>
      <c r="B140" s="1615"/>
      <c r="C140" s="1566"/>
      <c r="D140" s="1566"/>
      <c r="E140" s="1566"/>
      <c r="F140" s="1567"/>
      <c r="G140" s="1565"/>
      <c r="H140" s="1566"/>
      <c r="I140" s="1566"/>
      <c r="J140" s="1566"/>
      <c r="K140" s="1567"/>
      <c r="L140" s="1574"/>
      <c r="M140" s="1575"/>
      <c r="N140" s="1578"/>
      <c r="O140" s="1633"/>
      <c r="P140" s="1633"/>
      <c r="Q140" s="1636" t="str">
        <f>IFERROR(VLOOKUP(U140,リスト!$AW$1:$AY$44,2,0),"")</f>
        <v/>
      </c>
      <c r="R140" s="1637"/>
      <c r="S140" s="1636" t="str">
        <f>IFERROR(VLOOKUP(U140,リスト!$AW$1:$AY$44,3,0),"")</f>
        <v/>
      </c>
      <c r="T140" s="1637"/>
      <c r="U140" s="118"/>
      <c r="V140" s="1602"/>
      <c r="W140" s="1603"/>
      <c r="X140" s="1603"/>
      <c r="Y140" s="1603"/>
      <c r="Z140" s="1604"/>
    </row>
    <row r="141" spans="1:26" s="376" customFormat="1" ht="15" hidden="1" customHeight="1" outlineLevel="1">
      <c r="A141" s="1614"/>
      <c r="B141" s="1616"/>
      <c r="C141" s="1569"/>
      <c r="D141" s="1569"/>
      <c r="E141" s="1569"/>
      <c r="F141" s="1570"/>
      <c r="G141" s="1568"/>
      <c r="H141" s="1569"/>
      <c r="I141" s="1569"/>
      <c r="J141" s="1569"/>
      <c r="K141" s="1570"/>
      <c r="L141" s="1576"/>
      <c r="M141" s="1577"/>
      <c r="N141" s="1579"/>
      <c r="O141" s="1634"/>
      <c r="P141" s="1634"/>
      <c r="Q141" s="1584" t="str">
        <f>IFERROR(VLOOKUP(U141,リスト!$AW$1:$AY$44,2,0),"")</f>
        <v/>
      </c>
      <c r="R141" s="1585"/>
      <c r="S141" s="1584" t="str">
        <f>IFERROR(VLOOKUP(U141,リスト!$AW$1:$AY$44,3,0),"")</f>
        <v/>
      </c>
      <c r="T141" s="1585"/>
      <c r="U141" s="119"/>
      <c r="V141" s="1605"/>
      <c r="W141" s="1606"/>
      <c r="X141" s="1606"/>
      <c r="Y141" s="1606"/>
      <c r="Z141" s="1607"/>
    </row>
    <row r="142" spans="1:26" s="376" customFormat="1" ht="14.25" hidden="1" customHeight="1" outlineLevel="1">
      <c r="A142" s="1614"/>
      <c r="B142" s="1616"/>
      <c r="C142" s="1569"/>
      <c r="D142" s="1569"/>
      <c r="E142" s="1569"/>
      <c r="F142" s="1570"/>
      <c r="G142" s="1568"/>
      <c r="H142" s="1569"/>
      <c r="I142" s="1569"/>
      <c r="J142" s="1569"/>
      <c r="K142" s="1570"/>
      <c r="L142" s="1576"/>
      <c r="M142" s="1577"/>
      <c r="N142" s="1579"/>
      <c r="O142" s="1634"/>
      <c r="P142" s="1634"/>
      <c r="Q142" s="1584" t="str">
        <f>IFERROR(VLOOKUP(U142,リスト!$AW$1:$AY$44,2,0),"")</f>
        <v/>
      </c>
      <c r="R142" s="1585"/>
      <c r="S142" s="1584" t="str">
        <f>IFERROR(VLOOKUP(U142,リスト!$AW$1:$AY$44,3,0),"")</f>
        <v/>
      </c>
      <c r="T142" s="1585"/>
      <c r="U142" s="119"/>
      <c r="V142" s="1605"/>
      <c r="W142" s="1606"/>
      <c r="X142" s="1606"/>
      <c r="Y142" s="1606"/>
      <c r="Z142" s="1607"/>
    </row>
    <row r="143" spans="1:26" s="376" customFormat="1" ht="15" hidden="1" customHeight="1" outlineLevel="1">
      <c r="A143" s="1614"/>
      <c r="B143" s="1616"/>
      <c r="C143" s="1569"/>
      <c r="D143" s="1569"/>
      <c r="E143" s="1569"/>
      <c r="F143" s="1570"/>
      <c r="G143" s="1568"/>
      <c r="H143" s="1569"/>
      <c r="I143" s="1569"/>
      <c r="J143" s="1569"/>
      <c r="K143" s="1570"/>
      <c r="L143" s="1576"/>
      <c r="M143" s="1577"/>
      <c r="N143" s="1579"/>
      <c r="O143" s="1634"/>
      <c r="P143" s="1634"/>
      <c r="Q143" s="1584" t="str">
        <f>IFERROR(VLOOKUP(U143,リスト!$AW$1:$AY$44,2,0),"")</f>
        <v/>
      </c>
      <c r="R143" s="1585"/>
      <c r="S143" s="1584" t="str">
        <f>IFERROR(VLOOKUP(U143,リスト!$AW$1:$AY$44,3,0),"")</f>
        <v/>
      </c>
      <c r="T143" s="1585"/>
      <c r="U143" s="119"/>
      <c r="V143" s="1605"/>
      <c r="W143" s="1606"/>
      <c r="X143" s="1606"/>
      <c r="Y143" s="1606"/>
      <c r="Z143" s="1607"/>
    </row>
    <row r="144" spans="1:26" s="376" customFormat="1" ht="15" hidden="1" customHeight="1" outlineLevel="1">
      <c r="A144" s="1614"/>
      <c r="B144" s="1616"/>
      <c r="C144" s="1569"/>
      <c r="D144" s="1569"/>
      <c r="E144" s="1569"/>
      <c r="F144" s="1570"/>
      <c r="G144" s="1568"/>
      <c r="H144" s="1569"/>
      <c r="I144" s="1569"/>
      <c r="J144" s="1569"/>
      <c r="K144" s="1570"/>
      <c r="L144" s="1576"/>
      <c r="M144" s="1577"/>
      <c r="N144" s="1579"/>
      <c r="O144" s="1634"/>
      <c r="P144" s="1634"/>
      <c r="Q144" s="1584" t="str">
        <f>IFERROR(VLOOKUP(U144,リスト!$AW$1:$AY$44,2,0),"")</f>
        <v/>
      </c>
      <c r="R144" s="1585"/>
      <c r="S144" s="1584" t="str">
        <f>IFERROR(VLOOKUP(U144,リスト!$AW$1:$AY$44,3,0),"")</f>
        <v/>
      </c>
      <c r="T144" s="1585"/>
      <c r="U144" s="119"/>
      <c r="V144" s="1605"/>
      <c r="W144" s="1606"/>
      <c r="X144" s="1606"/>
      <c r="Y144" s="1606"/>
      <c r="Z144" s="1607"/>
    </row>
    <row r="145" spans="1:26" s="376" customFormat="1" ht="15" hidden="1" customHeight="1" outlineLevel="1">
      <c r="A145" s="1614"/>
      <c r="B145" s="1616"/>
      <c r="C145" s="1569"/>
      <c r="D145" s="1569"/>
      <c r="E145" s="1569"/>
      <c r="F145" s="1570"/>
      <c r="G145" s="1568"/>
      <c r="H145" s="1569"/>
      <c r="I145" s="1569"/>
      <c r="J145" s="1569"/>
      <c r="K145" s="1570"/>
      <c r="L145" s="650"/>
      <c r="M145" s="651" t="s">
        <v>28</v>
      </c>
      <c r="N145" s="1579"/>
      <c r="O145" s="1635"/>
      <c r="P145" s="1635"/>
      <c r="Q145" s="1584" t="str">
        <f>IFERROR(VLOOKUP(U145,リスト!$AW$1:$AY$44,2,0),"")</f>
        <v/>
      </c>
      <c r="R145" s="1585"/>
      <c r="S145" s="1586" t="str">
        <f>IFERROR(VLOOKUP(U145,リスト!$AW$1:$AY$44,3,0),"")</f>
        <v/>
      </c>
      <c r="T145" s="1640"/>
      <c r="U145" s="120"/>
      <c r="V145" s="1608"/>
      <c r="W145" s="1609"/>
      <c r="X145" s="1609"/>
      <c r="Y145" s="1609"/>
      <c r="Z145" s="1610"/>
    </row>
    <row r="146" spans="1:26" s="376" customFormat="1" ht="15" hidden="1" customHeight="1" outlineLevel="1">
      <c r="A146" s="1613">
        <v>12</v>
      </c>
      <c r="B146" s="1615"/>
      <c r="C146" s="1566"/>
      <c r="D146" s="1566"/>
      <c r="E146" s="1566"/>
      <c r="F146" s="1567"/>
      <c r="G146" s="1565"/>
      <c r="H146" s="1566"/>
      <c r="I146" s="1566"/>
      <c r="J146" s="1566"/>
      <c r="K146" s="1567"/>
      <c r="L146" s="1574"/>
      <c r="M146" s="1575"/>
      <c r="N146" s="1578"/>
      <c r="O146" s="1633"/>
      <c r="P146" s="1633"/>
      <c r="Q146" s="1636" t="str">
        <f>IFERROR(VLOOKUP(U146,リスト!$AW$1:$AY$44,2,0),"")</f>
        <v/>
      </c>
      <c r="R146" s="1637"/>
      <c r="S146" s="1636" t="str">
        <f>IFERROR(VLOOKUP(U146,リスト!$AW$1:$AY$44,3,0),"")</f>
        <v/>
      </c>
      <c r="T146" s="1637"/>
      <c r="U146" s="118"/>
      <c r="V146" s="1602"/>
      <c r="W146" s="1603"/>
      <c r="X146" s="1603"/>
      <c r="Y146" s="1603"/>
      <c r="Z146" s="1604"/>
    </row>
    <row r="147" spans="1:26" s="376" customFormat="1" ht="15" hidden="1" customHeight="1" outlineLevel="1">
      <c r="A147" s="1614"/>
      <c r="B147" s="1616"/>
      <c r="C147" s="1569"/>
      <c r="D147" s="1569"/>
      <c r="E147" s="1569"/>
      <c r="F147" s="1570"/>
      <c r="G147" s="1568"/>
      <c r="H147" s="1569"/>
      <c r="I147" s="1569"/>
      <c r="J147" s="1569"/>
      <c r="K147" s="1570"/>
      <c r="L147" s="1576"/>
      <c r="M147" s="1577"/>
      <c r="N147" s="1579"/>
      <c r="O147" s="1634"/>
      <c r="P147" s="1634"/>
      <c r="Q147" s="1584" t="str">
        <f>IFERROR(VLOOKUP(U147,リスト!$AW$1:$AY$44,2,0),"")</f>
        <v/>
      </c>
      <c r="R147" s="1585"/>
      <c r="S147" s="1584" t="str">
        <f>IFERROR(VLOOKUP(U147,リスト!$AW$1:$AY$44,3,0),"")</f>
        <v/>
      </c>
      <c r="T147" s="1585"/>
      <c r="U147" s="119"/>
      <c r="V147" s="1605"/>
      <c r="W147" s="1606"/>
      <c r="X147" s="1606"/>
      <c r="Y147" s="1606"/>
      <c r="Z147" s="1607"/>
    </row>
    <row r="148" spans="1:26" s="376" customFormat="1" ht="15" hidden="1" customHeight="1" outlineLevel="1">
      <c r="A148" s="1614"/>
      <c r="B148" s="1616"/>
      <c r="C148" s="1569"/>
      <c r="D148" s="1569"/>
      <c r="E148" s="1569"/>
      <c r="F148" s="1570"/>
      <c r="G148" s="1568"/>
      <c r="H148" s="1569"/>
      <c r="I148" s="1569"/>
      <c r="J148" s="1569"/>
      <c r="K148" s="1570"/>
      <c r="L148" s="1576"/>
      <c r="M148" s="1577"/>
      <c r="N148" s="1579"/>
      <c r="O148" s="1634"/>
      <c r="P148" s="1634"/>
      <c r="Q148" s="1584" t="str">
        <f>IFERROR(VLOOKUP(U148,リスト!$AW$1:$AY$44,2,0),"")</f>
        <v/>
      </c>
      <c r="R148" s="1585"/>
      <c r="S148" s="1584" t="str">
        <f>IFERROR(VLOOKUP(U148,リスト!$AW$1:$AY$44,3,0),"")</f>
        <v/>
      </c>
      <c r="T148" s="1585"/>
      <c r="U148" s="119"/>
      <c r="V148" s="1605"/>
      <c r="W148" s="1606"/>
      <c r="X148" s="1606"/>
      <c r="Y148" s="1606"/>
      <c r="Z148" s="1607"/>
    </row>
    <row r="149" spans="1:26" s="376" customFormat="1" ht="15" hidden="1" customHeight="1" outlineLevel="1">
      <c r="A149" s="1614"/>
      <c r="B149" s="1616"/>
      <c r="C149" s="1569"/>
      <c r="D149" s="1569"/>
      <c r="E149" s="1569"/>
      <c r="F149" s="1570"/>
      <c r="G149" s="1568"/>
      <c r="H149" s="1569"/>
      <c r="I149" s="1569"/>
      <c r="J149" s="1569"/>
      <c r="K149" s="1570"/>
      <c r="L149" s="1576"/>
      <c r="M149" s="1577"/>
      <c r="N149" s="1579"/>
      <c r="O149" s="1634"/>
      <c r="P149" s="1634"/>
      <c r="Q149" s="1584" t="str">
        <f>IFERROR(VLOOKUP(U149,リスト!$AW$1:$AY$44,2,0),"")</f>
        <v/>
      </c>
      <c r="R149" s="1585"/>
      <c r="S149" s="1584" t="str">
        <f>IFERROR(VLOOKUP(U149,リスト!$AW$1:$AY$44,3,0),"")</f>
        <v/>
      </c>
      <c r="T149" s="1585"/>
      <c r="U149" s="119"/>
      <c r="V149" s="1605"/>
      <c r="W149" s="1606"/>
      <c r="X149" s="1606"/>
      <c r="Y149" s="1606"/>
      <c r="Z149" s="1607"/>
    </row>
    <row r="150" spans="1:26" s="376" customFormat="1" ht="15" hidden="1" customHeight="1" outlineLevel="1">
      <c r="A150" s="1614"/>
      <c r="B150" s="1616"/>
      <c r="C150" s="1569"/>
      <c r="D150" s="1569"/>
      <c r="E150" s="1569"/>
      <c r="F150" s="1570"/>
      <c r="G150" s="1568"/>
      <c r="H150" s="1569"/>
      <c r="I150" s="1569"/>
      <c r="J150" s="1569"/>
      <c r="K150" s="1570"/>
      <c r="L150" s="1576"/>
      <c r="M150" s="1577"/>
      <c r="N150" s="1579"/>
      <c r="O150" s="1634"/>
      <c r="P150" s="1634"/>
      <c r="Q150" s="1584" t="str">
        <f>IFERROR(VLOOKUP(U150,リスト!$AW$1:$AY$44,2,0),"")</f>
        <v/>
      </c>
      <c r="R150" s="1585"/>
      <c r="S150" s="1584" t="str">
        <f>IFERROR(VLOOKUP(U150,リスト!$AW$1:$AY$44,3,0),"")</f>
        <v/>
      </c>
      <c r="T150" s="1585"/>
      <c r="U150" s="119"/>
      <c r="V150" s="1605"/>
      <c r="W150" s="1606"/>
      <c r="X150" s="1606"/>
      <c r="Y150" s="1606"/>
      <c r="Z150" s="1607"/>
    </row>
    <row r="151" spans="1:26" s="376" customFormat="1" ht="15" hidden="1" customHeight="1" outlineLevel="1">
      <c r="A151" s="1614"/>
      <c r="B151" s="1616"/>
      <c r="C151" s="1569"/>
      <c r="D151" s="1569"/>
      <c r="E151" s="1569"/>
      <c r="F151" s="1570"/>
      <c r="G151" s="1568"/>
      <c r="H151" s="1569"/>
      <c r="I151" s="1569"/>
      <c r="J151" s="1569"/>
      <c r="K151" s="1570"/>
      <c r="L151" s="650"/>
      <c r="M151" s="651" t="s">
        <v>28</v>
      </c>
      <c r="N151" s="1579"/>
      <c r="O151" s="1635"/>
      <c r="P151" s="1635"/>
      <c r="Q151" s="1584" t="str">
        <f>IFERROR(VLOOKUP(U151,リスト!$AW$1:$AY$44,2,0),"")</f>
        <v/>
      </c>
      <c r="R151" s="1585"/>
      <c r="S151" s="1586" t="str">
        <f>IFERROR(VLOOKUP(U151,リスト!$AW$1:$AY$44,3,0),"")</f>
        <v/>
      </c>
      <c r="T151" s="1640"/>
      <c r="U151" s="120"/>
      <c r="V151" s="1608"/>
      <c r="W151" s="1609"/>
      <c r="X151" s="1609"/>
      <c r="Y151" s="1609"/>
      <c r="Z151" s="1610"/>
    </row>
    <row r="152" spans="1:26" s="376" customFormat="1" ht="15" hidden="1" customHeight="1" outlineLevel="1">
      <c r="A152" s="1613">
        <v>13</v>
      </c>
      <c r="B152" s="1615"/>
      <c r="C152" s="1566"/>
      <c r="D152" s="1566"/>
      <c r="E152" s="1566"/>
      <c r="F152" s="1567"/>
      <c r="G152" s="1565"/>
      <c r="H152" s="1566"/>
      <c r="I152" s="1566"/>
      <c r="J152" s="1566"/>
      <c r="K152" s="1567"/>
      <c r="L152" s="1574"/>
      <c r="M152" s="1575"/>
      <c r="N152" s="1578"/>
      <c r="O152" s="1633"/>
      <c r="P152" s="1633"/>
      <c r="Q152" s="1636" t="str">
        <f>IFERROR(VLOOKUP(U152,リスト!$AW$1:$AY$44,2,0),"")</f>
        <v/>
      </c>
      <c r="R152" s="1637"/>
      <c r="S152" s="1636" t="str">
        <f>IFERROR(VLOOKUP(U152,リスト!$AW$1:$AY$44,3,0),"")</f>
        <v/>
      </c>
      <c r="T152" s="1637"/>
      <c r="U152" s="118"/>
      <c r="V152" s="1602"/>
      <c r="W152" s="1603"/>
      <c r="X152" s="1603"/>
      <c r="Y152" s="1603"/>
      <c r="Z152" s="1604"/>
    </row>
    <row r="153" spans="1:26" s="376" customFormat="1" ht="15" hidden="1" customHeight="1" outlineLevel="1">
      <c r="A153" s="1614"/>
      <c r="B153" s="1616"/>
      <c r="C153" s="1569"/>
      <c r="D153" s="1569"/>
      <c r="E153" s="1569"/>
      <c r="F153" s="1570"/>
      <c r="G153" s="1568"/>
      <c r="H153" s="1569"/>
      <c r="I153" s="1569"/>
      <c r="J153" s="1569"/>
      <c r="K153" s="1570"/>
      <c r="L153" s="1576"/>
      <c r="M153" s="1577"/>
      <c r="N153" s="1579"/>
      <c r="O153" s="1634"/>
      <c r="P153" s="1634"/>
      <c r="Q153" s="1584" t="str">
        <f>IFERROR(VLOOKUP(U153,リスト!$AW$1:$AY$44,2,0),"")</f>
        <v/>
      </c>
      <c r="R153" s="1585"/>
      <c r="S153" s="1584" t="str">
        <f>IFERROR(VLOOKUP(U153,リスト!$AW$1:$AY$44,3,0),"")</f>
        <v/>
      </c>
      <c r="T153" s="1585"/>
      <c r="U153" s="119"/>
      <c r="V153" s="1605"/>
      <c r="W153" s="1606"/>
      <c r="X153" s="1606"/>
      <c r="Y153" s="1606"/>
      <c r="Z153" s="1607"/>
    </row>
    <row r="154" spans="1:26" s="376" customFormat="1" ht="15" hidden="1" customHeight="1" outlineLevel="1">
      <c r="A154" s="1614"/>
      <c r="B154" s="1616"/>
      <c r="C154" s="1569"/>
      <c r="D154" s="1569"/>
      <c r="E154" s="1569"/>
      <c r="F154" s="1570"/>
      <c r="G154" s="1568"/>
      <c r="H154" s="1569"/>
      <c r="I154" s="1569"/>
      <c r="J154" s="1569"/>
      <c r="K154" s="1570"/>
      <c r="L154" s="1576"/>
      <c r="M154" s="1577"/>
      <c r="N154" s="1579"/>
      <c r="O154" s="1634"/>
      <c r="P154" s="1634"/>
      <c r="Q154" s="1584" t="str">
        <f>IFERROR(VLOOKUP(U154,リスト!$AW$1:$AY$44,2,0),"")</f>
        <v/>
      </c>
      <c r="R154" s="1585"/>
      <c r="S154" s="1584" t="str">
        <f>IFERROR(VLOOKUP(U154,リスト!$AW$1:$AY$44,3,0),"")</f>
        <v/>
      </c>
      <c r="T154" s="1585"/>
      <c r="U154" s="119"/>
      <c r="V154" s="1605"/>
      <c r="W154" s="1606"/>
      <c r="X154" s="1606"/>
      <c r="Y154" s="1606"/>
      <c r="Z154" s="1607"/>
    </row>
    <row r="155" spans="1:26" s="376" customFormat="1" ht="15" hidden="1" customHeight="1" outlineLevel="1">
      <c r="A155" s="1614"/>
      <c r="B155" s="1616"/>
      <c r="C155" s="1569"/>
      <c r="D155" s="1569"/>
      <c r="E155" s="1569"/>
      <c r="F155" s="1570"/>
      <c r="G155" s="1568"/>
      <c r="H155" s="1569"/>
      <c r="I155" s="1569"/>
      <c r="J155" s="1569"/>
      <c r="K155" s="1570"/>
      <c r="L155" s="1576"/>
      <c r="M155" s="1577"/>
      <c r="N155" s="1579"/>
      <c r="O155" s="1634"/>
      <c r="P155" s="1634"/>
      <c r="Q155" s="1584" t="str">
        <f>IFERROR(VLOOKUP(U155,リスト!$AW$1:$AY$44,2,0),"")</f>
        <v/>
      </c>
      <c r="R155" s="1585"/>
      <c r="S155" s="1584" t="str">
        <f>IFERROR(VLOOKUP(U155,リスト!$AW$1:$AY$44,3,0),"")</f>
        <v/>
      </c>
      <c r="T155" s="1585"/>
      <c r="U155" s="119"/>
      <c r="V155" s="1605"/>
      <c r="W155" s="1606"/>
      <c r="X155" s="1606"/>
      <c r="Y155" s="1606"/>
      <c r="Z155" s="1607"/>
    </row>
    <row r="156" spans="1:26" s="376" customFormat="1" ht="15" hidden="1" customHeight="1" outlineLevel="1">
      <c r="A156" s="1614"/>
      <c r="B156" s="1616"/>
      <c r="C156" s="1569"/>
      <c r="D156" s="1569"/>
      <c r="E156" s="1569"/>
      <c r="F156" s="1570"/>
      <c r="G156" s="1568"/>
      <c r="H156" s="1569"/>
      <c r="I156" s="1569"/>
      <c r="J156" s="1569"/>
      <c r="K156" s="1570"/>
      <c r="L156" s="1576"/>
      <c r="M156" s="1577"/>
      <c r="N156" s="1579"/>
      <c r="O156" s="1634"/>
      <c r="P156" s="1634"/>
      <c r="Q156" s="1584" t="str">
        <f>IFERROR(VLOOKUP(U156,リスト!$AW$1:$AY$44,2,0),"")</f>
        <v/>
      </c>
      <c r="R156" s="1585"/>
      <c r="S156" s="1584" t="str">
        <f>IFERROR(VLOOKUP(U156,リスト!$AW$1:$AY$44,3,0),"")</f>
        <v/>
      </c>
      <c r="T156" s="1585"/>
      <c r="U156" s="119"/>
      <c r="V156" s="1605"/>
      <c r="W156" s="1606"/>
      <c r="X156" s="1606"/>
      <c r="Y156" s="1606"/>
      <c r="Z156" s="1607"/>
    </row>
    <row r="157" spans="1:26" s="376" customFormat="1" ht="15" hidden="1" customHeight="1" outlineLevel="1">
      <c r="A157" s="1614"/>
      <c r="B157" s="1616"/>
      <c r="C157" s="1569"/>
      <c r="D157" s="1569"/>
      <c r="E157" s="1569"/>
      <c r="F157" s="1570"/>
      <c r="G157" s="1568"/>
      <c r="H157" s="1569"/>
      <c r="I157" s="1569"/>
      <c r="J157" s="1569"/>
      <c r="K157" s="1570"/>
      <c r="L157" s="650"/>
      <c r="M157" s="651" t="s">
        <v>28</v>
      </c>
      <c r="N157" s="1579"/>
      <c r="O157" s="1635"/>
      <c r="P157" s="1635"/>
      <c r="Q157" s="1584" t="str">
        <f>IFERROR(VLOOKUP(U157,リスト!$AW$1:$AY$44,2,0),"")</f>
        <v/>
      </c>
      <c r="R157" s="1585"/>
      <c r="S157" s="1586" t="str">
        <f>IFERROR(VLOOKUP(U157,リスト!$AW$1:$AY$44,3,0),"")</f>
        <v/>
      </c>
      <c r="T157" s="1640"/>
      <c r="U157" s="120"/>
      <c r="V157" s="1608"/>
      <c r="W157" s="1609"/>
      <c r="X157" s="1609"/>
      <c r="Y157" s="1609"/>
      <c r="Z157" s="1610"/>
    </row>
    <row r="158" spans="1:26" s="376" customFormat="1" ht="15" hidden="1" customHeight="1" outlineLevel="1">
      <c r="A158" s="1613">
        <v>14</v>
      </c>
      <c r="B158" s="1615"/>
      <c r="C158" s="1566"/>
      <c r="D158" s="1566"/>
      <c r="E158" s="1566"/>
      <c r="F158" s="1567"/>
      <c r="G158" s="1565"/>
      <c r="H158" s="1566"/>
      <c r="I158" s="1566"/>
      <c r="J158" s="1566"/>
      <c r="K158" s="1567"/>
      <c r="L158" s="1574"/>
      <c r="M158" s="1575"/>
      <c r="N158" s="1578"/>
      <c r="O158" s="1633"/>
      <c r="P158" s="1633"/>
      <c r="Q158" s="1636" t="str">
        <f>IFERROR(VLOOKUP(U158,リスト!$AW$1:$AY$44,2,0),"")</f>
        <v/>
      </c>
      <c r="R158" s="1637"/>
      <c r="S158" s="1636" t="str">
        <f>IFERROR(VLOOKUP(U158,リスト!$AW$1:$AY$44,3,0),"")</f>
        <v/>
      </c>
      <c r="T158" s="1637"/>
      <c r="U158" s="118"/>
      <c r="V158" s="1602"/>
      <c r="W158" s="1603"/>
      <c r="X158" s="1603"/>
      <c r="Y158" s="1603"/>
      <c r="Z158" s="1604"/>
    </row>
    <row r="159" spans="1:26" s="376" customFormat="1" ht="15" hidden="1" customHeight="1" outlineLevel="1">
      <c r="A159" s="1614"/>
      <c r="B159" s="1616"/>
      <c r="C159" s="1569"/>
      <c r="D159" s="1569"/>
      <c r="E159" s="1569"/>
      <c r="F159" s="1570"/>
      <c r="G159" s="1568"/>
      <c r="H159" s="1569"/>
      <c r="I159" s="1569"/>
      <c r="J159" s="1569"/>
      <c r="K159" s="1570"/>
      <c r="L159" s="1576"/>
      <c r="M159" s="1577"/>
      <c r="N159" s="1579"/>
      <c r="O159" s="1634"/>
      <c r="P159" s="1634"/>
      <c r="Q159" s="1584" t="str">
        <f>IFERROR(VLOOKUP(U159,リスト!$AW$1:$AY$44,2,0),"")</f>
        <v/>
      </c>
      <c r="R159" s="1585"/>
      <c r="S159" s="1584" t="str">
        <f>IFERROR(VLOOKUP(U159,リスト!$AW$1:$AY$44,3,0),"")</f>
        <v/>
      </c>
      <c r="T159" s="1585"/>
      <c r="U159" s="119"/>
      <c r="V159" s="1605"/>
      <c r="W159" s="1606"/>
      <c r="X159" s="1606"/>
      <c r="Y159" s="1606"/>
      <c r="Z159" s="1607"/>
    </row>
    <row r="160" spans="1:26" s="376" customFormat="1" ht="15" hidden="1" customHeight="1" outlineLevel="1">
      <c r="A160" s="1614"/>
      <c r="B160" s="1616"/>
      <c r="C160" s="1569"/>
      <c r="D160" s="1569"/>
      <c r="E160" s="1569"/>
      <c r="F160" s="1570"/>
      <c r="G160" s="1568"/>
      <c r="H160" s="1569"/>
      <c r="I160" s="1569"/>
      <c r="J160" s="1569"/>
      <c r="K160" s="1570"/>
      <c r="L160" s="1576"/>
      <c r="M160" s="1577"/>
      <c r="N160" s="1579"/>
      <c r="O160" s="1634"/>
      <c r="P160" s="1634"/>
      <c r="Q160" s="1584" t="str">
        <f>IFERROR(VLOOKUP(U160,リスト!$AW$1:$AY$44,2,0),"")</f>
        <v/>
      </c>
      <c r="R160" s="1585"/>
      <c r="S160" s="1584" t="str">
        <f>IFERROR(VLOOKUP(U160,リスト!$AW$1:$AY$44,3,0),"")</f>
        <v/>
      </c>
      <c r="T160" s="1585"/>
      <c r="U160" s="119"/>
      <c r="V160" s="1605"/>
      <c r="W160" s="1606"/>
      <c r="X160" s="1606"/>
      <c r="Y160" s="1606"/>
      <c r="Z160" s="1607"/>
    </row>
    <row r="161" spans="1:26" s="376" customFormat="1" ht="15" hidden="1" customHeight="1" outlineLevel="1">
      <c r="A161" s="1614"/>
      <c r="B161" s="1616"/>
      <c r="C161" s="1569"/>
      <c r="D161" s="1569"/>
      <c r="E161" s="1569"/>
      <c r="F161" s="1570"/>
      <c r="G161" s="1568"/>
      <c r="H161" s="1569"/>
      <c r="I161" s="1569"/>
      <c r="J161" s="1569"/>
      <c r="K161" s="1570"/>
      <c r="L161" s="1576"/>
      <c r="M161" s="1577"/>
      <c r="N161" s="1579"/>
      <c r="O161" s="1634"/>
      <c r="P161" s="1634"/>
      <c r="Q161" s="1584" t="str">
        <f>IFERROR(VLOOKUP(U161,リスト!$AW$1:$AY$44,2,0),"")</f>
        <v/>
      </c>
      <c r="R161" s="1585"/>
      <c r="S161" s="1584" t="str">
        <f>IFERROR(VLOOKUP(U161,リスト!$AW$1:$AY$44,3,0),"")</f>
        <v/>
      </c>
      <c r="T161" s="1585"/>
      <c r="U161" s="119"/>
      <c r="V161" s="1605"/>
      <c r="W161" s="1606"/>
      <c r="X161" s="1606"/>
      <c r="Y161" s="1606"/>
      <c r="Z161" s="1607"/>
    </row>
    <row r="162" spans="1:26" s="376" customFormat="1" ht="15" hidden="1" customHeight="1" outlineLevel="1">
      <c r="A162" s="1614"/>
      <c r="B162" s="1616"/>
      <c r="C162" s="1569"/>
      <c r="D162" s="1569"/>
      <c r="E162" s="1569"/>
      <c r="F162" s="1570"/>
      <c r="G162" s="1568"/>
      <c r="H162" s="1569"/>
      <c r="I162" s="1569"/>
      <c r="J162" s="1569"/>
      <c r="K162" s="1570"/>
      <c r="L162" s="1576"/>
      <c r="M162" s="1577"/>
      <c r="N162" s="1579"/>
      <c r="O162" s="1634"/>
      <c r="P162" s="1634"/>
      <c r="Q162" s="1584" t="str">
        <f>IFERROR(VLOOKUP(U162,リスト!$AW$1:$AY$44,2,0),"")</f>
        <v/>
      </c>
      <c r="R162" s="1585"/>
      <c r="S162" s="1584" t="str">
        <f>IFERROR(VLOOKUP(U162,リスト!$AW$1:$AY$44,3,0),"")</f>
        <v/>
      </c>
      <c r="T162" s="1585"/>
      <c r="U162" s="119"/>
      <c r="V162" s="1605"/>
      <c r="W162" s="1606"/>
      <c r="X162" s="1606"/>
      <c r="Y162" s="1606"/>
      <c r="Z162" s="1607"/>
    </row>
    <row r="163" spans="1:26" s="376" customFormat="1" ht="15" hidden="1" customHeight="1" outlineLevel="1">
      <c r="A163" s="1614"/>
      <c r="B163" s="1616"/>
      <c r="C163" s="1569"/>
      <c r="D163" s="1569"/>
      <c r="E163" s="1569"/>
      <c r="F163" s="1570"/>
      <c r="G163" s="1568"/>
      <c r="H163" s="1569"/>
      <c r="I163" s="1569"/>
      <c r="J163" s="1569"/>
      <c r="K163" s="1570"/>
      <c r="L163" s="650"/>
      <c r="M163" s="651" t="s">
        <v>28</v>
      </c>
      <c r="N163" s="1579"/>
      <c r="O163" s="1635"/>
      <c r="P163" s="1635"/>
      <c r="Q163" s="1586" t="str">
        <f>IFERROR(VLOOKUP(U163,リスト!$AW$1:$AY$44,2,0),"")</f>
        <v/>
      </c>
      <c r="R163" s="1640"/>
      <c r="S163" s="1586" t="str">
        <f>IFERROR(VLOOKUP(U163,リスト!$AW$1:$AY$44,3,0),"")</f>
        <v/>
      </c>
      <c r="T163" s="1640"/>
      <c r="U163" s="120"/>
      <c r="V163" s="1608"/>
      <c r="W163" s="1609"/>
      <c r="X163" s="1609"/>
      <c r="Y163" s="1609"/>
      <c r="Z163" s="1610"/>
    </row>
    <row r="164" spans="1:26" s="376" customFormat="1" ht="15" hidden="1" customHeight="1" outlineLevel="1">
      <c r="A164" s="1613">
        <v>15</v>
      </c>
      <c r="B164" s="1615"/>
      <c r="C164" s="1566"/>
      <c r="D164" s="1566"/>
      <c r="E164" s="1566"/>
      <c r="F164" s="1567"/>
      <c r="G164" s="1565"/>
      <c r="H164" s="1566"/>
      <c r="I164" s="1566"/>
      <c r="J164" s="1566"/>
      <c r="K164" s="1567"/>
      <c r="L164" s="1574"/>
      <c r="M164" s="1575"/>
      <c r="N164" s="1578"/>
      <c r="O164" s="1633"/>
      <c r="P164" s="1633"/>
      <c r="Q164" s="1636" t="str">
        <f>IFERROR(VLOOKUP(U164,リスト!$AW$1:$AY$44,2,0),"")</f>
        <v/>
      </c>
      <c r="R164" s="1637"/>
      <c r="S164" s="1636" t="str">
        <f>IFERROR(VLOOKUP(U164,リスト!$AW$1:$AY$44,3,0),"")</f>
        <v/>
      </c>
      <c r="T164" s="1637"/>
      <c r="U164" s="118"/>
      <c r="V164" s="1602"/>
      <c r="W164" s="1603"/>
      <c r="X164" s="1603"/>
      <c r="Y164" s="1603"/>
      <c r="Z164" s="1604"/>
    </row>
    <row r="165" spans="1:26" s="376" customFormat="1" ht="15" hidden="1" customHeight="1" outlineLevel="1">
      <c r="A165" s="1614"/>
      <c r="B165" s="1616"/>
      <c r="C165" s="1569"/>
      <c r="D165" s="1569"/>
      <c r="E165" s="1569"/>
      <c r="F165" s="1570"/>
      <c r="G165" s="1568"/>
      <c r="H165" s="1569"/>
      <c r="I165" s="1569"/>
      <c r="J165" s="1569"/>
      <c r="K165" s="1570"/>
      <c r="L165" s="1576"/>
      <c r="M165" s="1577"/>
      <c r="N165" s="1579"/>
      <c r="O165" s="1634"/>
      <c r="P165" s="1634"/>
      <c r="Q165" s="1584" t="str">
        <f>IFERROR(VLOOKUP(U165,リスト!$AW$1:$AY$44,2,0),"")</f>
        <v/>
      </c>
      <c r="R165" s="1585"/>
      <c r="S165" s="1584" t="str">
        <f>IFERROR(VLOOKUP(U165,リスト!$AW$1:$AY$44,3,0),"")</f>
        <v/>
      </c>
      <c r="T165" s="1585"/>
      <c r="U165" s="119"/>
      <c r="V165" s="1605"/>
      <c r="W165" s="1606"/>
      <c r="X165" s="1606"/>
      <c r="Y165" s="1606"/>
      <c r="Z165" s="1607"/>
    </row>
    <row r="166" spans="1:26" s="376" customFormat="1" ht="14.25" hidden="1" customHeight="1" outlineLevel="1">
      <c r="A166" s="1614"/>
      <c r="B166" s="1616"/>
      <c r="C166" s="1569"/>
      <c r="D166" s="1569"/>
      <c r="E166" s="1569"/>
      <c r="F166" s="1570"/>
      <c r="G166" s="1568"/>
      <c r="H166" s="1569"/>
      <c r="I166" s="1569"/>
      <c r="J166" s="1569"/>
      <c r="K166" s="1570"/>
      <c r="L166" s="1576"/>
      <c r="M166" s="1577"/>
      <c r="N166" s="1579"/>
      <c r="O166" s="1634"/>
      <c r="P166" s="1634"/>
      <c r="Q166" s="1584" t="str">
        <f>IFERROR(VLOOKUP(U166,リスト!$AW$1:$AY$44,2,0),"")</f>
        <v/>
      </c>
      <c r="R166" s="1585"/>
      <c r="S166" s="1584" t="str">
        <f>IFERROR(VLOOKUP(U166,リスト!$AW$1:$AY$44,3,0),"")</f>
        <v/>
      </c>
      <c r="T166" s="1585"/>
      <c r="U166" s="119"/>
      <c r="V166" s="1605"/>
      <c r="W166" s="1606"/>
      <c r="X166" s="1606"/>
      <c r="Y166" s="1606"/>
      <c r="Z166" s="1607"/>
    </row>
    <row r="167" spans="1:26" s="376" customFormat="1" ht="15" hidden="1" customHeight="1" outlineLevel="1">
      <c r="A167" s="1614"/>
      <c r="B167" s="1616"/>
      <c r="C167" s="1569"/>
      <c r="D167" s="1569"/>
      <c r="E167" s="1569"/>
      <c r="F167" s="1570"/>
      <c r="G167" s="1568"/>
      <c r="H167" s="1569"/>
      <c r="I167" s="1569"/>
      <c r="J167" s="1569"/>
      <c r="K167" s="1570"/>
      <c r="L167" s="1576"/>
      <c r="M167" s="1577"/>
      <c r="N167" s="1579"/>
      <c r="O167" s="1634"/>
      <c r="P167" s="1634"/>
      <c r="Q167" s="1584" t="str">
        <f>IFERROR(VLOOKUP(U167,リスト!$AW$1:$AY$44,2,0),"")</f>
        <v/>
      </c>
      <c r="R167" s="1585"/>
      <c r="S167" s="1584" t="str">
        <f>IFERROR(VLOOKUP(U167,リスト!$AW$1:$AY$44,3,0),"")</f>
        <v/>
      </c>
      <c r="T167" s="1585"/>
      <c r="U167" s="119"/>
      <c r="V167" s="1605"/>
      <c r="W167" s="1606"/>
      <c r="X167" s="1606"/>
      <c r="Y167" s="1606"/>
      <c r="Z167" s="1607"/>
    </row>
    <row r="168" spans="1:26" s="376" customFormat="1" ht="15" hidden="1" customHeight="1" outlineLevel="1">
      <c r="A168" s="1614"/>
      <c r="B168" s="1616"/>
      <c r="C168" s="1569"/>
      <c r="D168" s="1569"/>
      <c r="E168" s="1569"/>
      <c r="F168" s="1570"/>
      <c r="G168" s="1568"/>
      <c r="H168" s="1569"/>
      <c r="I168" s="1569"/>
      <c r="J168" s="1569"/>
      <c r="K168" s="1570"/>
      <c r="L168" s="1576"/>
      <c r="M168" s="1577"/>
      <c r="N168" s="1579"/>
      <c r="O168" s="1634"/>
      <c r="P168" s="1634"/>
      <c r="Q168" s="1584" t="str">
        <f>IFERROR(VLOOKUP(U168,リスト!$AW$1:$AY$44,2,0),"")</f>
        <v/>
      </c>
      <c r="R168" s="1585"/>
      <c r="S168" s="1584" t="str">
        <f>IFERROR(VLOOKUP(U168,リスト!$AW$1:$AY$44,3,0),"")</f>
        <v/>
      </c>
      <c r="T168" s="1585"/>
      <c r="U168" s="119"/>
      <c r="V168" s="1605"/>
      <c r="W168" s="1606"/>
      <c r="X168" s="1606"/>
      <c r="Y168" s="1606"/>
      <c r="Z168" s="1607"/>
    </row>
    <row r="169" spans="1:26" s="376" customFormat="1" ht="15" hidden="1" customHeight="1" outlineLevel="1">
      <c r="A169" s="1614"/>
      <c r="B169" s="1616"/>
      <c r="C169" s="1569"/>
      <c r="D169" s="1569"/>
      <c r="E169" s="1569"/>
      <c r="F169" s="1570"/>
      <c r="G169" s="1568"/>
      <c r="H169" s="1569"/>
      <c r="I169" s="1569"/>
      <c r="J169" s="1569"/>
      <c r="K169" s="1570"/>
      <c r="L169" s="650"/>
      <c r="M169" s="651" t="s">
        <v>28</v>
      </c>
      <c r="N169" s="1579"/>
      <c r="O169" s="1635"/>
      <c r="P169" s="1635"/>
      <c r="Q169" s="1584" t="str">
        <f>IFERROR(VLOOKUP(U169,リスト!$AW$1:$AY$44,2,0),"")</f>
        <v/>
      </c>
      <c r="R169" s="1585"/>
      <c r="S169" s="1586" t="str">
        <f>IFERROR(VLOOKUP(U169,リスト!$AW$1:$AY$44,3,0),"")</f>
        <v/>
      </c>
      <c r="T169" s="1640"/>
      <c r="U169" s="120"/>
      <c r="V169" s="1608"/>
      <c r="W169" s="1609"/>
      <c r="X169" s="1609"/>
      <c r="Y169" s="1609"/>
      <c r="Z169" s="1610"/>
    </row>
    <row r="170" spans="1:26" ht="19.5" customHeight="1" collapsed="1">
      <c r="A170" s="1621" t="s">
        <v>102</v>
      </c>
      <c r="B170" s="1621"/>
      <c r="C170" s="1621"/>
      <c r="D170" s="1621"/>
      <c r="E170" s="1621"/>
      <c r="F170" s="1621"/>
      <c r="G170" s="1621"/>
      <c r="H170" s="1621"/>
      <c r="I170" s="1621"/>
      <c r="J170" s="1621"/>
      <c r="K170" s="1622"/>
      <c r="L170" s="1625">
        <f>SUM(L80:M169)</f>
        <v>0</v>
      </c>
      <c r="M170" s="1626"/>
      <c r="N170" s="1627" t="str">
        <f>IF(ロール対応表ｰ2005!$T$57=0,"","「ロール対応表」シートと一致していないスキル項目があります")</f>
        <v/>
      </c>
      <c r="O170" s="1628"/>
      <c r="P170" s="1628"/>
      <c r="Q170" s="1628"/>
      <c r="R170" s="1628"/>
      <c r="S170" s="1628"/>
      <c r="T170" s="1628"/>
      <c r="U170" s="1628"/>
      <c r="V170" s="1628"/>
      <c r="W170" s="1628"/>
      <c r="X170" s="1628"/>
      <c r="Y170" s="1628"/>
      <c r="Z170" s="1628"/>
    </row>
    <row r="171" spans="1:26" ht="10.5" customHeight="1">
      <c r="A171" s="1623"/>
      <c r="B171" s="1623"/>
      <c r="C171" s="1623"/>
      <c r="D171" s="1623"/>
      <c r="E171" s="1623"/>
      <c r="F171" s="1623"/>
      <c r="G171" s="1623"/>
      <c r="H171" s="1623"/>
      <c r="I171" s="1623"/>
      <c r="J171" s="1623"/>
      <c r="K171" s="1624"/>
      <c r="L171" s="1631" t="s">
        <v>28</v>
      </c>
      <c r="M171" s="1632"/>
      <c r="N171" s="1629"/>
      <c r="O171" s="1630"/>
      <c r="P171" s="1630"/>
      <c r="Q171" s="1630"/>
      <c r="R171" s="1630"/>
      <c r="S171" s="1630"/>
      <c r="T171" s="1630"/>
      <c r="U171" s="1630"/>
      <c r="V171" s="1630"/>
      <c r="W171" s="1630"/>
      <c r="X171" s="1630"/>
      <c r="Y171" s="1630"/>
      <c r="Z171" s="1630"/>
    </row>
    <row r="172" spans="1:26" ht="15" customHeight="1">
      <c r="A172" s="1563" t="s">
        <v>906</v>
      </c>
      <c r="B172" s="1563"/>
      <c r="C172" s="1563"/>
      <c r="D172" s="1563"/>
      <c r="E172" s="1563"/>
      <c r="F172" s="1563"/>
      <c r="G172" s="1563"/>
      <c r="H172" s="1563"/>
      <c r="I172" s="1563"/>
      <c r="J172" s="1563"/>
      <c r="K172" s="1563"/>
      <c r="L172" s="1563"/>
      <c r="M172" s="1563"/>
      <c r="N172" s="1564"/>
      <c r="O172" s="1564"/>
      <c r="P172" s="1564"/>
      <c r="Q172" s="1564"/>
      <c r="R172" s="1564"/>
      <c r="S172" s="1564"/>
      <c r="T172" s="1564"/>
      <c r="U172" s="1564"/>
      <c r="V172" s="1564"/>
      <c r="W172" s="1564"/>
      <c r="X172" s="1564"/>
      <c r="Y172" s="1564"/>
      <c r="Z172" s="1564"/>
    </row>
    <row r="173" spans="1:26" ht="15" customHeight="1">
      <c r="A173" s="1564"/>
      <c r="B173" s="1564"/>
      <c r="C173" s="1564"/>
      <c r="D173" s="1564"/>
      <c r="E173" s="1564"/>
      <c r="F173" s="1564"/>
      <c r="G173" s="1564"/>
      <c r="H173" s="1564"/>
      <c r="I173" s="1564"/>
      <c r="J173" s="1564"/>
      <c r="K173" s="1564"/>
      <c r="L173" s="1564"/>
      <c r="M173" s="1564"/>
      <c r="N173" s="1564"/>
      <c r="O173" s="1564"/>
      <c r="P173" s="1564"/>
      <c r="Q173" s="1564"/>
      <c r="R173" s="1564"/>
      <c r="S173" s="1564"/>
      <c r="T173" s="1564"/>
      <c r="U173" s="1564"/>
      <c r="V173" s="1564"/>
      <c r="W173" s="1564"/>
      <c r="X173" s="1564"/>
      <c r="Y173" s="1564"/>
      <c r="Z173" s="1564"/>
    </row>
    <row r="174" spans="1:26" ht="15" customHeight="1">
      <c r="A174" s="1564"/>
      <c r="B174" s="1564"/>
      <c r="C174" s="1564"/>
      <c r="D174" s="1564"/>
      <c r="E174" s="1564"/>
      <c r="F174" s="1564"/>
      <c r="G174" s="1564"/>
      <c r="H174" s="1564"/>
      <c r="I174" s="1564"/>
      <c r="J174" s="1564"/>
      <c r="K174" s="1564"/>
      <c r="L174" s="1564"/>
      <c r="M174" s="1564"/>
      <c r="N174" s="1564"/>
      <c r="O174" s="1564"/>
      <c r="P174" s="1564"/>
      <c r="Q174" s="1564"/>
      <c r="R174" s="1564"/>
      <c r="S174" s="1564"/>
      <c r="T174" s="1564"/>
      <c r="U174" s="1564"/>
      <c r="V174" s="1564"/>
      <c r="W174" s="1564"/>
      <c r="X174" s="1564"/>
      <c r="Y174" s="1564"/>
      <c r="Z174" s="1564"/>
    </row>
    <row r="175" spans="1:26" ht="15" customHeight="1">
      <c r="A175" s="1564"/>
      <c r="B175" s="1564"/>
      <c r="C175" s="1564"/>
      <c r="D175" s="1564"/>
      <c r="E175" s="1564"/>
      <c r="F175" s="1564"/>
      <c r="G175" s="1564"/>
      <c r="H175" s="1564"/>
      <c r="I175" s="1564"/>
      <c r="J175" s="1564"/>
      <c r="K175" s="1564"/>
      <c r="L175" s="1564"/>
      <c r="M175" s="1564"/>
      <c r="N175" s="1564"/>
      <c r="O175" s="1564"/>
      <c r="P175" s="1564"/>
      <c r="Q175" s="1564"/>
      <c r="R175" s="1564"/>
      <c r="S175" s="1564"/>
      <c r="T175" s="1564"/>
      <c r="U175" s="1564"/>
      <c r="V175" s="1564"/>
      <c r="W175" s="1564"/>
      <c r="X175" s="1564"/>
      <c r="Y175" s="1564"/>
      <c r="Z175" s="1564"/>
    </row>
    <row r="176" spans="1:26" ht="9" customHeight="1">
      <c r="A176" s="524"/>
      <c r="B176" s="524"/>
      <c r="C176" s="524"/>
      <c r="D176" s="524"/>
      <c r="E176" s="521"/>
      <c r="F176" s="521"/>
      <c r="G176" s="521"/>
      <c r="H176" s="521"/>
      <c r="I176" s="521"/>
      <c r="J176" s="521"/>
      <c r="K176" s="521"/>
      <c r="L176" s="521"/>
      <c r="M176" s="521"/>
      <c r="N176" s="521"/>
      <c r="O176" s="521"/>
      <c r="P176" s="521"/>
      <c r="Q176" s="521"/>
      <c r="R176" s="521"/>
    </row>
    <row r="177" spans="1:26" ht="23.25" customHeight="1">
      <c r="A177" s="529" t="s">
        <v>832</v>
      </c>
      <c r="B177" s="524"/>
      <c r="C177" s="524"/>
      <c r="D177" s="524"/>
      <c r="E177" s="524"/>
      <c r="F177" s="524"/>
      <c r="G177" s="524"/>
      <c r="H177" s="524"/>
      <c r="I177" s="524"/>
      <c r="J177" s="524"/>
      <c r="K177" s="524"/>
      <c r="L177" s="524"/>
      <c r="M177" s="524"/>
      <c r="N177" s="524"/>
      <c r="O177" s="524"/>
      <c r="P177" s="524"/>
      <c r="Q177" s="524"/>
      <c r="R177" s="524"/>
    </row>
    <row r="178" spans="1:26" ht="60" customHeight="1">
      <c r="A178" s="1450" t="s">
        <v>98</v>
      </c>
      <c r="B178" s="1450"/>
      <c r="C178" s="1450"/>
      <c r="D178" s="1451"/>
      <c r="E178" s="1545"/>
      <c r="F178" s="1545"/>
      <c r="G178" s="1545"/>
      <c r="H178" s="1545"/>
      <c r="I178" s="1545"/>
      <c r="J178" s="1545"/>
      <c r="K178" s="1545"/>
      <c r="L178" s="1545"/>
      <c r="M178" s="1545"/>
      <c r="N178" s="1545"/>
      <c r="O178" s="1545"/>
      <c r="P178" s="1545"/>
      <c r="Q178" s="1545"/>
      <c r="R178" s="1545"/>
      <c r="Z178" s="228"/>
    </row>
    <row r="179" spans="1:26" ht="60" customHeight="1">
      <c r="A179" s="1546" t="s">
        <v>99</v>
      </c>
      <c r="B179" s="1546"/>
      <c r="C179" s="1546"/>
      <c r="D179" s="1547"/>
      <c r="E179" s="1548"/>
      <c r="F179" s="1549"/>
      <c r="G179" s="1549"/>
      <c r="H179" s="1549"/>
      <c r="I179" s="1549"/>
      <c r="J179" s="1549"/>
      <c r="K179" s="1549"/>
      <c r="L179" s="1549"/>
      <c r="M179" s="1549"/>
      <c r="N179" s="1549"/>
      <c r="O179" s="1549"/>
      <c r="P179" s="1549"/>
      <c r="Q179" s="1549"/>
      <c r="R179" s="1550"/>
      <c r="S179" s="225"/>
    </row>
    <row r="180" spans="1:26" ht="20.25" customHeight="1">
      <c r="A180" s="1551" t="s">
        <v>617</v>
      </c>
      <c r="B180" s="1551"/>
      <c r="C180" s="1551"/>
      <c r="D180" s="1551"/>
      <c r="E180" s="1540"/>
      <c r="F180" s="1540"/>
      <c r="G180" s="1540"/>
      <c r="H180" s="1540"/>
      <c r="I180" s="1540"/>
      <c r="J180" s="1540"/>
      <c r="K180" s="1540"/>
      <c r="L180" s="1540"/>
      <c r="M180" s="1540"/>
      <c r="N180" s="1540"/>
      <c r="O180" s="1540"/>
      <c r="P180" s="229"/>
      <c r="Q180" s="229"/>
      <c r="R180" s="229"/>
      <c r="S180" s="230"/>
    </row>
    <row r="181" spans="1:26" ht="15" customHeight="1">
      <c r="A181" s="1552" t="s">
        <v>587</v>
      </c>
      <c r="B181" s="1552"/>
      <c r="C181" s="1552"/>
      <c r="D181" s="1552"/>
      <c r="E181" s="1553"/>
      <c r="F181" s="1554" t="s">
        <v>514</v>
      </c>
      <c r="G181" s="1554"/>
      <c r="H181" s="1554"/>
      <c r="I181" s="1554"/>
      <c r="J181" s="1554"/>
      <c r="K181" s="1554"/>
      <c r="L181" s="1554"/>
      <c r="M181" s="1554"/>
      <c r="N181" s="1554"/>
      <c r="O181" s="1554"/>
      <c r="P181" s="1554"/>
      <c r="Q181" s="1554"/>
      <c r="R181" s="1554"/>
    </row>
    <row r="182" spans="1:26" ht="50.1" customHeight="1">
      <c r="A182" s="827"/>
      <c r="B182" s="827"/>
      <c r="C182" s="827"/>
      <c r="D182" s="827"/>
      <c r="E182" s="1553"/>
      <c r="F182" s="1555"/>
      <c r="G182" s="1555"/>
      <c r="H182" s="1555"/>
      <c r="I182" s="1555"/>
      <c r="J182" s="1555"/>
      <c r="K182" s="1555"/>
      <c r="L182" s="1555"/>
      <c r="M182" s="1555"/>
      <c r="N182" s="1555"/>
      <c r="O182" s="1555"/>
      <c r="P182" s="1555"/>
      <c r="Q182" s="1555"/>
      <c r="R182" s="1555"/>
    </row>
    <row r="183" spans="1:26" ht="16.5" customHeight="1">
      <c r="A183" s="529" t="s">
        <v>833</v>
      </c>
      <c r="B183" s="524"/>
      <c r="C183" s="524"/>
      <c r="D183" s="524"/>
      <c r="E183" s="524"/>
      <c r="F183" s="524"/>
      <c r="G183" s="524"/>
      <c r="H183" s="524"/>
      <c r="I183" s="524"/>
      <c r="J183" s="524"/>
      <c r="K183" s="524"/>
      <c r="L183" s="524"/>
      <c r="M183" s="524"/>
      <c r="N183" s="524"/>
      <c r="O183" s="524"/>
      <c r="P183" s="524"/>
      <c r="Q183" s="524"/>
      <c r="R183" s="524"/>
    </row>
    <row r="184" spans="1:26" ht="3.75" customHeight="1">
      <c r="A184" s="208"/>
    </row>
    <row r="185" spans="1:26" ht="74.25" customHeight="1">
      <c r="A185" s="1450" t="s">
        <v>103</v>
      </c>
      <c r="B185" s="1450"/>
      <c r="C185" s="1450"/>
      <c r="D185" s="1451"/>
      <c r="E185" s="1478"/>
      <c r="F185" s="1479"/>
      <c r="G185" s="1479"/>
      <c r="H185" s="1479"/>
      <c r="I185" s="1479"/>
      <c r="J185" s="1479"/>
      <c r="K185" s="1479"/>
      <c r="L185" s="1479"/>
      <c r="M185" s="1479"/>
      <c r="N185" s="1479"/>
      <c r="O185" s="1479"/>
      <c r="P185" s="1479"/>
      <c r="Q185" s="1479"/>
      <c r="R185" s="1480"/>
      <c r="S185" s="521"/>
      <c r="T185" s="521"/>
      <c r="U185" s="521"/>
      <c r="V185" s="521"/>
      <c r="W185" s="224"/>
      <c r="X185" s="521"/>
    </row>
    <row r="186" spans="1:26" ht="74.25" customHeight="1">
      <c r="A186" s="1450" t="s">
        <v>515</v>
      </c>
      <c r="B186" s="1450"/>
      <c r="C186" s="1450"/>
      <c r="D186" s="1451"/>
      <c r="E186" s="1544"/>
      <c r="F186" s="1544"/>
      <c r="G186" s="1544"/>
      <c r="H186" s="1544"/>
      <c r="I186" s="1544"/>
      <c r="J186" s="1544"/>
      <c r="K186" s="1544"/>
      <c r="L186" s="1544"/>
      <c r="M186" s="1544"/>
      <c r="N186" s="1544"/>
      <c r="O186" s="1544"/>
      <c r="P186" s="1544"/>
      <c r="Q186" s="1544"/>
      <c r="R186" s="1544"/>
      <c r="S186" s="521"/>
      <c r="T186" s="521"/>
      <c r="U186" s="521"/>
      <c r="V186" s="521"/>
      <c r="W186" s="224"/>
      <c r="X186" s="521"/>
      <c r="Y186" s="521"/>
    </row>
    <row r="187" spans="1:26" ht="74.25" customHeight="1">
      <c r="A187" s="1450" t="s">
        <v>104</v>
      </c>
      <c r="B187" s="1450"/>
      <c r="C187" s="1450"/>
      <c r="D187" s="1451"/>
      <c r="E187" s="1544"/>
      <c r="F187" s="1544"/>
      <c r="G187" s="1544"/>
      <c r="H187" s="1544"/>
      <c r="I187" s="1544"/>
      <c r="J187" s="1544"/>
      <c r="K187" s="1544"/>
      <c r="L187" s="1544"/>
      <c r="M187" s="1544"/>
      <c r="N187" s="1544"/>
      <c r="O187" s="1544"/>
      <c r="P187" s="1544"/>
      <c r="Q187" s="1544"/>
      <c r="R187" s="1544"/>
      <c r="S187" s="207"/>
      <c r="X187" s="207"/>
      <c r="Y187" s="521"/>
    </row>
    <row r="188" spans="1:26" ht="36" customHeight="1">
      <c r="A188" s="1464" t="s">
        <v>373</v>
      </c>
      <c r="B188" s="1465"/>
      <c r="C188" s="1465"/>
      <c r="D188" s="1466"/>
      <c r="E188" s="1413"/>
      <c r="F188" s="1416"/>
      <c r="G188" s="1414"/>
      <c r="H188" s="1538" t="s">
        <v>408</v>
      </c>
      <c r="I188" s="1538"/>
      <c r="J188" s="1539"/>
      <c r="K188" s="1539"/>
      <c r="L188" s="1539"/>
      <c r="M188" s="1539"/>
      <c r="N188" s="1539"/>
      <c r="O188" s="1539"/>
      <c r="P188" s="1539"/>
      <c r="Q188" s="1539"/>
      <c r="R188" s="1539"/>
      <c r="S188" s="207"/>
      <c r="X188" s="207"/>
    </row>
    <row r="189" spans="1:26" ht="36" customHeight="1">
      <c r="A189" s="1540" t="s">
        <v>617</v>
      </c>
      <c r="B189" s="1540"/>
      <c r="C189" s="1540"/>
      <c r="D189" s="1540"/>
      <c r="E189" s="1541"/>
      <c r="F189" s="1541"/>
      <c r="G189" s="1541"/>
      <c r="H189" s="1541"/>
      <c r="I189" s="1541"/>
      <c r="J189" s="1541"/>
      <c r="K189" s="1541"/>
      <c r="L189" s="1541"/>
      <c r="M189" s="1541"/>
      <c r="N189" s="1541"/>
      <c r="O189" s="1541"/>
      <c r="P189" s="1541"/>
      <c r="Q189" s="1541"/>
      <c r="R189" s="1541"/>
      <c r="S189" s="207"/>
      <c r="X189" s="207"/>
    </row>
    <row r="190" spans="1:26" ht="35.1" customHeight="1">
      <c r="A190" s="1481" t="s">
        <v>588</v>
      </c>
      <c r="B190" s="1482"/>
      <c r="C190" s="1482"/>
      <c r="D190" s="1483"/>
      <c r="E190" s="1530" t="s">
        <v>576</v>
      </c>
      <c r="F190" s="1542"/>
      <c r="G190" s="1322"/>
      <c r="H190" s="1324"/>
      <c r="I190" s="1530" t="s">
        <v>577</v>
      </c>
      <c r="J190" s="1531"/>
      <c r="K190" s="1322"/>
      <c r="L190" s="1543"/>
      <c r="M190" s="1543"/>
      <c r="N190" s="1324"/>
      <c r="O190" s="1530" t="s">
        <v>578</v>
      </c>
      <c r="P190" s="1531"/>
      <c r="Q190" s="1322"/>
      <c r="R190" s="1324"/>
      <c r="S190" s="521"/>
      <c r="T190" s="521"/>
      <c r="U190" s="521"/>
      <c r="V190" s="521"/>
      <c r="W190" s="224"/>
      <c r="X190" s="521"/>
    </row>
    <row r="191" spans="1:26" ht="15" customHeight="1">
      <c r="A191" s="1495"/>
      <c r="B191" s="1532"/>
      <c r="C191" s="1532"/>
      <c r="D191" s="1533"/>
      <c r="E191" s="1523" t="s">
        <v>905</v>
      </c>
      <c r="F191" s="1524"/>
      <c r="G191" s="1524"/>
      <c r="H191" s="1524"/>
      <c r="I191" s="1524"/>
      <c r="J191" s="1524"/>
      <c r="K191" s="1524"/>
      <c r="L191" s="1524"/>
      <c r="M191" s="1524"/>
      <c r="N191" s="1524"/>
      <c r="O191" s="1524"/>
      <c r="P191" s="1524"/>
      <c r="Q191" s="1524"/>
      <c r="R191" s="1525"/>
      <c r="S191" s="521"/>
      <c r="T191" s="521"/>
      <c r="U191" s="521"/>
      <c r="V191" s="521"/>
      <c r="W191" s="224"/>
      <c r="X191" s="521"/>
    </row>
    <row r="192" spans="1:26" ht="50.1" customHeight="1">
      <c r="A192" s="1457"/>
      <c r="B192" s="1458"/>
      <c r="C192" s="1458"/>
      <c r="D192" s="1459"/>
      <c r="E192" s="1526"/>
      <c r="F192" s="1527"/>
      <c r="G192" s="1527"/>
      <c r="H192" s="1527"/>
      <c r="I192" s="1527"/>
      <c r="J192" s="1527"/>
      <c r="K192" s="1527"/>
      <c r="L192" s="1527"/>
      <c r="M192" s="1527"/>
      <c r="N192" s="1527"/>
      <c r="O192" s="1527"/>
      <c r="P192" s="1527"/>
      <c r="Q192" s="1527"/>
      <c r="R192" s="1528"/>
      <c r="S192" s="521"/>
      <c r="T192" s="521"/>
      <c r="U192" s="521"/>
      <c r="V192" s="521"/>
      <c r="W192" s="224"/>
      <c r="X192" s="521"/>
    </row>
    <row r="193" spans="1:26" ht="35.1" customHeight="1">
      <c r="A193" s="1481" t="s">
        <v>589</v>
      </c>
      <c r="B193" s="1482"/>
      <c r="C193" s="1482"/>
      <c r="D193" s="1483"/>
      <c r="E193" s="1534" t="s">
        <v>576</v>
      </c>
      <c r="F193" s="1535"/>
      <c r="G193" s="1521"/>
      <c r="H193" s="1522"/>
      <c r="I193" s="1534" t="s">
        <v>577</v>
      </c>
      <c r="J193" s="1536"/>
      <c r="K193" s="1521"/>
      <c r="L193" s="1537"/>
      <c r="M193" s="1537"/>
      <c r="N193" s="1522"/>
      <c r="O193" s="1534" t="s">
        <v>578</v>
      </c>
      <c r="P193" s="1536"/>
      <c r="Q193" s="1521"/>
      <c r="R193" s="1522"/>
      <c r="S193" s="521"/>
      <c r="T193" s="521"/>
      <c r="U193" s="521"/>
      <c r="V193" s="521"/>
      <c r="W193" s="224"/>
      <c r="X193" s="521"/>
      <c r="Y193" s="521"/>
      <c r="Z193" s="521"/>
    </row>
    <row r="194" spans="1:26" ht="15" customHeight="1">
      <c r="A194" s="1495"/>
      <c r="B194" s="1532"/>
      <c r="C194" s="1532"/>
      <c r="D194" s="1533"/>
      <c r="E194" s="1523" t="s">
        <v>905</v>
      </c>
      <c r="F194" s="1524"/>
      <c r="G194" s="1524"/>
      <c r="H194" s="1524"/>
      <c r="I194" s="1524"/>
      <c r="J194" s="1524"/>
      <c r="K194" s="1524"/>
      <c r="L194" s="1524"/>
      <c r="M194" s="1524"/>
      <c r="N194" s="1524"/>
      <c r="O194" s="1524"/>
      <c r="P194" s="1524"/>
      <c r="Q194" s="1524"/>
      <c r="R194" s="1525"/>
      <c r="S194" s="521"/>
      <c r="T194" s="521"/>
      <c r="U194" s="521"/>
      <c r="V194" s="521"/>
      <c r="W194" s="224"/>
      <c r="X194" s="521"/>
      <c r="Y194" s="521"/>
      <c r="Z194" s="521"/>
    </row>
    <row r="195" spans="1:26" ht="50.1" customHeight="1">
      <c r="A195" s="1457"/>
      <c r="B195" s="1458"/>
      <c r="C195" s="1458"/>
      <c r="D195" s="1459"/>
      <c r="E195" s="1526"/>
      <c r="F195" s="1527"/>
      <c r="G195" s="1527"/>
      <c r="H195" s="1527"/>
      <c r="I195" s="1527"/>
      <c r="J195" s="1527"/>
      <c r="K195" s="1527"/>
      <c r="L195" s="1527"/>
      <c r="M195" s="1527"/>
      <c r="N195" s="1527"/>
      <c r="O195" s="1527"/>
      <c r="P195" s="1527"/>
      <c r="Q195" s="1527"/>
      <c r="R195" s="1528"/>
      <c r="S195" s="521"/>
      <c r="T195" s="521"/>
      <c r="U195" s="521"/>
      <c r="V195" s="521"/>
      <c r="W195" s="224"/>
      <c r="X195" s="521"/>
      <c r="Y195" s="521"/>
      <c r="Z195" s="521"/>
    </row>
    <row r="196" spans="1:26" ht="79.5" customHeight="1">
      <c r="A196" s="1450" t="s">
        <v>590</v>
      </c>
      <c r="B196" s="1450"/>
      <c r="C196" s="1450"/>
      <c r="D196" s="1451"/>
      <c r="E196" s="1529" t="str">
        <f>IF(E207=0,"自動で入力されます",E207)</f>
        <v>自動で入力されます</v>
      </c>
      <c r="F196" s="1529"/>
      <c r="G196" s="1529"/>
      <c r="H196" s="1529"/>
      <c r="I196" s="1529"/>
      <c r="J196" s="1529"/>
      <c r="K196" s="1529"/>
      <c r="L196" s="1529"/>
      <c r="M196" s="1529"/>
      <c r="N196" s="1529"/>
      <c r="O196" s="1529"/>
      <c r="P196" s="1529"/>
      <c r="Q196" s="1529"/>
      <c r="R196" s="1529"/>
      <c r="S196" s="207"/>
      <c r="X196" s="207"/>
      <c r="Y196" s="521"/>
      <c r="Z196" s="521"/>
    </row>
    <row r="197" spans="1:26" ht="64.5" customHeight="1">
      <c r="A197" s="1511" t="s">
        <v>591</v>
      </c>
      <c r="B197" s="1511"/>
      <c r="C197" s="1450"/>
      <c r="D197" s="1451"/>
      <c r="E197" s="1512"/>
      <c r="F197" s="1512"/>
      <c r="G197" s="1512"/>
      <c r="H197" s="1512"/>
      <c r="I197" s="1512"/>
      <c r="J197" s="1512"/>
      <c r="K197" s="1512"/>
      <c r="L197" s="1512"/>
      <c r="M197" s="1512"/>
      <c r="N197" s="1512"/>
      <c r="O197" s="1512"/>
      <c r="P197" s="1512"/>
      <c r="Q197" s="1512"/>
      <c r="R197" s="1512"/>
      <c r="S197" s="207"/>
      <c r="T197" s="521"/>
      <c r="U197" s="521"/>
      <c r="V197" s="521"/>
      <c r="W197" s="224"/>
      <c r="X197" s="521"/>
    </row>
    <row r="198" spans="1:26" ht="64.5" customHeight="1">
      <c r="A198" s="1511" t="s">
        <v>834</v>
      </c>
      <c r="B198" s="1511"/>
      <c r="C198" s="1450"/>
      <c r="D198" s="1451"/>
      <c r="E198" s="1512"/>
      <c r="F198" s="1512"/>
      <c r="G198" s="1512"/>
      <c r="H198" s="1512"/>
      <c r="I198" s="1512"/>
      <c r="J198" s="1512"/>
      <c r="K198" s="1512"/>
      <c r="L198" s="1512"/>
      <c r="M198" s="1512"/>
      <c r="N198" s="1512"/>
      <c r="O198" s="1512"/>
      <c r="P198" s="1512"/>
      <c r="Q198" s="1512"/>
      <c r="R198" s="1512"/>
      <c r="S198" s="207"/>
      <c r="T198" s="521"/>
      <c r="U198" s="521"/>
      <c r="V198" s="521"/>
      <c r="W198" s="224"/>
      <c r="X198" s="521"/>
    </row>
    <row r="199" spans="1:26" ht="22.5" customHeight="1">
      <c r="A199" s="1513" t="s">
        <v>592</v>
      </c>
      <c r="B199" s="1514"/>
      <c r="C199" s="1517" t="s">
        <v>549</v>
      </c>
      <c r="D199" s="1518"/>
      <c r="E199" s="1512"/>
      <c r="F199" s="1512"/>
      <c r="G199" s="1512"/>
      <c r="H199" s="1512"/>
      <c r="I199" s="1512"/>
      <c r="J199" s="1512"/>
      <c r="K199" s="1512"/>
      <c r="L199" s="1512"/>
      <c r="M199" s="1512"/>
      <c r="N199" s="1512"/>
      <c r="O199" s="1512"/>
      <c r="P199" s="1512"/>
      <c r="Q199" s="1512"/>
      <c r="R199" s="1512"/>
      <c r="S199" s="207"/>
      <c r="T199" s="521"/>
      <c r="U199" s="521"/>
      <c r="V199" s="521"/>
      <c r="W199" s="224"/>
      <c r="X199" s="521"/>
    </row>
    <row r="200" spans="1:26" ht="64.5" customHeight="1">
      <c r="A200" s="1515"/>
      <c r="B200" s="1516"/>
      <c r="C200" s="1519" t="s">
        <v>550</v>
      </c>
      <c r="D200" s="1520"/>
      <c r="E200" s="1512"/>
      <c r="F200" s="1512"/>
      <c r="G200" s="1512"/>
      <c r="H200" s="1512"/>
      <c r="I200" s="1512"/>
      <c r="J200" s="1512"/>
      <c r="K200" s="1512"/>
      <c r="L200" s="1512"/>
      <c r="M200" s="1512"/>
      <c r="N200" s="1512"/>
      <c r="O200" s="1512"/>
      <c r="P200" s="1512"/>
      <c r="Q200" s="1512"/>
      <c r="R200" s="1512"/>
      <c r="S200" s="207"/>
      <c r="T200" s="521"/>
      <c r="U200" s="521"/>
      <c r="V200" s="521"/>
      <c r="W200" s="224"/>
      <c r="X200" s="521"/>
    </row>
    <row r="201" spans="1:26" ht="12" customHeight="1">
      <c r="A201" s="231"/>
      <c r="B201" s="231"/>
      <c r="C201" s="524"/>
      <c r="D201" s="524"/>
      <c r="E201" s="521"/>
      <c r="F201" s="521"/>
      <c r="G201" s="521"/>
      <c r="H201" s="521"/>
      <c r="I201" s="521"/>
      <c r="J201" s="521"/>
      <c r="K201" s="224"/>
      <c r="L201" s="521"/>
      <c r="M201" s="521"/>
      <c r="N201" s="521"/>
      <c r="O201" s="521"/>
      <c r="P201" s="521"/>
      <c r="Q201" s="521"/>
      <c r="R201" s="224"/>
      <c r="S201" s="521"/>
      <c r="X201" s="207"/>
      <c r="Y201" s="521"/>
      <c r="Z201" s="521"/>
    </row>
    <row r="202" spans="1:26" ht="21" customHeight="1">
      <c r="A202" s="529" t="s">
        <v>105</v>
      </c>
      <c r="B202" s="524"/>
      <c r="C202" s="524"/>
      <c r="D202" s="524"/>
      <c r="E202" s="200"/>
      <c r="F202" s="200"/>
      <c r="G202" s="222"/>
      <c r="H202" s="222"/>
      <c r="I202" s="222"/>
      <c r="J202" s="222"/>
      <c r="K202" s="222"/>
      <c r="L202" s="222"/>
      <c r="M202" s="222"/>
      <c r="N202" s="222"/>
      <c r="O202" s="222"/>
      <c r="P202" s="222"/>
      <c r="Q202" s="222"/>
      <c r="R202" s="222"/>
    </row>
    <row r="203" spans="1:26" ht="3.75" customHeight="1">
      <c r="A203" s="208"/>
    </row>
    <row r="204" spans="1:26" ht="18.75" customHeight="1">
      <c r="A204" s="1481" t="s">
        <v>106</v>
      </c>
      <c r="B204" s="1482"/>
      <c r="C204" s="1482"/>
      <c r="D204" s="1483"/>
      <c r="E204" s="1504" t="s">
        <v>107</v>
      </c>
      <c r="F204" s="1505"/>
      <c r="G204" s="1505"/>
      <c r="H204" s="1505"/>
      <c r="I204" s="1505"/>
      <c r="J204" s="1505"/>
      <c r="K204" s="1505"/>
      <c r="L204" s="1505"/>
      <c r="M204" s="1505"/>
      <c r="N204" s="1505"/>
      <c r="O204" s="1505"/>
      <c r="P204" s="1505"/>
      <c r="Q204" s="1505"/>
      <c r="R204" s="1506"/>
    </row>
    <row r="205" spans="1:26" ht="79.5" customHeight="1">
      <c r="A205" s="1457"/>
      <c r="B205" s="1458"/>
      <c r="C205" s="1458"/>
      <c r="D205" s="1459"/>
      <c r="E205" s="1507"/>
      <c r="F205" s="1508"/>
      <c r="G205" s="1508"/>
      <c r="H205" s="1508"/>
      <c r="I205" s="1508"/>
      <c r="J205" s="1508"/>
      <c r="K205" s="1508"/>
      <c r="L205" s="1508"/>
      <c r="M205" s="1508"/>
      <c r="N205" s="1508"/>
      <c r="O205" s="1508"/>
      <c r="P205" s="1508"/>
      <c r="Q205" s="1508"/>
      <c r="R205" s="1509"/>
    </row>
    <row r="206" spans="1:26" ht="18.75" customHeight="1">
      <c r="A206" s="1481" t="s">
        <v>108</v>
      </c>
      <c r="B206" s="1482"/>
      <c r="C206" s="1482"/>
      <c r="D206" s="1483"/>
      <c r="E206" s="1510" t="s">
        <v>109</v>
      </c>
      <c r="F206" s="1465"/>
      <c r="G206" s="1465"/>
      <c r="H206" s="1465"/>
      <c r="I206" s="1465"/>
      <c r="J206" s="1465"/>
      <c r="K206" s="1465"/>
      <c r="L206" s="1465"/>
      <c r="M206" s="1465"/>
      <c r="N206" s="1465"/>
      <c r="O206" s="1465"/>
      <c r="P206" s="1465"/>
      <c r="Q206" s="1465"/>
      <c r="R206" s="1466"/>
    </row>
    <row r="207" spans="1:26" ht="79.5" customHeight="1">
      <c r="A207" s="1457"/>
      <c r="B207" s="1458"/>
      <c r="C207" s="1458"/>
      <c r="D207" s="1459"/>
      <c r="E207" s="1507"/>
      <c r="F207" s="1508"/>
      <c r="G207" s="1508"/>
      <c r="H207" s="1508"/>
      <c r="I207" s="1508"/>
      <c r="J207" s="1508"/>
      <c r="K207" s="1508"/>
      <c r="L207" s="1508"/>
      <c r="M207" s="1508"/>
      <c r="N207" s="1508"/>
      <c r="O207" s="1508"/>
      <c r="P207" s="1508"/>
      <c r="Q207" s="1508"/>
      <c r="R207" s="1509"/>
    </row>
    <row r="208" spans="1:26" ht="33" customHeight="1">
      <c r="A208" s="1487" t="s">
        <v>374</v>
      </c>
      <c r="B208" s="1488"/>
      <c r="C208" s="1488"/>
      <c r="D208" s="1488"/>
      <c r="E208" s="1478"/>
      <c r="F208" s="1479"/>
      <c r="G208" s="1479"/>
      <c r="H208" s="1479"/>
      <c r="I208" s="1489" t="s">
        <v>408</v>
      </c>
      <c r="J208" s="1490"/>
      <c r="K208" s="1491"/>
      <c r="L208" s="1492"/>
      <c r="M208" s="1492"/>
      <c r="N208" s="1492"/>
      <c r="O208" s="1492"/>
      <c r="P208" s="1492"/>
      <c r="Q208" s="1492"/>
      <c r="R208" s="1493"/>
    </row>
    <row r="209" spans="1:18" ht="42" customHeight="1">
      <c r="A209" s="1481" t="s">
        <v>596</v>
      </c>
      <c r="B209" s="1494"/>
      <c r="C209" s="1482" t="s">
        <v>110</v>
      </c>
      <c r="D209" s="1483"/>
      <c r="E209" s="1478"/>
      <c r="F209" s="1479"/>
      <c r="G209" s="1479"/>
      <c r="H209" s="1479"/>
      <c r="I209" s="1479"/>
      <c r="J209" s="1479"/>
      <c r="K209" s="1479"/>
      <c r="L209" s="1479"/>
      <c r="M209" s="1479"/>
      <c r="N209" s="1479"/>
      <c r="O209" s="1479"/>
      <c r="P209" s="1479"/>
      <c r="Q209" s="1479"/>
      <c r="R209" s="1480"/>
    </row>
    <row r="210" spans="1:18" ht="24" customHeight="1">
      <c r="A210" s="1495"/>
      <c r="B210" s="1496"/>
      <c r="C210" s="1482" t="s">
        <v>111</v>
      </c>
      <c r="D210" s="1483"/>
      <c r="E210" s="1498" t="s">
        <v>112</v>
      </c>
      <c r="F210" s="1499"/>
      <c r="G210" s="1500"/>
      <c r="H210" s="1501"/>
      <c r="I210" s="1502"/>
      <c r="J210" s="1502"/>
      <c r="K210" s="1502"/>
      <c r="L210" s="1502"/>
      <c r="M210" s="1502"/>
      <c r="N210" s="1502"/>
      <c r="O210" s="1502"/>
      <c r="P210" s="1502"/>
      <c r="Q210" s="1502"/>
      <c r="R210" s="1503"/>
    </row>
    <row r="211" spans="1:18" ht="24" customHeight="1">
      <c r="A211" s="1457"/>
      <c r="B211" s="1497"/>
      <c r="C211" s="1458"/>
      <c r="D211" s="1459"/>
      <c r="E211" s="1475" t="s">
        <v>113</v>
      </c>
      <c r="F211" s="1476"/>
      <c r="G211" s="1477"/>
      <c r="H211" s="1478"/>
      <c r="I211" s="1479"/>
      <c r="J211" s="1479"/>
      <c r="K211" s="1479"/>
      <c r="L211" s="1479"/>
      <c r="M211" s="1479"/>
      <c r="N211" s="1479"/>
      <c r="O211" s="1479"/>
      <c r="P211" s="1479"/>
      <c r="Q211" s="1479"/>
      <c r="R211" s="1480"/>
    </row>
    <row r="212" spans="1:18" ht="18" customHeight="1">
      <c r="A212" s="1481" t="s">
        <v>895</v>
      </c>
      <c r="B212" s="1482"/>
      <c r="C212" s="1482"/>
      <c r="D212" s="1483"/>
      <c r="E212" s="1484" t="s">
        <v>894</v>
      </c>
      <c r="F212" s="1485"/>
      <c r="G212" s="1485"/>
      <c r="H212" s="1485"/>
      <c r="I212" s="1485"/>
      <c r="J212" s="1485"/>
      <c r="K212" s="1485"/>
      <c r="L212" s="1485"/>
      <c r="M212" s="1485"/>
      <c r="N212" s="1485"/>
      <c r="O212" s="1485"/>
      <c r="P212" s="1485"/>
      <c r="Q212" s="1485"/>
      <c r="R212" s="1486"/>
    </row>
    <row r="213" spans="1:18" ht="79.5" customHeight="1">
      <c r="A213" s="1457"/>
      <c r="B213" s="1458"/>
      <c r="C213" s="1458"/>
      <c r="D213" s="1459"/>
      <c r="E213" s="1418"/>
      <c r="F213" s="1419"/>
      <c r="G213" s="1419"/>
      <c r="H213" s="1419"/>
      <c r="I213" s="1419"/>
      <c r="J213" s="1419"/>
      <c r="K213" s="1419"/>
      <c r="L213" s="1419"/>
      <c r="M213" s="1419"/>
      <c r="N213" s="1419"/>
      <c r="O213" s="1419"/>
      <c r="P213" s="1419"/>
      <c r="Q213" s="1419"/>
      <c r="R213" s="1422"/>
    </row>
    <row r="214" spans="1:18" ht="15.75" customHeight="1">
      <c r="A214" s="232"/>
      <c r="B214" s="233"/>
      <c r="C214" s="233"/>
      <c r="D214" s="233"/>
      <c r="E214" s="233"/>
      <c r="F214" s="233"/>
      <c r="G214" s="233"/>
      <c r="H214" s="233"/>
      <c r="I214" s="233"/>
      <c r="J214" s="233"/>
      <c r="K214" s="233"/>
      <c r="L214" s="233"/>
      <c r="M214" s="233"/>
      <c r="N214" s="233"/>
      <c r="O214" s="233"/>
      <c r="P214" s="233"/>
      <c r="Q214" s="233"/>
      <c r="R214" s="233"/>
    </row>
    <row r="215" spans="1:18" ht="13.5" customHeight="1">
      <c r="A215" s="524"/>
      <c r="B215" s="524"/>
      <c r="C215" s="524"/>
      <c r="D215" s="524"/>
      <c r="E215" s="521"/>
      <c r="F215" s="521"/>
      <c r="G215" s="521"/>
      <c r="H215" s="521"/>
      <c r="I215" s="521"/>
      <c r="J215" s="521"/>
      <c r="K215" s="521"/>
      <c r="L215" s="521"/>
      <c r="M215" s="521"/>
      <c r="N215" s="521"/>
      <c r="O215" s="521"/>
      <c r="P215" s="521"/>
      <c r="Q215" s="521"/>
      <c r="R215" s="521"/>
    </row>
    <row r="216" spans="1:18" ht="16.5" customHeight="1">
      <c r="A216" s="1474" t="s">
        <v>608</v>
      </c>
      <c r="B216" s="1474"/>
      <c r="C216" s="1474"/>
      <c r="D216" s="1474"/>
      <c r="E216" s="1474"/>
      <c r="F216" s="1474"/>
      <c r="G216" s="1474"/>
      <c r="H216" s="1474"/>
      <c r="I216" s="1474"/>
      <c r="J216" s="1474"/>
      <c r="K216" s="1474"/>
      <c r="L216" s="1474"/>
      <c r="M216" s="1474"/>
      <c r="N216" s="1474"/>
      <c r="O216" s="1474"/>
      <c r="P216" s="1474"/>
      <c r="Q216" s="1474"/>
      <c r="R216" s="1474"/>
    </row>
    <row r="217" spans="1:18" ht="13.5" customHeight="1">
      <c r="A217" s="1474"/>
      <c r="B217" s="1474"/>
      <c r="C217" s="1474"/>
      <c r="D217" s="1474"/>
      <c r="E217" s="1474"/>
      <c r="F217" s="1474"/>
      <c r="G217" s="1474"/>
      <c r="H217" s="1474"/>
      <c r="I217" s="1474"/>
      <c r="J217" s="1474"/>
      <c r="K217" s="1474"/>
      <c r="L217" s="1474"/>
      <c r="M217" s="1474"/>
      <c r="N217" s="1474"/>
      <c r="O217" s="1474"/>
      <c r="P217" s="1474"/>
      <c r="Q217" s="1474"/>
      <c r="R217" s="1474"/>
    </row>
    <row r="218" spans="1:18" ht="51.75" customHeight="1">
      <c r="A218" s="1450" t="s">
        <v>114</v>
      </c>
      <c r="B218" s="1450"/>
      <c r="C218" s="1450"/>
      <c r="D218" s="1451"/>
      <c r="E218" s="1452"/>
      <c r="F218" s="1453"/>
      <c r="G218" s="1453"/>
      <c r="H218" s="1453"/>
      <c r="I218" s="1453"/>
      <c r="J218" s="1453"/>
      <c r="K218" s="1453"/>
      <c r="L218" s="1453"/>
      <c r="M218" s="1453"/>
      <c r="N218" s="1453"/>
      <c r="O218" s="1453"/>
      <c r="P218" s="1453"/>
      <c r="Q218" s="1453"/>
      <c r="R218" s="1460"/>
    </row>
    <row r="219" spans="1:18" ht="51.75" customHeight="1">
      <c r="A219" s="1457" t="s">
        <v>115</v>
      </c>
      <c r="B219" s="1458"/>
      <c r="C219" s="1458"/>
      <c r="D219" s="1459"/>
      <c r="E219" s="1452"/>
      <c r="F219" s="1453"/>
      <c r="G219" s="1453"/>
      <c r="H219" s="1453"/>
      <c r="I219" s="1453"/>
      <c r="J219" s="1453"/>
      <c r="K219" s="1453"/>
      <c r="L219" s="1453"/>
      <c r="M219" s="1453"/>
      <c r="N219" s="1453"/>
      <c r="O219" s="1453"/>
      <c r="P219" s="1453"/>
      <c r="Q219" s="1453"/>
      <c r="R219" s="1460"/>
    </row>
    <row r="220" spans="1:18" ht="51.75" customHeight="1">
      <c r="A220" s="1450" t="s">
        <v>116</v>
      </c>
      <c r="B220" s="1450"/>
      <c r="C220" s="1450"/>
      <c r="D220" s="1451"/>
      <c r="E220" s="1452"/>
      <c r="F220" s="1453"/>
      <c r="G220" s="1453"/>
      <c r="H220" s="1453"/>
      <c r="I220" s="1453"/>
      <c r="J220" s="1453"/>
      <c r="K220" s="1453"/>
      <c r="L220" s="1453"/>
      <c r="M220" s="1453"/>
      <c r="N220" s="1453"/>
      <c r="O220" s="1453"/>
      <c r="P220" s="1453"/>
      <c r="Q220" s="1453"/>
      <c r="R220" s="1460"/>
    </row>
    <row r="221" spans="1:18" ht="51.75" customHeight="1">
      <c r="A221" s="1450" t="s">
        <v>607</v>
      </c>
      <c r="B221" s="1450"/>
      <c r="C221" s="1450"/>
      <c r="D221" s="1451"/>
      <c r="E221" s="1461"/>
      <c r="F221" s="1462"/>
      <c r="G221" s="1462"/>
      <c r="H221" s="1462"/>
      <c r="I221" s="1462"/>
      <c r="J221" s="1462"/>
      <c r="K221" s="1462"/>
      <c r="L221" s="1462"/>
      <c r="M221" s="1462"/>
      <c r="N221" s="1462"/>
      <c r="O221" s="1462"/>
      <c r="P221" s="1462"/>
      <c r="Q221" s="1462"/>
      <c r="R221" s="1463"/>
    </row>
    <row r="222" spans="1:18" ht="51.75" customHeight="1">
      <c r="A222" s="1450" t="s">
        <v>117</v>
      </c>
      <c r="B222" s="1450"/>
      <c r="C222" s="1450"/>
      <c r="D222" s="1451"/>
      <c r="E222" s="1452"/>
      <c r="F222" s="1453"/>
      <c r="G222" s="1454"/>
      <c r="H222" s="1454"/>
      <c r="I222" s="1454"/>
      <c r="J222" s="1454"/>
      <c r="K222" s="1454"/>
      <c r="L222" s="1454"/>
      <c r="M222" s="1454"/>
      <c r="N222" s="1454"/>
      <c r="O222" s="1454"/>
      <c r="P222" s="1454"/>
      <c r="Q222" s="1454"/>
      <c r="R222" s="1455"/>
    </row>
    <row r="223" spans="1:18" ht="15" customHeight="1">
      <c r="A223" s="235" t="s">
        <v>618</v>
      </c>
      <c r="B223" s="1456" t="s">
        <v>118</v>
      </c>
      <c r="C223" s="1456"/>
      <c r="D223" s="1456"/>
      <c r="E223" s="1456"/>
      <c r="F223" s="1456"/>
      <c r="G223" s="1456"/>
      <c r="H223" s="1456"/>
      <c r="I223" s="1456"/>
      <c r="J223" s="1456"/>
      <c r="K223" s="1456"/>
      <c r="L223" s="1456"/>
      <c r="M223" s="1456"/>
      <c r="N223" s="1456"/>
      <c r="O223" s="1456"/>
      <c r="P223" s="1456"/>
      <c r="Q223" s="1456"/>
      <c r="R223" s="1456"/>
    </row>
    <row r="224" spans="1:18" ht="21" customHeight="1">
      <c r="A224" s="234"/>
      <c r="B224" s="1473" t="s">
        <v>119</v>
      </c>
      <c r="C224" s="1473"/>
      <c r="D224" s="1473"/>
      <c r="E224" s="1473"/>
      <c r="F224" s="1473"/>
      <c r="G224" s="1473"/>
      <c r="H224" s="1473"/>
      <c r="I224" s="1473"/>
      <c r="J224" s="1473"/>
      <c r="K224" s="1473"/>
      <c r="L224" s="1473"/>
      <c r="M224" s="1473"/>
      <c r="N224" s="1473"/>
      <c r="O224" s="1473"/>
      <c r="P224" s="1473"/>
      <c r="Q224" s="1473"/>
      <c r="R224" s="1473"/>
    </row>
    <row r="225" spans="1:18" ht="13.5" customHeight="1">
      <c r="A225" s="524"/>
      <c r="B225" s="524"/>
      <c r="C225" s="524"/>
      <c r="D225" s="524"/>
      <c r="E225" s="521"/>
      <c r="F225" s="521"/>
      <c r="G225" s="521"/>
      <c r="H225" s="521"/>
      <c r="I225" s="521"/>
      <c r="J225" s="521"/>
      <c r="K225" s="521"/>
      <c r="L225" s="521"/>
      <c r="M225" s="521"/>
      <c r="N225" s="521"/>
      <c r="O225" s="521"/>
      <c r="P225" s="521"/>
      <c r="Q225" s="521"/>
      <c r="R225" s="521"/>
    </row>
    <row r="226" spans="1:18" ht="16.5" customHeight="1">
      <c r="A226" s="529" t="s">
        <v>120</v>
      </c>
      <c r="B226" s="524"/>
      <c r="C226" s="524"/>
      <c r="D226" s="524"/>
      <c r="E226" s="524"/>
      <c r="F226" s="524"/>
      <c r="G226" s="524"/>
      <c r="H226" s="524"/>
      <c r="I226" s="524"/>
      <c r="J226" s="524"/>
      <c r="K226" s="524"/>
      <c r="L226" s="524"/>
      <c r="M226" s="524"/>
      <c r="N226" s="524"/>
      <c r="O226" s="524"/>
      <c r="P226" s="524"/>
      <c r="Q226" s="524"/>
      <c r="R226" s="524"/>
    </row>
    <row r="227" spans="1:18" ht="3.75" customHeight="1">
      <c r="A227" s="208"/>
    </row>
    <row r="228" spans="1:18" ht="51.75" customHeight="1">
      <c r="A228" s="1450" t="s">
        <v>121</v>
      </c>
      <c r="B228" s="1450"/>
      <c r="C228" s="1450"/>
      <c r="D228" s="1451"/>
      <c r="E228" s="1452"/>
      <c r="F228" s="1453"/>
      <c r="G228" s="1453"/>
      <c r="H228" s="1453"/>
      <c r="I228" s="1453"/>
      <c r="J228" s="1453"/>
      <c r="K228" s="1453"/>
      <c r="L228" s="1453"/>
      <c r="M228" s="1453"/>
      <c r="N228" s="1453"/>
      <c r="O228" s="1453"/>
      <c r="P228" s="1453"/>
      <c r="Q228" s="1453"/>
      <c r="R228" s="1460"/>
    </row>
    <row r="229" spans="1:18" ht="30" customHeight="1">
      <c r="A229" s="1464" t="s">
        <v>122</v>
      </c>
      <c r="B229" s="1465"/>
      <c r="C229" s="1465"/>
      <c r="D229" s="1466"/>
      <c r="E229" s="1467" t="s">
        <v>123</v>
      </c>
      <c r="F229" s="1468"/>
      <c r="G229" s="1469"/>
      <c r="H229" s="1470"/>
      <c r="I229" s="236" t="s">
        <v>124</v>
      </c>
      <c r="J229" s="1471" t="s">
        <v>125</v>
      </c>
      <c r="K229" s="1471"/>
      <c r="L229" s="1471"/>
      <c r="M229" s="1471"/>
      <c r="N229" s="1471"/>
      <c r="O229" s="1471"/>
      <c r="P229" s="1471"/>
      <c r="Q229" s="1471"/>
      <c r="R229" s="1472"/>
    </row>
    <row r="230" spans="1:18" ht="51.75" customHeight="1">
      <c r="A230" s="1457" t="s">
        <v>126</v>
      </c>
      <c r="B230" s="1458"/>
      <c r="C230" s="1458"/>
      <c r="D230" s="1459"/>
      <c r="E230" s="1452"/>
      <c r="F230" s="1453"/>
      <c r="G230" s="1453"/>
      <c r="H230" s="1453"/>
      <c r="I230" s="1453"/>
      <c r="J230" s="1453"/>
      <c r="K230" s="1453"/>
      <c r="L230" s="1453"/>
      <c r="M230" s="1453"/>
      <c r="N230" s="1453"/>
      <c r="O230" s="1453"/>
      <c r="P230" s="1453"/>
      <c r="Q230" s="1453"/>
      <c r="R230" s="1460"/>
    </row>
    <row r="231" spans="1:18" ht="51.75" customHeight="1">
      <c r="A231" s="1450" t="s">
        <v>127</v>
      </c>
      <c r="B231" s="1450"/>
      <c r="C231" s="1450"/>
      <c r="D231" s="1451"/>
      <c r="E231" s="1452"/>
      <c r="F231" s="1453"/>
      <c r="G231" s="1453"/>
      <c r="H231" s="1453"/>
      <c r="I231" s="1453"/>
      <c r="J231" s="1453"/>
      <c r="K231" s="1453"/>
      <c r="L231" s="1453"/>
      <c r="M231" s="1453"/>
      <c r="N231" s="1453"/>
      <c r="O231" s="1453"/>
      <c r="P231" s="1453"/>
      <c r="Q231" s="1453"/>
      <c r="R231" s="1460"/>
    </row>
    <row r="232" spans="1:18" ht="51.75" customHeight="1">
      <c r="A232" s="1450" t="s">
        <v>619</v>
      </c>
      <c r="B232" s="1450"/>
      <c r="C232" s="1450"/>
      <c r="D232" s="1451"/>
      <c r="E232" s="1461"/>
      <c r="F232" s="1462"/>
      <c r="G232" s="1462"/>
      <c r="H232" s="1462"/>
      <c r="I232" s="1462"/>
      <c r="J232" s="1462"/>
      <c r="K232" s="1462"/>
      <c r="L232" s="1462"/>
      <c r="M232" s="1462"/>
      <c r="N232" s="1462"/>
      <c r="O232" s="1462"/>
      <c r="P232" s="1462"/>
      <c r="Q232" s="1462"/>
      <c r="R232" s="1463"/>
    </row>
    <row r="233" spans="1:18" ht="51.75" customHeight="1">
      <c r="A233" s="1450" t="s">
        <v>128</v>
      </c>
      <c r="B233" s="1450"/>
      <c r="C233" s="1450"/>
      <c r="D233" s="1451"/>
      <c r="E233" s="1452"/>
      <c r="F233" s="1453"/>
      <c r="G233" s="1454"/>
      <c r="H233" s="1454"/>
      <c r="I233" s="1454"/>
      <c r="J233" s="1454"/>
      <c r="K233" s="1454"/>
      <c r="L233" s="1454"/>
      <c r="M233" s="1454"/>
      <c r="N233" s="1454"/>
      <c r="O233" s="1454"/>
      <c r="P233" s="1454"/>
      <c r="Q233" s="1454"/>
      <c r="R233" s="1455"/>
    </row>
    <row r="234" spans="1:18" ht="15" customHeight="1">
      <c r="A234" s="235"/>
      <c r="B234" s="1456"/>
      <c r="C234" s="1456"/>
      <c r="D234" s="1456"/>
      <c r="E234" s="1456"/>
      <c r="F234" s="1456"/>
      <c r="G234" s="1456"/>
      <c r="H234" s="1456"/>
      <c r="I234" s="1456"/>
      <c r="J234" s="1456"/>
      <c r="K234" s="1456"/>
      <c r="L234" s="1456"/>
      <c r="M234" s="1456"/>
      <c r="N234" s="1456"/>
      <c r="O234" s="1456"/>
      <c r="P234" s="1456"/>
      <c r="Q234" s="1456"/>
      <c r="R234" s="1456"/>
    </row>
    <row r="235" spans="1:18" ht="21" customHeight="1">
      <c r="A235" s="529" t="s">
        <v>137</v>
      </c>
      <c r="B235" s="524"/>
      <c r="C235" s="524"/>
      <c r="D235" s="524"/>
      <c r="E235" s="200"/>
      <c r="F235" s="200"/>
      <c r="G235" s="222"/>
      <c r="H235" s="222"/>
      <c r="I235" s="222"/>
      <c r="J235" s="222"/>
      <c r="K235" s="222"/>
      <c r="L235" s="222"/>
      <c r="M235" s="222"/>
      <c r="N235" s="222"/>
      <c r="O235" s="222"/>
      <c r="P235" s="222"/>
      <c r="Q235" s="222"/>
      <c r="R235" s="222"/>
    </row>
    <row r="236" spans="1:18" ht="3.75" customHeight="1">
      <c r="A236" s="208"/>
    </row>
    <row r="237" spans="1:18" ht="18.75" customHeight="1">
      <c r="A237" s="1423" t="s">
        <v>445</v>
      </c>
      <c r="B237" s="1425" t="s">
        <v>129</v>
      </c>
      <c r="C237" s="1426"/>
      <c r="D237" s="1427"/>
      <c r="E237" s="1440" t="s">
        <v>130</v>
      </c>
      <c r="F237" s="1426"/>
      <c r="G237" s="1426"/>
      <c r="H237" s="1426"/>
      <c r="I237" s="1426"/>
      <c r="J237" s="1427"/>
      <c r="K237" s="1440" t="s">
        <v>132</v>
      </c>
      <c r="L237" s="1442"/>
      <c r="M237" s="1442"/>
      <c r="N237" s="1442"/>
      <c r="O237" s="1442"/>
      <c r="P237" s="1442"/>
      <c r="Q237" s="1442"/>
      <c r="R237" s="1443"/>
    </row>
    <row r="238" spans="1:18" ht="18.75" customHeight="1">
      <c r="A238" s="1424"/>
      <c r="B238" s="1428"/>
      <c r="C238" s="1429"/>
      <c r="D238" s="1430"/>
      <c r="E238" s="1441"/>
      <c r="F238" s="1429"/>
      <c r="G238" s="1429"/>
      <c r="H238" s="1429"/>
      <c r="I238" s="1429"/>
      <c r="J238" s="1430"/>
      <c r="K238" s="1441"/>
      <c r="L238" s="1429"/>
      <c r="M238" s="1429"/>
      <c r="N238" s="1429"/>
      <c r="O238" s="1429"/>
      <c r="P238" s="1429"/>
      <c r="Q238" s="1429"/>
      <c r="R238" s="1444"/>
    </row>
    <row r="239" spans="1:18" s="376" customFormat="1" ht="37.5" customHeight="1">
      <c r="A239" s="652">
        <v>1</v>
      </c>
      <c r="B239" s="1445"/>
      <c r="C239" s="1446"/>
      <c r="D239" s="1447"/>
      <c r="E239" s="1446"/>
      <c r="F239" s="1446"/>
      <c r="G239" s="1446"/>
      <c r="H239" s="1446"/>
      <c r="I239" s="1446"/>
      <c r="J239" s="1447"/>
      <c r="K239" s="1448"/>
      <c r="L239" s="1446"/>
      <c r="M239" s="1446"/>
      <c r="N239" s="1446"/>
      <c r="O239" s="1446"/>
      <c r="P239" s="1446"/>
      <c r="Q239" s="1446"/>
      <c r="R239" s="1449"/>
    </row>
    <row r="240" spans="1:18" s="376" customFormat="1" ht="37.5" customHeight="1">
      <c r="A240" s="653">
        <v>2</v>
      </c>
      <c r="B240" s="1418"/>
      <c r="C240" s="1419"/>
      <c r="D240" s="1420"/>
      <c r="E240" s="1419"/>
      <c r="F240" s="1419"/>
      <c r="G240" s="1419"/>
      <c r="H240" s="1419"/>
      <c r="I240" s="1419"/>
      <c r="J240" s="1420"/>
      <c r="K240" s="1421"/>
      <c r="L240" s="1419"/>
      <c r="M240" s="1419"/>
      <c r="N240" s="1419"/>
      <c r="O240" s="1419"/>
      <c r="P240" s="1419"/>
      <c r="Q240" s="1419"/>
      <c r="R240" s="1422"/>
    </row>
    <row r="241" spans="1:18" ht="18.75" customHeight="1">
      <c r="A241" s="1423" t="s">
        <v>446</v>
      </c>
      <c r="B241" s="1425" t="s">
        <v>129</v>
      </c>
      <c r="C241" s="1426"/>
      <c r="D241" s="1427"/>
      <c r="E241" s="1440" t="s">
        <v>130</v>
      </c>
      <c r="F241" s="1426"/>
      <c r="G241" s="1426"/>
      <c r="H241" s="1426"/>
      <c r="I241" s="1426"/>
      <c r="J241" s="1427"/>
      <c r="K241" s="1440" t="s">
        <v>131</v>
      </c>
      <c r="L241" s="1442"/>
      <c r="M241" s="1442"/>
      <c r="N241" s="1442"/>
      <c r="O241" s="1442"/>
      <c r="P241" s="1442"/>
      <c r="Q241" s="1442"/>
      <c r="R241" s="1443"/>
    </row>
    <row r="242" spans="1:18" ht="18.75" customHeight="1">
      <c r="A242" s="1424"/>
      <c r="B242" s="1428"/>
      <c r="C242" s="1429"/>
      <c r="D242" s="1430"/>
      <c r="E242" s="1441"/>
      <c r="F242" s="1429"/>
      <c r="G242" s="1429"/>
      <c r="H242" s="1429"/>
      <c r="I242" s="1429"/>
      <c r="J242" s="1430"/>
      <c r="K242" s="1441"/>
      <c r="L242" s="1429"/>
      <c r="M242" s="1429"/>
      <c r="N242" s="1429"/>
      <c r="O242" s="1429"/>
      <c r="P242" s="1429"/>
      <c r="Q242" s="1429"/>
      <c r="R242" s="1444"/>
    </row>
    <row r="243" spans="1:18" s="376" customFormat="1" ht="37.5" customHeight="1">
      <c r="A243" s="652">
        <v>11</v>
      </c>
      <c r="B243" s="1445"/>
      <c r="C243" s="1446"/>
      <c r="D243" s="1447"/>
      <c r="E243" s="1446"/>
      <c r="F243" s="1446"/>
      <c r="G243" s="1446"/>
      <c r="H243" s="1446"/>
      <c r="I243" s="1446"/>
      <c r="J243" s="1447"/>
      <c r="K243" s="1448"/>
      <c r="L243" s="1446"/>
      <c r="M243" s="1446"/>
      <c r="N243" s="1446"/>
      <c r="O243" s="1446"/>
      <c r="P243" s="1446"/>
      <c r="Q243" s="1446"/>
      <c r="R243" s="1449"/>
    </row>
    <row r="244" spans="1:18" s="376" customFormat="1" ht="37.5" customHeight="1">
      <c r="A244" s="652">
        <v>12</v>
      </c>
      <c r="B244" s="1435"/>
      <c r="C244" s="1436"/>
      <c r="D244" s="1437"/>
      <c r="E244" s="1436"/>
      <c r="F244" s="1436"/>
      <c r="G244" s="1436"/>
      <c r="H244" s="1436"/>
      <c r="I244" s="1436"/>
      <c r="J244" s="1437"/>
      <c r="K244" s="1438"/>
      <c r="L244" s="1436"/>
      <c r="M244" s="1436"/>
      <c r="N244" s="1436"/>
      <c r="O244" s="1436"/>
      <c r="P244" s="1436"/>
      <c r="Q244" s="1436"/>
      <c r="R244" s="1439"/>
    </row>
    <row r="245" spans="1:18" s="376" customFormat="1" ht="37.5" customHeight="1">
      <c r="A245" s="652">
        <v>13</v>
      </c>
      <c r="B245" s="1435"/>
      <c r="C245" s="1436"/>
      <c r="D245" s="1437"/>
      <c r="E245" s="1436"/>
      <c r="F245" s="1436"/>
      <c r="G245" s="1436"/>
      <c r="H245" s="1436"/>
      <c r="I245" s="1436"/>
      <c r="J245" s="1437"/>
      <c r="K245" s="1438"/>
      <c r="L245" s="1436"/>
      <c r="M245" s="1436"/>
      <c r="N245" s="1436"/>
      <c r="O245" s="1436"/>
      <c r="P245" s="1436"/>
      <c r="Q245" s="1436"/>
      <c r="R245" s="1439"/>
    </row>
    <row r="246" spans="1:18" s="376" customFormat="1" ht="37.5" customHeight="1">
      <c r="A246" s="652">
        <v>14</v>
      </c>
      <c r="B246" s="1435"/>
      <c r="C246" s="1436"/>
      <c r="D246" s="1437"/>
      <c r="E246" s="1436"/>
      <c r="F246" s="1436"/>
      <c r="G246" s="1436"/>
      <c r="H246" s="1436"/>
      <c r="I246" s="1436"/>
      <c r="J246" s="1437"/>
      <c r="K246" s="1438"/>
      <c r="L246" s="1436"/>
      <c r="M246" s="1436"/>
      <c r="N246" s="1436"/>
      <c r="O246" s="1436"/>
      <c r="P246" s="1436"/>
      <c r="Q246" s="1436"/>
      <c r="R246" s="1439"/>
    </row>
    <row r="247" spans="1:18" s="376" customFormat="1" ht="37.5" customHeight="1">
      <c r="A247" s="652">
        <v>15</v>
      </c>
      <c r="B247" s="1435"/>
      <c r="C247" s="1436"/>
      <c r="D247" s="1437"/>
      <c r="E247" s="1436"/>
      <c r="F247" s="1436"/>
      <c r="G247" s="1436"/>
      <c r="H247" s="1436"/>
      <c r="I247" s="1436"/>
      <c r="J247" s="1437"/>
      <c r="K247" s="1438"/>
      <c r="L247" s="1436"/>
      <c r="M247" s="1436"/>
      <c r="N247" s="1436"/>
      <c r="O247" s="1436"/>
      <c r="P247" s="1436"/>
      <c r="Q247" s="1436"/>
      <c r="R247" s="1439"/>
    </row>
    <row r="248" spans="1:18" s="376" customFormat="1" ht="37.5" customHeight="1">
      <c r="A248" s="652">
        <v>16</v>
      </c>
      <c r="B248" s="1435"/>
      <c r="C248" s="1436"/>
      <c r="D248" s="1437"/>
      <c r="E248" s="1436"/>
      <c r="F248" s="1436"/>
      <c r="G248" s="1436"/>
      <c r="H248" s="1436"/>
      <c r="I248" s="1436"/>
      <c r="J248" s="1437"/>
      <c r="K248" s="1438"/>
      <c r="L248" s="1436"/>
      <c r="M248" s="1436"/>
      <c r="N248" s="1436"/>
      <c r="O248" s="1436"/>
      <c r="P248" s="1436"/>
      <c r="Q248" s="1436"/>
      <c r="R248" s="1439"/>
    </row>
    <row r="249" spans="1:18" s="376" customFormat="1" ht="37.5" customHeight="1">
      <c r="A249" s="652">
        <v>17</v>
      </c>
      <c r="B249" s="1435"/>
      <c r="C249" s="1436"/>
      <c r="D249" s="1437"/>
      <c r="E249" s="1436"/>
      <c r="F249" s="1436"/>
      <c r="G249" s="1436"/>
      <c r="H249" s="1436"/>
      <c r="I249" s="1436"/>
      <c r="J249" s="1437"/>
      <c r="K249" s="1438"/>
      <c r="L249" s="1436"/>
      <c r="M249" s="1436"/>
      <c r="N249" s="1436"/>
      <c r="O249" s="1436"/>
      <c r="P249" s="1436"/>
      <c r="Q249" s="1436"/>
      <c r="R249" s="1439"/>
    </row>
    <row r="250" spans="1:18" s="376" customFormat="1" ht="37.5" customHeight="1">
      <c r="A250" s="652">
        <v>18</v>
      </c>
      <c r="B250" s="1435"/>
      <c r="C250" s="1436"/>
      <c r="D250" s="1437"/>
      <c r="E250" s="1436"/>
      <c r="F250" s="1436"/>
      <c r="G250" s="1436"/>
      <c r="H250" s="1436"/>
      <c r="I250" s="1436"/>
      <c r="J250" s="1437"/>
      <c r="K250" s="1438"/>
      <c r="L250" s="1436"/>
      <c r="M250" s="1436"/>
      <c r="N250" s="1436"/>
      <c r="O250" s="1436"/>
      <c r="P250" s="1436"/>
      <c r="Q250" s="1436"/>
      <c r="R250" s="1439"/>
    </row>
    <row r="251" spans="1:18" s="376" customFormat="1" ht="37.5" customHeight="1">
      <c r="A251" s="652">
        <v>19</v>
      </c>
      <c r="B251" s="1435"/>
      <c r="C251" s="1436"/>
      <c r="D251" s="1437"/>
      <c r="E251" s="1436"/>
      <c r="F251" s="1436"/>
      <c r="G251" s="1436"/>
      <c r="H251" s="1436"/>
      <c r="I251" s="1436"/>
      <c r="J251" s="1437"/>
      <c r="K251" s="1438"/>
      <c r="L251" s="1436"/>
      <c r="M251" s="1436"/>
      <c r="N251" s="1436"/>
      <c r="O251" s="1436"/>
      <c r="P251" s="1436"/>
      <c r="Q251" s="1436"/>
      <c r="R251" s="1439"/>
    </row>
    <row r="252" spans="1:18" s="376" customFormat="1" ht="37.5" customHeight="1">
      <c r="A252" s="653">
        <v>20</v>
      </c>
      <c r="B252" s="1418"/>
      <c r="C252" s="1419"/>
      <c r="D252" s="1420"/>
      <c r="E252" s="1421"/>
      <c r="F252" s="1419"/>
      <c r="G252" s="1419"/>
      <c r="H252" s="1419"/>
      <c r="I252" s="1419"/>
      <c r="J252" s="1420"/>
      <c r="K252" s="1421"/>
      <c r="L252" s="1419"/>
      <c r="M252" s="1419"/>
      <c r="N252" s="1419"/>
      <c r="O252" s="1419"/>
      <c r="P252" s="1419"/>
      <c r="Q252" s="1419"/>
      <c r="R252" s="1422"/>
    </row>
    <row r="253" spans="1:18" ht="18.75" customHeight="1">
      <c r="A253" s="1423" t="s">
        <v>447</v>
      </c>
      <c r="B253" s="1425" t="s">
        <v>138</v>
      </c>
      <c r="C253" s="1426"/>
      <c r="D253" s="1427"/>
      <c r="E253" s="1431" t="s">
        <v>139</v>
      </c>
      <c r="F253" s="1432"/>
      <c r="G253" s="1432"/>
      <c r="H253" s="1432"/>
      <c r="I253" s="1432"/>
      <c r="J253" s="1432"/>
      <c r="K253" s="1432"/>
      <c r="L253" s="1432"/>
      <c r="M253" s="1432"/>
      <c r="N253" s="1432"/>
      <c r="O253" s="1432"/>
      <c r="P253" s="1432"/>
      <c r="Q253" s="1432"/>
      <c r="R253" s="1432"/>
    </row>
    <row r="254" spans="1:18" ht="18.75" customHeight="1">
      <c r="A254" s="1424"/>
      <c r="B254" s="1428"/>
      <c r="C254" s="1429"/>
      <c r="D254" s="1430"/>
      <c r="E254" s="1433"/>
      <c r="F254" s="1434"/>
      <c r="G254" s="1434"/>
      <c r="H254" s="1434"/>
      <c r="I254" s="1434"/>
      <c r="J254" s="1434"/>
      <c r="K254" s="1434"/>
      <c r="L254" s="1434"/>
      <c r="M254" s="1434"/>
      <c r="N254" s="1434"/>
      <c r="O254" s="1434"/>
      <c r="P254" s="1434"/>
      <c r="Q254" s="1434"/>
      <c r="R254" s="1434"/>
    </row>
    <row r="255" spans="1:18" ht="37.5" customHeight="1">
      <c r="A255" s="528"/>
      <c r="B255" s="1413"/>
      <c r="C255" s="1414"/>
      <c r="D255" s="237" t="s">
        <v>15</v>
      </c>
      <c r="E255" s="1415"/>
      <c r="F255" s="1416"/>
      <c r="G255" s="1416"/>
      <c r="H255" s="1416"/>
      <c r="I255" s="1416"/>
      <c r="J255" s="1416"/>
      <c r="K255" s="1416"/>
      <c r="L255" s="1416"/>
      <c r="M255" s="1416"/>
      <c r="N255" s="1416"/>
      <c r="O255" s="1416"/>
      <c r="P255" s="1416"/>
      <c r="Q255" s="1416"/>
      <c r="R255" s="1414"/>
    </row>
    <row r="256" spans="1:18" ht="4.5" customHeight="1">
      <c r="A256" s="524"/>
      <c r="B256" s="524"/>
      <c r="C256" s="524"/>
      <c r="D256" s="524"/>
      <c r="E256" s="375"/>
      <c r="F256" s="375"/>
      <c r="G256" s="375"/>
      <c r="H256" s="375"/>
      <c r="I256" s="375"/>
      <c r="J256" s="375"/>
      <c r="K256" s="375"/>
      <c r="L256" s="375"/>
      <c r="M256" s="375"/>
      <c r="N256" s="375"/>
      <c r="O256" s="375"/>
      <c r="P256" s="375"/>
      <c r="Q256" s="375"/>
      <c r="R256" s="375"/>
    </row>
    <row r="257" spans="1:102" ht="33.75" customHeight="1">
      <c r="A257" s="238" t="s">
        <v>466</v>
      </c>
      <c r="B257" s="239"/>
      <c r="C257" s="239"/>
      <c r="D257" s="239"/>
      <c r="E257" s="239"/>
      <c r="F257" s="239"/>
      <c r="G257" s="239"/>
      <c r="H257" s="239"/>
      <c r="I257" s="239"/>
      <c r="J257" s="239"/>
      <c r="K257" s="239"/>
      <c r="L257" s="240"/>
      <c r="M257" s="240"/>
      <c r="N257" s="240"/>
      <c r="O257" s="240"/>
    </row>
    <row r="258" spans="1:102" ht="33.75" customHeight="1">
      <c r="A258" s="1417" t="s">
        <v>642</v>
      </c>
      <c r="B258" s="1417"/>
      <c r="C258" s="1417"/>
      <c r="D258" s="1417"/>
      <c r="E258" s="1417"/>
      <c r="F258" s="1417"/>
      <c r="G258" s="1417"/>
      <c r="H258" s="1417"/>
      <c r="I258" s="1417"/>
      <c r="J258" s="1417"/>
      <c r="K258" s="1417"/>
      <c r="L258" s="1417"/>
      <c r="M258" s="1417"/>
      <c r="N258" s="1417"/>
    </row>
    <row r="259" spans="1:102" ht="60" customHeight="1">
      <c r="A259" s="875" t="s">
        <v>516</v>
      </c>
      <c r="B259" s="969"/>
      <c r="C259" s="969"/>
      <c r="D259" s="969"/>
      <c r="E259" s="969"/>
      <c r="F259" s="969"/>
      <c r="G259" s="969"/>
      <c r="H259" s="969"/>
      <c r="I259" s="969"/>
      <c r="J259" s="969"/>
      <c r="K259" s="876"/>
      <c r="L259" s="1407"/>
      <c r="M259" s="1408"/>
      <c r="N259" s="1409"/>
    </row>
    <row r="260" spans="1:102" ht="50.1" customHeight="1">
      <c r="A260" s="875" t="s">
        <v>517</v>
      </c>
      <c r="B260" s="969"/>
      <c r="C260" s="969"/>
      <c r="D260" s="969"/>
      <c r="E260" s="969"/>
      <c r="F260" s="969"/>
      <c r="G260" s="969"/>
      <c r="H260" s="969"/>
      <c r="I260" s="969"/>
      <c r="J260" s="969"/>
      <c r="K260" s="876"/>
      <c r="L260" s="1407"/>
      <c r="M260" s="1408"/>
      <c r="N260" s="1409"/>
      <c r="S260" s="376"/>
      <c r="CP260" s="530" t="s">
        <v>511</v>
      </c>
      <c r="CX260" s="530" t="s">
        <v>512</v>
      </c>
    </row>
    <row r="261" spans="1:102" ht="50.1" customHeight="1">
      <c r="A261" s="875" t="s">
        <v>835</v>
      </c>
      <c r="B261" s="969"/>
      <c r="C261" s="969"/>
      <c r="D261" s="969"/>
      <c r="E261" s="969"/>
      <c r="F261" s="969"/>
      <c r="G261" s="969"/>
      <c r="H261" s="969"/>
      <c r="I261" s="969"/>
      <c r="J261" s="969"/>
      <c r="K261" s="876"/>
      <c r="L261" s="1407"/>
      <c r="M261" s="1408"/>
      <c r="N261" s="1409"/>
      <c r="CP261" s="530" t="s">
        <v>511</v>
      </c>
      <c r="CX261" s="530" t="s">
        <v>512</v>
      </c>
    </row>
    <row r="262" spans="1:102" ht="50.1" customHeight="1">
      <c r="A262" s="875" t="s">
        <v>518</v>
      </c>
      <c r="B262" s="969"/>
      <c r="C262" s="969"/>
      <c r="D262" s="969"/>
      <c r="E262" s="969"/>
      <c r="F262" s="969"/>
      <c r="G262" s="969"/>
      <c r="H262" s="969"/>
      <c r="I262" s="969"/>
      <c r="J262" s="969"/>
      <c r="K262" s="876"/>
      <c r="L262" s="1407"/>
      <c r="M262" s="1408"/>
      <c r="N262" s="1409"/>
      <c r="CP262" s="530" t="s">
        <v>511</v>
      </c>
      <c r="CX262" s="530" t="s">
        <v>512</v>
      </c>
    </row>
    <row r="263" spans="1:102" ht="50.1" customHeight="1">
      <c r="A263" s="875" t="s">
        <v>555</v>
      </c>
      <c r="B263" s="969"/>
      <c r="C263" s="969"/>
      <c r="D263" s="969"/>
      <c r="E263" s="969"/>
      <c r="F263" s="969"/>
      <c r="G263" s="969"/>
      <c r="H263" s="969"/>
      <c r="I263" s="969"/>
      <c r="J263" s="969"/>
      <c r="K263" s="876"/>
      <c r="L263" s="1407"/>
      <c r="M263" s="1408"/>
      <c r="N263" s="1409"/>
      <c r="CP263" s="530" t="s">
        <v>511</v>
      </c>
      <c r="CX263" s="530" t="s">
        <v>512</v>
      </c>
    </row>
    <row r="264" spans="1:102" s="129" customFormat="1" ht="12" customHeight="1">
      <c r="A264" s="2676" t="s">
        <v>519</v>
      </c>
      <c r="B264" s="2676"/>
      <c r="C264" s="2676"/>
      <c r="D264" s="2676"/>
      <c r="E264" s="2676"/>
      <c r="L264" s="1"/>
      <c r="M264" s="1"/>
      <c r="N264" s="1"/>
      <c r="O264" s="1"/>
      <c r="P264" s="1"/>
      <c r="Q264" s="1"/>
    </row>
    <row r="265" spans="1:102" s="129" customFormat="1" ht="12" customHeight="1">
      <c r="A265" s="1356"/>
      <c r="B265" s="1356"/>
      <c r="C265" s="1356"/>
      <c r="D265" s="1356"/>
      <c r="E265" s="1356"/>
      <c r="L265" s="1"/>
      <c r="M265" s="1"/>
      <c r="N265" s="1"/>
      <c r="O265" s="1"/>
      <c r="P265" s="1"/>
      <c r="Q265" s="1"/>
    </row>
    <row r="266" spans="1:102" s="129" customFormat="1">
      <c r="A266" s="129" t="s">
        <v>521</v>
      </c>
      <c r="L266" s="1"/>
      <c r="M266" s="1"/>
      <c r="N266" s="1"/>
      <c r="O266" s="1"/>
      <c r="P266" s="1"/>
      <c r="Q266" s="1"/>
    </row>
    <row r="267" spans="1:102" s="129" customFormat="1">
      <c r="A267" s="129" t="s">
        <v>522</v>
      </c>
      <c r="L267" s="1"/>
      <c r="M267" s="1"/>
      <c r="N267" s="1"/>
      <c r="O267" s="1"/>
      <c r="P267" s="1"/>
      <c r="Q267" s="1"/>
    </row>
    <row r="268" spans="1:102" s="129" customFormat="1">
      <c r="L268" s="1"/>
      <c r="M268" s="1"/>
      <c r="N268" s="1"/>
      <c r="O268" s="1"/>
      <c r="P268" s="1"/>
      <c r="Q268" s="1"/>
    </row>
    <row r="269" spans="1:102" s="129" customFormat="1" ht="11.25" customHeight="1">
      <c r="A269" s="1410" t="s">
        <v>984</v>
      </c>
      <c r="B269" s="1411"/>
      <c r="C269" s="1411"/>
      <c r="D269" s="1411"/>
      <c r="E269" s="1412"/>
      <c r="L269" s="1"/>
      <c r="M269" s="1"/>
      <c r="N269" s="1"/>
      <c r="O269" s="1"/>
      <c r="P269" s="1"/>
      <c r="Q269" s="1"/>
    </row>
    <row r="270" spans="1:102" s="129" customFormat="1" ht="11.25" customHeight="1">
      <c r="A270" s="1380"/>
      <c r="B270" s="1361"/>
      <c r="C270" s="1361"/>
      <c r="D270" s="1361"/>
      <c r="E270" s="1362"/>
      <c r="L270" s="1"/>
      <c r="M270" s="1"/>
      <c r="N270" s="1"/>
      <c r="O270" s="1"/>
      <c r="P270" s="1"/>
      <c r="Q270" s="1"/>
    </row>
    <row r="271" spans="1:102" s="129" customFormat="1">
      <c r="A271" s="1381"/>
      <c r="B271" s="1365"/>
      <c r="C271" s="1365"/>
      <c r="D271" s="1365"/>
      <c r="E271" s="1366"/>
      <c r="L271" s="1"/>
      <c r="M271" s="1"/>
      <c r="N271" s="1"/>
      <c r="O271" s="1"/>
      <c r="P271" s="1"/>
      <c r="Q271" s="1"/>
    </row>
    <row r="272" spans="1:102" s="129" customFormat="1">
      <c r="A272" s="423"/>
      <c r="L272" s="1"/>
      <c r="M272" s="1"/>
      <c r="N272" s="1"/>
      <c r="O272" s="1"/>
      <c r="P272" s="1"/>
      <c r="Q272" s="1"/>
    </row>
    <row r="273" spans="1:25" s="129" customFormat="1" ht="12" customHeight="1">
      <c r="A273" s="2649" t="s">
        <v>985</v>
      </c>
      <c r="B273" s="2471"/>
      <c r="C273" s="2471"/>
      <c r="D273" s="2471"/>
      <c r="E273" s="2471"/>
      <c r="F273" s="2650"/>
      <c r="G273" s="1380"/>
      <c r="H273" s="1361"/>
      <c r="I273" s="1362"/>
      <c r="J273" s="1391" t="s">
        <v>15</v>
      </c>
      <c r="L273" s="1"/>
      <c r="M273" s="1371" t="s">
        <v>986</v>
      </c>
      <c r="N273" s="1371"/>
      <c r="O273" s="1371"/>
      <c r="P273" s="1371"/>
      <c r="Q273" s="1371"/>
      <c r="R273" s="1371"/>
      <c r="S273" s="1371"/>
      <c r="T273" s="1371"/>
      <c r="U273" s="1371"/>
      <c r="V273" s="1371"/>
      <c r="W273" s="1371"/>
      <c r="X273" s="1371"/>
      <c r="Y273" s="1371"/>
    </row>
    <row r="274" spans="1:25" s="129" customFormat="1">
      <c r="A274" s="2654"/>
      <c r="B274" s="2655"/>
      <c r="C274" s="2655"/>
      <c r="D274" s="2655"/>
      <c r="E274" s="2655"/>
      <c r="F274" s="2656"/>
      <c r="G274" s="1381"/>
      <c r="H274" s="1365"/>
      <c r="I274" s="1366"/>
      <c r="J274" s="1392"/>
      <c r="L274" s="1"/>
      <c r="M274" s="1371"/>
      <c r="N274" s="1371"/>
      <c r="O274" s="1371"/>
      <c r="P274" s="1371"/>
      <c r="Q274" s="1371"/>
      <c r="R274" s="1371"/>
      <c r="S274" s="1371"/>
      <c r="T274" s="1371"/>
      <c r="U274" s="1371"/>
      <c r="V274" s="1371"/>
      <c r="W274" s="1371"/>
      <c r="X274" s="1371"/>
      <c r="Y274" s="1371"/>
    </row>
    <row r="275" spans="1:25" s="129" customFormat="1" ht="12" customHeight="1">
      <c r="A275" s="1333" t="s">
        <v>987</v>
      </c>
      <c r="B275" s="1334"/>
      <c r="C275" s="1334"/>
      <c r="D275" s="1334"/>
      <c r="E275" s="1334"/>
      <c r="F275" s="1335"/>
      <c r="G275" s="1380"/>
      <c r="H275" s="1361"/>
      <c r="I275" s="1362"/>
      <c r="J275" s="1391" t="s">
        <v>15</v>
      </c>
      <c r="L275" s="1"/>
      <c r="M275" s="1371"/>
      <c r="N275" s="1371"/>
      <c r="O275" s="1371"/>
      <c r="P275" s="1371"/>
      <c r="Q275" s="1371"/>
      <c r="R275" s="1371"/>
      <c r="S275" s="1371"/>
      <c r="T275" s="1371"/>
      <c r="U275" s="1371"/>
      <c r="V275" s="1371"/>
      <c r="W275" s="1371"/>
      <c r="X275" s="1371"/>
      <c r="Y275" s="1371"/>
    </row>
    <row r="276" spans="1:25" s="129" customFormat="1">
      <c r="A276" s="1336"/>
      <c r="B276" s="1337"/>
      <c r="C276" s="1337"/>
      <c r="D276" s="1337"/>
      <c r="E276" s="1337"/>
      <c r="F276" s="1338"/>
      <c r="G276" s="1381"/>
      <c r="H276" s="1365"/>
      <c r="I276" s="1366"/>
      <c r="J276" s="1392"/>
      <c r="L276" s="1"/>
      <c r="M276" s="1371"/>
      <c r="N276" s="1371"/>
      <c r="O276" s="1371"/>
      <c r="P276" s="1371"/>
      <c r="Q276" s="1371"/>
      <c r="R276" s="1371"/>
      <c r="S276" s="1371"/>
      <c r="T276" s="1371"/>
      <c r="U276" s="1371"/>
      <c r="V276" s="1371"/>
      <c r="W276" s="1371"/>
      <c r="X276" s="1371"/>
      <c r="Y276" s="1371"/>
    </row>
    <row r="277" spans="1:25" s="129" customFormat="1" ht="12" customHeight="1">
      <c r="A277" s="1333" t="s">
        <v>988</v>
      </c>
      <c r="B277" s="1334"/>
      <c r="C277" s="1334"/>
      <c r="D277" s="1334"/>
      <c r="E277" s="1334"/>
      <c r="F277" s="1335"/>
      <c r="G277" s="1380"/>
      <c r="H277" s="1361"/>
      <c r="I277" s="1362"/>
      <c r="J277" s="1391" t="s">
        <v>15</v>
      </c>
      <c r="L277" s="1"/>
      <c r="M277" s="1371"/>
      <c r="N277" s="1371"/>
      <c r="O277" s="1371"/>
      <c r="P277" s="1371"/>
      <c r="Q277" s="1371"/>
      <c r="R277" s="1371"/>
      <c r="S277" s="1371"/>
      <c r="T277" s="1371"/>
      <c r="U277" s="1371"/>
      <c r="V277" s="1371"/>
      <c r="W277" s="1371"/>
      <c r="X277" s="1371"/>
      <c r="Y277" s="1371"/>
    </row>
    <row r="278" spans="1:25" s="129" customFormat="1">
      <c r="A278" s="1336"/>
      <c r="B278" s="1337"/>
      <c r="C278" s="1337"/>
      <c r="D278" s="1337"/>
      <c r="E278" s="1337"/>
      <c r="F278" s="1338"/>
      <c r="G278" s="1381"/>
      <c r="H278" s="1365"/>
      <c r="I278" s="1366"/>
      <c r="J278" s="1392"/>
      <c r="L278" s="1"/>
      <c r="M278" s="1371"/>
      <c r="N278" s="1371"/>
      <c r="O278" s="1371"/>
      <c r="P278" s="1371"/>
      <c r="Q278" s="1371"/>
      <c r="R278" s="1371"/>
      <c r="S278" s="1371"/>
      <c r="T278" s="1371"/>
      <c r="U278" s="1371"/>
      <c r="V278" s="1371"/>
      <c r="W278" s="1371"/>
      <c r="X278" s="1371"/>
      <c r="Y278" s="1371"/>
    </row>
    <row r="279" spans="1:25" s="129" customFormat="1" ht="12" customHeight="1">
      <c r="A279" s="2649" t="s">
        <v>989</v>
      </c>
      <c r="B279" s="2471"/>
      <c r="C279" s="2471"/>
      <c r="D279" s="2471"/>
      <c r="E279" s="2471"/>
      <c r="F279" s="2650"/>
      <c r="G279" s="1380"/>
      <c r="H279" s="1361"/>
      <c r="I279" s="1362"/>
      <c r="J279" s="1391" t="s">
        <v>15</v>
      </c>
      <c r="L279" s="1"/>
      <c r="M279" s="1371"/>
      <c r="N279" s="1371"/>
      <c r="O279" s="1371"/>
      <c r="P279" s="1371"/>
      <c r="Q279" s="1371"/>
      <c r="R279" s="1371"/>
      <c r="S279" s="1371"/>
      <c r="T279" s="1371"/>
      <c r="U279" s="1371"/>
      <c r="V279" s="1371"/>
      <c r="W279" s="1371"/>
      <c r="X279" s="1371"/>
      <c r="Y279" s="1371"/>
    </row>
    <row r="280" spans="1:25" s="129" customFormat="1">
      <c r="A280" s="2654"/>
      <c r="B280" s="2655"/>
      <c r="C280" s="2655"/>
      <c r="D280" s="2655"/>
      <c r="E280" s="2655"/>
      <c r="F280" s="2656"/>
      <c r="G280" s="1381"/>
      <c r="H280" s="1365"/>
      <c r="I280" s="1366"/>
      <c r="J280" s="1392"/>
      <c r="L280" s="1"/>
      <c r="M280" s="1371"/>
      <c r="N280" s="1371"/>
      <c r="O280" s="1371"/>
      <c r="P280" s="1371"/>
      <c r="Q280" s="1371"/>
      <c r="R280" s="1371"/>
      <c r="S280" s="1371"/>
      <c r="T280" s="1371"/>
      <c r="U280" s="1371"/>
      <c r="V280" s="1371"/>
      <c r="W280" s="1371"/>
      <c r="X280" s="1371"/>
      <c r="Y280" s="1371"/>
    </row>
    <row r="281" spans="1:25" s="129" customFormat="1" ht="14.25">
      <c r="A281" s="2649" t="s">
        <v>990</v>
      </c>
      <c r="B281" s="2471"/>
      <c r="C281" s="2471"/>
      <c r="D281" s="2471"/>
      <c r="E281" s="2471"/>
      <c r="F281" s="2650"/>
      <c r="G281" s="1380"/>
      <c r="H281" s="1361"/>
      <c r="I281" s="1362"/>
      <c r="J281" s="1391" t="s">
        <v>15</v>
      </c>
      <c r="K281" s="567"/>
      <c r="L281" s="567"/>
      <c r="M281" s="1371"/>
      <c r="N281" s="1371"/>
      <c r="O281" s="1371"/>
      <c r="P281" s="1371"/>
      <c r="Q281" s="1371"/>
      <c r="R281" s="1371"/>
      <c r="S281" s="1371"/>
      <c r="T281" s="1371"/>
      <c r="U281" s="1371"/>
      <c r="V281" s="1371"/>
      <c r="W281" s="1371"/>
      <c r="X281" s="1371"/>
      <c r="Y281" s="1371"/>
    </row>
    <row r="282" spans="1:25" s="129" customFormat="1" ht="13.5">
      <c r="A282" s="2654"/>
      <c r="B282" s="2655"/>
      <c r="C282" s="2655"/>
      <c r="D282" s="2655"/>
      <c r="E282" s="2655"/>
      <c r="F282" s="2656"/>
      <c r="G282" s="1381"/>
      <c r="H282" s="1365"/>
      <c r="I282" s="1366"/>
      <c r="J282" s="1392"/>
      <c r="K282" s="1405" t="s">
        <v>991</v>
      </c>
      <c r="L282" s="1406"/>
      <c r="M282" s="1406"/>
      <c r="N282" s="1406"/>
      <c r="O282" s="1406"/>
      <c r="P282" s="1406"/>
      <c r="Q282" s="568"/>
      <c r="R282" s="568"/>
      <c r="S282" s="568"/>
      <c r="T282" s="568"/>
      <c r="U282" s="568"/>
      <c r="V282" s="568"/>
      <c r="W282" s="568"/>
      <c r="X282" s="568"/>
    </row>
    <row r="283" spans="1:25" s="129" customFormat="1">
      <c r="A283" s="2649" t="s">
        <v>992</v>
      </c>
      <c r="B283" s="2471"/>
      <c r="C283" s="2471"/>
      <c r="D283" s="2471"/>
      <c r="E283" s="2471"/>
      <c r="F283" s="2650"/>
      <c r="G283" s="1380"/>
      <c r="H283" s="1361"/>
      <c r="I283" s="1362"/>
      <c r="J283" s="1391" t="s">
        <v>15</v>
      </c>
      <c r="K283" s="1405"/>
      <c r="L283" s="1406"/>
      <c r="M283" s="1406"/>
      <c r="N283" s="1406"/>
      <c r="O283" s="1406"/>
      <c r="P283" s="1406"/>
      <c r="Q283" s="1"/>
    </row>
    <row r="284" spans="1:25" s="129" customFormat="1" ht="14.25">
      <c r="A284" s="2654"/>
      <c r="B284" s="2655"/>
      <c r="C284" s="2655"/>
      <c r="D284" s="2655"/>
      <c r="E284" s="2655"/>
      <c r="F284" s="2656"/>
      <c r="G284" s="1381"/>
      <c r="H284" s="1365"/>
      <c r="I284" s="1366"/>
      <c r="J284" s="1392"/>
      <c r="K284" s="567"/>
      <c r="L284" s="567"/>
      <c r="M284" s="567"/>
      <c r="N284" s="567"/>
      <c r="O284" s="567"/>
      <c r="P284" s="1"/>
      <c r="Q284" s="1"/>
    </row>
    <row r="285" spans="1:25" s="129" customFormat="1">
      <c r="A285" s="2649" t="s">
        <v>993</v>
      </c>
      <c r="B285" s="2471"/>
      <c r="C285" s="2471"/>
      <c r="D285" s="2471"/>
      <c r="E285" s="2471"/>
      <c r="F285" s="2650"/>
      <c r="G285" s="1380"/>
      <c r="H285" s="1361"/>
      <c r="I285" s="1362"/>
      <c r="J285" s="1391" t="s">
        <v>15</v>
      </c>
      <c r="L285" s="1"/>
      <c r="M285" s="1"/>
      <c r="N285" s="1"/>
      <c r="O285" s="1"/>
      <c r="P285" s="1"/>
      <c r="Q285" s="1"/>
    </row>
    <row r="286" spans="1:25" s="129" customFormat="1">
      <c r="A286" s="2654"/>
      <c r="B286" s="2655"/>
      <c r="C286" s="2655"/>
      <c r="D286" s="2655"/>
      <c r="E286" s="2655"/>
      <c r="F286" s="2656"/>
      <c r="G286" s="1381"/>
      <c r="H286" s="1365"/>
      <c r="I286" s="1366"/>
      <c r="J286" s="1392"/>
      <c r="L286" s="1"/>
      <c r="M286" s="1"/>
      <c r="N286" s="1"/>
      <c r="O286" s="1"/>
      <c r="P286" s="1"/>
      <c r="Q286" s="1"/>
    </row>
    <row r="287" spans="1:25" s="129" customFormat="1">
      <c r="A287" s="2649" t="s">
        <v>994</v>
      </c>
      <c r="B287" s="2471"/>
      <c r="C287" s="2471"/>
      <c r="D287" s="2471"/>
      <c r="E287" s="2471"/>
      <c r="F287" s="2650"/>
      <c r="G287" s="1393" t="str">
        <f>IF(G281="","自動で入力されます",(G279+G281)/G275*100)</f>
        <v>自動で入力されます</v>
      </c>
      <c r="H287" s="1394"/>
      <c r="I287" s="1395"/>
      <c r="J287" s="1391" t="s">
        <v>995</v>
      </c>
      <c r="L287" s="1"/>
      <c r="M287" s="1"/>
      <c r="N287" s="1"/>
      <c r="O287" s="1"/>
      <c r="P287" s="1"/>
      <c r="Q287" s="1"/>
    </row>
    <row r="288" spans="1:25" s="129" customFormat="1">
      <c r="A288" s="2654"/>
      <c r="B288" s="2655"/>
      <c r="C288" s="2655"/>
      <c r="D288" s="2655"/>
      <c r="E288" s="2655"/>
      <c r="F288" s="2656"/>
      <c r="G288" s="1396"/>
      <c r="H288" s="1397"/>
      <c r="I288" s="1398"/>
      <c r="J288" s="1392"/>
      <c r="L288" s="1"/>
      <c r="M288" s="1"/>
      <c r="N288" s="1"/>
      <c r="O288" s="1"/>
      <c r="P288" s="1"/>
      <c r="Q288" s="1"/>
    </row>
    <row r="289" spans="1:19" s="129" customFormat="1" ht="15" customHeight="1">
      <c r="A289" s="2649" t="s">
        <v>996</v>
      </c>
      <c r="B289" s="2471"/>
      <c r="C289" s="2471"/>
      <c r="D289" s="2471"/>
      <c r="E289" s="2471"/>
      <c r="F289" s="2650"/>
      <c r="G289" s="1399" t="str">
        <f>IF(G277="","自動で入力されます",(G283+G285)/G277*100)</f>
        <v>自動で入力されます</v>
      </c>
      <c r="H289" s="1400"/>
      <c r="I289" s="1401"/>
      <c r="J289" s="1391" t="s">
        <v>995</v>
      </c>
      <c r="L289" s="1"/>
      <c r="M289" s="1"/>
      <c r="N289" s="1"/>
      <c r="O289" s="1"/>
      <c r="P289" s="1"/>
      <c r="Q289" s="1"/>
    </row>
    <row r="290" spans="1:19" s="129" customFormat="1" ht="26.25" customHeight="1">
      <c r="A290" s="2654"/>
      <c r="B290" s="2655"/>
      <c r="C290" s="2655"/>
      <c r="D290" s="2655"/>
      <c r="E290" s="2655"/>
      <c r="F290" s="2656"/>
      <c r="G290" s="1402"/>
      <c r="H290" s="1403"/>
      <c r="I290" s="1404"/>
      <c r="J290" s="1392"/>
      <c r="L290" s="1"/>
      <c r="M290" s="1"/>
      <c r="N290" s="1"/>
      <c r="O290" s="1"/>
      <c r="P290" s="1"/>
      <c r="Q290" s="1"/>
    </row>
    <row r="291" spans="1:19" s="129" customFormat="1" ht="29.25" customHeight="1">
      <c r="A291" s="423"/>
      <c r="L291" s="1"/>
      <c r="M291" s="1"/>
      <c r="N291" s="1"/>
      <c r="O291" s="1"/>
      <c r="P291" s="1"/>
      <c r="Q291" s="1"/>
    </row>
    <row r="292" spans="1:19" s="129" customFormat="1">
      <c r="A292" s="423"/>
      <c r="L292" s="1"/>
      <c r="M292" s="1"/>
      <c r="N292" s="1"/>
      <c r="O292" s="1"/>
      <c r="P292" s="1"/>
      <c r="Q292" s="1"/>
    </row>
    <row r="293" spans="1:19" s="129" customFormat="1">
      <c r="A293" s="1356" t="s">
        <v>523</v>
      </c>
      <c r="B293" s="1356"/>
      <c r="C293" s="1356"/>
      <c r="D293" s="1356"/>
      <c r="E293" s="1356"/>
      <c r="F293" s="1356"/>
      <c r="G293" s="1356"/>
      <c r="L293" s="1"/>
      <c r="M293" s="1"/>
      <c r="N293" s="1"/>
      <c r="O293" s="1"/>
      <c r="P293" s="1"/>
      <c r="Q293" s="1"/>
    </row>
    <row r="294" spans="1:19" s="129" customFormat="1">
      <c r="A294" s="1356"/>
      <c r="B294" s="1356"/>
      <c r="C294" s="1356"/>
      <c r="D294" s="1356"/>
      <c r="E294" s="1356"/>
      <c r="F294" s="1356"/>
      <c r="G294" s="1356"/>
      <c r="L294" s="1"/>
      <c r="M294" s="1"/>
      <c r="N294" s="1"/>
      <c r="O294" s="1"/>
      <c r="P294" s="1"/>
      <c r="Q294" s="1"/>
    </row>
    <row r="295" spans="1:19" s="129" customFormat="1" ht="12" customHeight="1">
      <c r="A295" s="1383" t="s">
        <v>524</v>
      </c>
      <c r="B295" s="1383"/>
      <c r="C295" s="1383"/>
      <c r="D295" s="1383"/>
      <c r="L295" s="1"/>
      <c r="M295" s="1"/>
      <c r="N295" s="1"/>
      <c r="O295" s="1"/>
      <c r="P295" s="1"/>
      <c r="Q295" s="1"/>
    </row>
    <row r="296" spans="1:19" s="129" customFormat="1" ht="12" customHeight="1">
      <c r="A296" s="2675"/>
      <c r="B296" s="2675"/>
      <c r="C296" s="2675"/>
      <c r="D296" s="2675"/>
      <c r="L296" s="1"/>
      <c r="M296" s="1"/>
      <c r="N296" s="1"/>
      <c r="O296" s="1"/>
      <c r="P296" s="1"/>
      <c r="Q296" s="1"/>
    </row>
    <row r="297" spans="1:19" s="129" customFormat="1" ht="20.100000000000001" customHeight="1">
      <c r="A297" s="2649" t="s">
        <v>525</v>
      </c>
      <c r="B297" s="2471"/>
      <c r="C297" s="2471"/>
      <c r="D297" s="2650"/>
      <c r="E297" s="1380"/>
      <c r="F297" s="1361"/>
      <c r="G297" s="1361"/>
      <c r="H297" s="1361"/>
      <c r="I297" s="1361"/>
      <c r="J297" s="1361"/>
      <c r="K297" s="1361"/>
      <c r="L297" s="1361"/>
      <c r="M297" s="1361"/>
      <c r="N297" s="1361"/>
      <c r="O297" s="1361"/>
      <c r="P297" s="1361"/>
      <c r="Q297" s="1361"/>
      <c r="R297" s="1361"/>
      <c r="S297" s="1362"/>
    </row>
    <row r="298" spans="1:19" s="129" customFormat="1" ht="20.100000000000001" customHeight="1">
      <c r="A298" s="2654"/>
      <c r="B298" s="2655"/>
      <c r="C298" s="2655"/>
      <c r="D298" s="2656"/>
      <c r="E298" s="1381"/>
      <c r="F298" s="1365"/>
      <c r="G298" s="1365"/>
      <c r="H298" s="1365"/>
      <c r="I298" s="1365"/>
      <c r="J298" s="1365"/>
      <c r="K298" s="1365"/>
      <c r="L298" s="1365"/>
      <c r="M298" s="1365"/>
      <c r="N298" s="1365"/>
      <c r="O298" s="1365"/>
      <c r="P298" s="1365"/>
      <c r="Q298" s="1365"/>
      <c r="R298" s="1365"/>
      <c r="S298" s="1366"/>
    </row>
    <row r="299" spans="1:19" s="129" customFormat="1" ht="15" customHeight="1">
      <c r="A299" s="2649" t="s">
        <v>526</v>
      </c>
      <c r="B299" s="2471"/>
      <c r="C299" s="2471"/>
      <c r="D299" s="2650"/>
      <c r="E299" s="1380"/>
      <c r="F299" s="1361"/>
      <c r="G299" s="1361"/>
      <c r="H299" s="1361"/>
      <c r="I299" s="1361"/>
      <c r="J299" s="1361"/>
      <c r="K299" s="1361"/>
      <c r="L299" s="1361"/>
      <c r="M299" s="1361"/>
      <c r="N299" s="1361"/>
      <c r="O299" s="1361"/>
      <c r="P299" s="1361"/>
      <c r="Q299" s="1361"/>
      <c r="R299" s="1361"/>
      <c r="S299" s="1362"/>
    </row>
    <row r="300" spans="1:19" s="129" customFormat="1" ht="15" customHeight="1">
      <c r="A300" s="2654"/>
      <c r="B300" s="2655"/>
      <c r="C300" s="2655"/>
      <c r="D300" s="2656"/>
      <c r="E300" s="1381"/>
      <c r="F300" s="1365"/>
      <c r="G300" s="1365"/>
      <c r="H300" s="1365"/>
      <c r="I300" s="1365"/>
      <c r="J300" s="1365"/>
      <c r="K300" s="1365"/>
      <c r="L300" s="1365"/>
      <c r="M300" s="1365"/>
      <c r="N300" s="1365"/>
      <c r="O300" s="1365"/>
      <c r="P300" s="1365"/>
      <c r="Q300" s="1365"/>
      <c r="R300" s="1365"/>
      <c r="S300" s="1366"/>
    </row>
    <row r="301" spans="1:19" s="129" customFormat="1">
      <c r="A301" s="1333" t="s">
        <v>527</v>
      </c>
      <c r="B301" s="1334"/>
      <c r="C301" s="1334"/>
      <c r="D301" s="1335"/>
      <c r="E301" s="1380"/>
      <c r="F301" s="1361"/>
      <c r="G301" s="1361"/>
      <c r="H301" s="1361"/>
      <c r="I301" s="1361"/>
      <c r="J301" s="1361"/>
      <c r="K301" s="1361"/>
      <c r="L301" s="1361"/>
      <c r="M301" s="1361"/>
      <c r="N301" s="1361"/>
      <c r="O301" s="1361"/>
      <c r="P301" s="1361"/>
      <c r="Q301" s="1361"/>
      <c r="R301" s="1361"/>
      <c r="S301" s="1362"/>
    </row>
    <row r="302" spans="1:19" s="129" customFormat="1">
      <c r="A302" s="1336"/>
      <c r="B302" s="1337"/>
      <c r="C302" s="1337"/>
      <c r="D302" s="1338"/>
      <c r="E302" s="1381"/>
      <c r="F302" s="1365"/>
      <c r="G302" s="1365"/>
      <c r="H302" s="1365"/>
      <c r="I302" s="1365"/>
      <c r="J302" s="1365"/>
      <c r="K302" s="1365"/>
      <c r="L302" s="1365"/>
      <c r="M302" s="1365"/>
      <c r="N302" s="1365"/>
      <c r="O302" s="1365"/>
      <c r="P302" s="1365"/>
      <c r="Q302" s="1365"/>
      <c r="R302" s="1365"/>
      <c r="S302" s="1366"/>
    </row>
    <row r="303" spans="1:19" s="129" customFormat="1">
      <c r="A303" s="1333" t="s">
        <v>528</v>
      </c>
      <c r="B303" s="1334"/>
      <c r="C303" s="1334"/>
      <c r="D303" s="1335"/>
      <c r="E303" s="1380"/>
      <c r="F303" s="1361"/>
      <c r="G303" s="1361"/>
      <c r="H303" s="1361"/>
      <c r="I303" s="1361"/>
      <c r="J303" s="1361"/>
      <c r="K303" s="1361"/>
      <c r="L303" s="1361"/>
      <c r="M303" s="1361"/>
      <c r="N303" s="1361"/>
      <c r="O303" s="1361"/>
      <c r="P303" s="1361"/>
      <c r="Q303" s="1361"/>
      <c r="R303" s="1361"/>
      <c r="S303" s="1362"/>
    </row>
    <row r="304" spans="1:19" s="129" customFormat="1">
      <c r="A304" s="1336"/>
      <c r="B304" s="1337"/>
      <c r="C304" s="1337"/>
      <c r="D304" s="1338"/>
      <c r="E304" s="1381"/>
      <c r="F304" s="1365"/>
      <c r="G304" s="1365"/>
      <c r="H304" s="1365"/>
      <c r="I304" s="1365"/>
      <c r="J304" s="1365"/>
      <c r="K304" s="1365"/>
      <c r="L304" s="1365"/>
      <c r="M304" s="1365"/>
      <c r="N304" s="1365"/>
      <c r="O304" s="1365"/>
      <c r="P304" s="1365"/>
      <c r="Q304" s="1365"/>
      <c r="R304" s="1365"/>
      <c r="S304" s="1366"/>
    </row>
    <row r="305" spans="1:132" s="129" customFormat="1">
      <c r="A305" s="1333" t="s">
        <v>529</v>
      </c>
      <c r="B305" s="1334"/>
      <c r="C305" s="1334"/>
      <c r="D305" s="1335"/>
      <c r="E305" s="1380"/>
      <c r="F305" s="1361"/>
      <c r="G305" s="1361"/>
      <c r="H305" s="1361"/>
      <c r="I305" s="1361"/>
      <c r="J305" s="1361"/>
      <c r="K305" s="1361"/>
      <c r="L305" s="1361"/>
      <c r="M305" s="1361"/>
      <c r="N305" s="1361"/>
      <c r="O305" s="1361"/>
      <c r="P305" s="1361"/>
      <c r="Q305" s="1361"/>
      <c r="R305" s="1361"/>
      <c r="S305" s="1362"/>
    </row>
    <row r="306" spans="1:132" s="129" customFormat="1">
      <c r="A306" s="1336"/>
      <c r="B306" s="1337"/>
      <c r="C306" s="1337"/>
      <c r="D306" s="1338"/>
      <c r="E306" s="1381"/>
      <c r="F306" s="1365"/>
      <c r="G306" s="1365"/>
      <c r="H306" s="1365"/>
      <c r="I306" s="1365"/>
      <c r="J306" s="1365"/>
      <c r="K306" s="1365"/>
      <c r="L306" s="1365"/>
      <c r="M306" s="1365"/>
      <c r="N306" s="1365"/>
      <c r="O306" s="1365"/>
      <c r="P306" s="1365"/>
      <c r="Q306" s="1365"/>
      <c r="R306" s="1365"/>
      <c r="S306" s="1366"/>
    </row>
    <row r="307" spans="1:132" s="129" customFormat="1">
      <c r="A307" s="1333" t="s">
        <v>530</v>
      </c>
      <c r="B307" s="1334"/>
      <c r="C307" s="1334"/>
      <c r="D307" s="1335"/>
      <c r="E307" s="1380"/>
      <c r="F307" s="1361"/>
      <c r="G307" s="1361"/>
      <c r="H307" s="1361"/>
      <c r="I307" s="1361"/>
      <c r="J307" s="1361"/>
      <c r="K307" s="1361"/>
      <c r="L307" s="1361"/>
      <c r="M307" s="1361"/>
      <c r="N307" s="1361"/>
      <c r="O307" s="1361"/>
      <c r="P307" s="1361"/>
      <c r="Q307" s="1361"/>
      <c r="R307" s="1361"/>
      <c r="S307" s="1362"/>
    </row>
    <row r="308" spans="1:132" s="129" customFormat="1">
      <c r="A308" s="1336"/>
      <c r="B308" s="1337"/>
      <c r="C308" s="1337"/>
      <c r="D308" s="1338"/>
      <c r="E308" s="1381"/>
      <c r="F308" s="1365"/>
      <c r="G308" s="1365"/>
      <c r="H308" s="1365"/>
      <c r="I308" s="1365"/>
      <c r="J308" s="1365"/>
      <c r="K308" s="1365"/>
      <c r="L308" s="1365"/>
      <c r="M308" s="1365"/>
      <c r="N308" s="1365"/>
      <c r="O308" s="1365"/>
      <c r="P308" s="1365"/>
      <c r="Q308" s="1365"/>
      <c r="R308" s="1365"/>
      <c r="S308" s="1366"/>
    </row>
    <row r="309" spans="1:132" s="129" customFormat="1">
      <c r="A309" s="1333" t="s">
        <v>531</v>
      </c>
      <c r="B309" s="1334"/>
      <c r="C309" s="1334"/>
      <c r="D309" s="1335"/>
      <c r="E309" s="1380"/>
      <c r="F309" s="1361"/>
      <c r="G309" s="1361"/>
      <c r="H309" s="1361"/>
      <c r="I309" s="1361"/>
      <c r="J309" s="1361"/>
      <c r="K309" s="1361"/>
      <c r="L309" s="1361"/>
      <c r="M309" s="1361"/>
      <c r="N309" s="1361"/>
      <c r="O309" s="1361"/>
      <c r="P309" s="1361"/>
      <c r="Q309" s="1361"/>
      <c r="R309" s="1361"/>
      <c r="S309" s="1362"/>
    </row>
    <row r="310" spans="1:132" s="129" customFormat="1" ht="12" customHeight="1">
      <c r="A310" s="1336"/>
      <c r="B310" s="1337"/>
      <c r="C310" s="1337"/>
      <c r="D310" s="1338"/>
      <c r="E310" s="1381"/>
      <c r="F310" s="1365"/>
      <c r="G310" s="1365"/>
      <c r="H310" s="1365"/>
      <c r="I310" s="1365"/>
      <c r="J310" s="1365"/>
      <c r="K310" s="1365"/>
      <c r="L310" s="1365"/>
      <c r="M310" s="1365"/>
      <c r="N310" s="1365"/>
      <c r="O310" s="1365"/>
      <c r="P310" s="1365"/>
      <c r="Q310" s="1365"/>
      <c r="R310" s="1365"/>
      <c r="S310" s="1366"/>
    </row>
    <row r="311" spans="1:132" s="129" customFormat="1" ht="12" customHeight="1">
      <c r="A311" s="1333" t="s">
        <v>532</v>
      </c>
      <c r="B311" s="1334"/>
      <c r="C311" s="1334"/>
      <c r="D311" s="1335"/>
      <c r="E311" s="1380"/>
      <c r="F311" s="1361"/>
      <c r="G311" s="1361"/>
      <c r="H311" s="1361"/>
      <c r="I311" s="1361"/>
      <c r="J311" s="1361"/>
      <c r="K311" s="1361"/>
      <c r="L311" s="1361"/>
      <c r="M311" s="1361"/>
      <c r="N311" s="1361"/>
      <c r="O311" s="1361"/>
      <c r="P311" s="1361"/>
      <c r="Q311" s="1361"/>
      <c r="R311" s="1361"/>
      <c r="S311" s="1362"/>
    </row>
    <row r="312" spans="1:132" s="129" customFormat="1" ht="20.100000000000001" customHeight="1">
      <c r="A312" s="1336"/>
      <c r="B312" s="1337"/>
      <c r="C312" s="1337"/>
      <c r="D312" s="1338"/>
      <c r="E312" s="1381"/>
      <c r="F312" s="1365"/>
      <c r="G312" s="1365"/>
      <c r="H312" s="1365"/>
      <c r="I312" s="1365"/>
      <c r="J312" s="1365"/>
      <c r="K312" s="1365"/>
      <c r="L312" s="1365"/>
      <c r="M312" s="1365"/>
      <c r="N312" s="1365"/>
      <c r="O312" s="1365"/>
      <c r="P312" s="1365"/>
      <c r="Q312" s="1365"/>
      <c r="R312" s="1365"/>
      <c r="S312" s="1366"/>
    </row>
    <row r="313" spans="1:132" s="129" customFormat="1" ht="20.100000000000001" customHeight="1">
      <c r="A313" s="1333" t="s">
        <v>533</v>
      </c>
      <c r="B313" s="1334"/>
      <c r="C313" s="1334"/>
      <c r="D313" s="1335"/>
      <c r="E313" s="1380"/>
      <c r="F313" s="1361"/>
      <c r="G313" s="1361"/>
      <c r="H313" s="1361"/>
      <c r="I313" s="1361"/>
      <c r="J313" s="1361"/>
      <c r="K313" s="1361"/>
      <c r="L313" s="1361"/>
      <c r="M313" s="1361"/>
      <c r="N313" s="1361"/>
      <c r="O313" s="1361"/>
      <c r="P313" s="1361"/>
      <c r="Q313" s="1361"/>
      <c r="R313" s="1361"/>
      <c r="S313" s="1362"/>
    </row>
    <row r="314" spans="1:132" s="129" customFormat="1" ht="15" customHeight="1">
      <c r="A314" s="1336"/>
      <c r="B314" s="1337"/>
      <c r="C314" s="1337"/>
      <c r="D314" s="1338"/>
      <c r="E314" s="1381"/>
      <c r="F314" s="1365"/>
      <c r="G314" s="1365"/>
      <c r="H314" s="1365"/>
      <c r="I314" s="1365"/>
      <c r="J314" s="1365"/>
      <c r="K314" s="1365"/>
      <c r="L314" s="1365"/>
      <c r="M314" s="1365"/>
      <c r="N314" s="1365"/>
      <c r="O314" s="1365"/>
      <c r="P314" s="1365"/>
      <c r="Q314" s="1365"/>
      <c r="R314" s="1365"/>
      <c r="S314" s="1366"/>
    </row>
    <row r="315" spans="1:132" s="1367" customFormat="1" ht="15" customHeight="1">
      <c r="A315" s="1367" t="s">
        <v>534</v>
      </c>
      <c r="B315" s="1368"/>
      <c r="C315" s="1368"/>
      <c r="D315" s="1368"/>
      <c r="E315" s="1368"/>
      <c r="F315" s="1368"/>
      <c r="G315" s="1368"/>
      <c r="H315" s="1368"/>
      <c r="I315" s="1368"/>
      <c r="J315" s="1368"/>
      <c r="K315" s="1368"/>
      <c r="L315" s="1368"/>
      <c r="M315" s="1368"/>
      <c r="N315" s="1368"/>
      <c r="O315" s="1368"/>
      <c r="P315" s="1368"/>
      <c r="Q315" s="1368"/>
      <c r="R315" s="1368"/>
      <c r="S315" s="1368"/>
      <c r="T315" s="1368"/>
      <c r="U315" s="1368"/>
      <c r="V315" s="1368"/>
      <c r="W315" s="1368"/>
      <c r="X315" s="1368"/>
      <c r="Y315" s="1368"/>
      <c r="Z315" s="1368"/>
      <c r="AA315" s="1368"/>
      <c r="AB315" s="1368"/>
      <c r="AC315" s="1368"/>
      <c r="AD315" s="1368"/>
      <c r="AE315" s="1368"/>
      <c r="AF315" s="1368"/>
      <c r="AG315" s="1368"/>
      <c r="AH315" s="1368"/>
      <c r="AI315" s="1368"/>
      <c r="AJ315" s="1368"/>
      <c r="AK315" s="1368"/>
      <c r="AL315" s="1368"/>
      <c r="AM315" s="1368"/>
      <c r="AN315" s="1368"/>
      <c r="AO315" s="1368"/>
      <c r="AP315" s="1368"/>
      <c r="AQ315" s="1368"/>
      <c r="AR315" s="1368"/>
      <c r="AS315" s="1368"/>
      <c r="AT315" s="1368"/>
      <c r="AU315" s="1368"/>
      <c r="AV315" s="1368"/>
      <c r="AW315" s="1368"/>
      <c r="AX315" s="1368"/>
      <c r="AY315" s="1368"/>
      <c r="AZ315" s="1368"/>
      <c r="BA315" s="1368"/>
      <c r="BB315" s="1368"/>
      <c r="BC315" s="1368"/>
      <c r="BD315" s="1368"/>
      <c r="BE315" s="1368"/>
      <c r="BF315" s="1368"/>
      <c r="BG315" s="1368"/>
      <c r="BH315" s="1368"/>
      <c r="BI315" s="1368"/>
      <c r="BJ315" s="1368"/>
      <c r="BK315" s="1368"/>
      <c r="BL315" s="1368"/>
      <c r="BM315" s="1368"/>
      <c r="BN315" s="1368"/>
      <c r="BO315" s="1368"/>
      <c r="BP315" s="1368"/>
      <c r="BQ315" s="1368"/>
      <c r="BR315" s="1368"/>
      <c r="BS315" s="1368"/>
      <c r="BT315" s="1368"/>
      <c r="BU315" s="1368"/>
      <c r="BV315" s="1368"/>
      <c r="BW315" s="1368"/>
      <c r="BX315" s="1368"/>
      <c r="BY315" s="1368"/>
      <c r="BZ315" s="1368"/>
      <c r="CA315" s="1368"/>
      <c r="CB315" s="1368"/>
      <c r="CC315" s="1368"/>
      <c r="CD315" s="1368"/>
      <c r="CE315" s="1368"/>
      <c r="CF315" s="1368"/>
      <c r="CG315" s="1368"/>
      <c r="CH315" s="1368"/>
      <c r="CI315" s="1368"/>
      <c r="CJ315" s="1368"/>
      <c r="CK315" s="1368"/>
      <c r="CL315" s="1368"/>
      <c r="CM315" s="1368"/>
      <c r="CN315" s="1368"/>
      <c r="CO315" s="1368"/>
      <c r="CP315" s="1368"/>
      <c r="CQ315" s="1368"/>
      <c r="CR315" s="1368"/>
      <c r="CS315" s="1368"/>
      <c r="CT315" s="1368"/>
      <c r="CU315" s="1368"/>
      <c r="CV315" s="1368"/>
      <c r="CW315" s="1368"/>
      <c r="CX315" s="1368"/>
      <c r="CY315" s="1368"/>
      <c r="CZ315" s="1368"/>
      <c r="DA315" s="1368"/>
      <c r="DB315" s="1368"/>
      <c r="DC315" s="1368"/>
      <c r="DD315" s="1368"/>
      <c r="DE315" s="1368"/>
      <c r="DF315" s="1368"/>
      <c r="DG315" s="1368"/>
      <c r="DH315" s="1368"/>
      <c r="DI315" s="1368"/>
      <c r="DJ315" s="1368"/>
      <c r="DK315" s="1368"/>
      <c r="DL315" s="1368"/>
      <c r="DM315" s="1368"/>
      <c r="DN315" s="1368"/>
      <c r="DO315" s="1368"/>
      <c r="DP315" s="1368"/>
      <c r="DQ315" s="1368"/>
      <c r="DR315" s="1368"/>
      <c r="DS315" s="1368"/>
      <c r="DT315" s="1368"/>
      <c r="DU315" s="1368"/>
      <c r="DV315" s="1368"/>
      <c r="DW315" s="1368"/>
      <c r="DX315" s="1368"/>
      <c r="DY315" s="1368"/>
      <c r="DZ315" s="1368"/>
      <c r="EA315" s="1368"/>
      <c r="EB315" s="1368"/>
    </row>
    <row r="316" spans="1:132" s="569" customFormat="1" ht="15" customHeight="1">
      <c r="A316" s="1369" t="s">
        <v>632</v>
      </c>
      <c r="B316" s="1370"/>
      <c r="C316" s="1370"/>
      <c r="D316" s="1370"/>
      <c r="E316" s="1370"/>
      <c r="F316" s="1370"/>
      <c r="G316" s="1370"/>
      <c r="H316" s="1370"/>
      <c r="I316" s="1370"/>
      <c r="J316" s="1370"/>
      <c r="K316" s="1370"/>
      <c r="L316" s="1370"/>
      <c r="M316" s="1370"/>
      <c r="N316" s="1370"/>
      <c r="O316" s="1370"/>
      <c r="P316" s="1370"/>
      <c r="Q316" s="1370"/>
      <c r="R316" s="1370"/>
      <c r="S316" s="1370"/>
    </row>
    <row r="317" spans="1:132" s="569" customFormat="1" ht="15" customHeight="1">
      <c r="A317" s="1369" t="s">
        <v>633</v>
      </c>
      <c r="B317" s="1370"/>
      <c r="C317" s="1370"/>
      <c r="D317" s="1370"/>
      <c r="E317" s="1370"/>
      <c r="F317" s="1370"/>
      <c r="G317" s="1370"/>
      <c r="H317" s="1370"/>
      <c r="I317" s="1370"/>
      <c r="J317" s="1370"/>
      <c r="K317" s="1370"/>
      <c r="L317" s="1370"/>
      <c r="M317" s="1370"/>
      <c r="N317" s="1370"/>
      <c r="O317" s="1370"/>
      <c r="P317" s="1370"/>
      <c r="Q317" s="1370"/>
      <c r="R317" s="1370"/>
      <c r="S317" s="1370"/>
    </row>
    <row r="318" spans="1:132" s="569" customFormat="1" ht="15" customHeight="1">
      <c r="A318" s="1371" t="s">
        <v>998</v>
      </c>
      <c r="B318" s="1371"/>
      <c r="C318" s="1371"/>
      <c r="D318" s="1371"/>
      <c r="E318" s="1371"/>
      <c r="F318" s="1371"/>
    </row>
    <row r="319" spans="1:132" s="569" customFormat="1" ht="15" customHeight="1">
      <c r="A319" s="1372"/>
      <c r="B319" s="1372"/>
      <c r="C319" s="1372"/>
      <c r="D319" s="1372"/>
      <c r="E319" s="1372"/>
      <c r="F319" s="1372"/>
    </row>
    <row r="320" spans="1:132" s="569" customFormat="1" ht="15" customHeight="1">
      <c r="A320" s="1333" t="s">
        <v>569</v>
      </c>
      <c r="B320" s="1334"/>
      <c r="C320" s="1334"/>
      <c r="D320" s="1335"/>
      <c r="E320" s="2657" t="s">
        <v>597</v>
      </c>
      <c r="F320" s="2658"/>
      <c r="G320" s="2659"/>
      <c r="H320" s="2660"/>
      <c r="I320" s="2660"/>
      <c r="J320" s="2660"/>
      <c r="K320" s="2660"/>
      <c r="L320" s="2660"/>
      <c r="M320" s="2661"/>
      <c r="N320" s="1350" t="s">
        <v>574</v>
      </c>
      <c r="O320" s="1351"/>
      <c r="P320" s="1351"/>
      <c r="Q320" s="1351"/>
      <c r="R320" s="1351"/>
      <c r="S320" s="1352"/>
    </row>
    <row r="321" spans="1:26" s="569" customFormat="1" ht="15" customHeight="1">
      <c r="A321" s="1358"/>
      <c r="B321" s="1359"/>
      <c r="C321" s="1359"/>
      <c r="D321" s="1360"/>
      <c r="E321" s="2662" t="s">
        <v>598</v>
      </c>
      <c r="F321" s="2663"/>
      <c r="G321" s="2666"/>
      <c r="H321" s="2667"/>
      <c r="I321" s="2667"/>
      <c r="J321" s="2667"/>
      <c r="K321" s="2667"/>
      <c r="L321" s="2667"/>
      <c r="M321" s="2668"/>
      <c r="N321" s="1353"/>
      <c r="O321" s="1354"/>
      <c r="P321" s="1354"/>
      <c r="Q321" s="1354"/>
      <c r="R321" s="1354"/>
      <c r="S321" s="1355"/>
    </row>
    <row r="322" spans="1:26" s="569" customFormat="1" ht="15" customHeight="1">
      <c r="A322" s="1358"/>
      <c r="B322" s="1359"/>
      <c r="C322" s="1359"/>
      <c r="D322" s="1360"/>
      <c r="E322" s="2664"/>
      <c r="F322" s="2665"/>
      <c r="G322" s="2669"/>
      <c r="H322" s="2670"/>
      <c r="I322" s="2670"/>
      <c r="J322" s="2670"/>
      <c r="K322" s="2670"/>
      <c r="L322" s="2670"/>
      <c r="M322" s="2671"/>
      <c r="N322" s="1350" t="s">
        <v>575</v>
      </c>
      <c r="O322" s="1351"/>
      <c r="P322" s="1351"/>
      <c r="Q322" s="1351"/>
      <c r="R322" s="1351"/>
      <c r="S322" s="1352"/>
    </row>
    <row r="323" spans="1:26" s="569" customFormat="1" ht="15" customHeight="1">
      <c r="A323" s="1336"/>
      <c r="B323" s="1337"/>
      <c r="C323" s="1337"/>
      <c r="D323" s="1338"/>
      <c r="E323" s="2530" t="s">
        <v>599</v>
      </c>
      <c r="F323" s="2532"/>
      <c r="G323" s="2672"/>
      <c r="H323" s="2673"/>
      <c r="I323" s="2673"/>
      <c r="J323" s="2673"/>
      <c r="K323" s="2673"/>
      <c r="L323" s="2673"/>
      <c r="M323" s="2674"/>
      <c r="N323" s="1353"/>
      <c r="O323" s="1354"/>
      <c r="P323" s="1354"/>
      <c r="Q323" s="1354"/>
      <c r="R323" s="1354"/>
      <c r="S323" s="1355"/>
    </row>
    <row r="324" spans="1:26" s="569" customFormat="1" ht="15" customHeight="1">
      <c r="A324" s="1333" t="s">
        <v>571</v>
      </c>
      <c r="B324" s="1334"/>
      <c r="C324" s="1334"/>
      <c r="D324" s="1335"/>
      <c r="E324" s="2677" t="s">
        <v>570</v>
      </c>
      <c r="F324" s="2678"/>
      <c r="G324" s="1344"/>
      <c r="H324" s="1345"/>
      <c r="I324" s="1345"/>
      <c r="J324" s="1345"/>
      <c r="K324" s="1345"/>
      <c r="L324" s="1345"/>
      <c r="M324" s="1345"/>
      <c r="N324" s="1345"/>
      <c r="O324" s="1345"/>
      <c r="P324" s="1345"/>
      <c r="Q324" s="1345"/>
      <c r="R324" s="1345"/>
      <c r="S324" s="1346"/>
    </row>
    <row r="325" spans="1:26" s="569" customFormat="1" ht="15" customHeight="1">
      <c r="A325" s="1358"/>
      <c r="B325" s="1359"/>
      <c r="C325" s="1359"/>
      <c r="D325" s="1360"/>
      <c r="E325" s="2679"/>
      <c r="F325" s="2680"/>
      <c r="G325" s="1347"/>
      <c r="H325" s="1348"/>
      <c r="I325" s="1348"/>
      <c r="J325" s="1348"/>
      <c r="K325" s="1348"/>
      <c r="L325" s="1348"/>
      <c r="M325" s="1348"/>
      <c r="N325" s="1348"/>
      <c r="O325" s="1348"/>
      <c r="P325" s="1348"/>
      <c r="Q325" s="1348"/>
      <c r="R325" s="1348"/>
      <c r="S325" s="1349"/>
    </row>
    <row r="326" spans="1:26" s="569" customFormat="1" ht="15" customHeight="1">
      <c r="A326" s="1358"/>
      <c r="B326" s="1359"/>
      <c r="C326" s="1359"/>
      <c r="D326" s="1360"/>
      <c r="E326" s="2677" t="s">
        <v>572</v>
      </c>
      <c r="F326" s="2678"/>
      <c r="G326" s="1344"/>
      <c r="H326" s="1345"/>
      <c r="I326" s="1345"/>
      <c r="J326" s="1345"/>
      <c r="K326" s="1345"/>
      <c r="L326" s="1345"/>
      <c r="M326" s="1346"/>
      <c r="N326" s="1350" t="s">
        <v>574</v>
      </c>
      <c r="O326" s="1351"/>
      <c r="P326" s="1351"/>
      <c r="Q326" s="1351"/>
      <c r="R326" s="1351"/>
      <c r="S326" s="1352"/>
    </row>
    <row r="327" spans="1:26" s="129" customFormat="1" ht="15" customHeight="1">
      <c r="A327" s="1336"/>
      <c r="B327" s="1337"/>
      <c r="C327" s="1337"/>
      <c r="D327" s="1338"/>
      <c r="E327" s="2679"/>
      <c r="F327" s="2680"/>
      <c r="G327" s="1347"/>
      <c r="H327" s="1348"/>
      <c r="I327" s="1348"/>
      <c r="J327" s="1348"/>
      <c r="K327" s="1348"/>
      <c r="L327" s="1348"/>
      <c r="M327" s="1349"/>
      <c r="N327" s="1353"/>
      <c r="O327" s="1354"/>
      <c r="P327" s="1354"/>
      <c r="Q327" s="1354"/>
      <c r="R327" s="1354"/>
      <c r="S327" s="1355"/>
    </row>
    <row r="328" spans="1:26" s="129" customFormat="1">
      <c r="L328" s="1"/>
      <c r="M328" s="1"/>
      <c r="N328" s="1"/>
      <c r="O328" s="1"/>
      <c r="P328" s="1"/>
      <c r="Q328" s="1"/>
    </row>
    <row r="329" spans="1:26" s="129" customFormat="1" ht="15" customHeight="1">
      <c r="A329" s="1356" t="s">
        <v>573</v>
      </c>
      <c r="B329" s="1356"/>
      <c r="C329" s="1356"/>
      <c r="D329" s="1356"/>
      <c r="E329" s="1356"/>
      <c r="F329" s="1356"/>
      <c r="G329" s="1356"/>
      <c r="L329" s="1"/>
      <c r="M329" s="1"/>
      <c r="N329" s="1"/>
      <c r="O329" s="1"/>
      <c r="P329" s="1"/>
      <c r="Q329" s="1"/>
    </row>
    <row r="330" spans="1:26" s="129" customFormat="1" ht="15" customHeight="1">
      <c r="A330" s="1357"/>
      <c r="B330" s="1357"/>
      <c r="C330" s="1357"/>
      <c r="D330" s="1357"/>
      <c r="E330" s="1357"/>
      <c r="F330" s="1357"/>
      <c r="G330" s="1357"/>
      <c r="L330" s="1"/>
      <c r="M330" s="1"/>
      <c r="N330" s="1"/>
      <c r="O330" s="1"/>
      <c r="P330" s="1"/>
      <c r="Q330" s="1"/>
    </row>
    <row r="331" spans="1:26" s="129" customFormat="1" ht="15" customHeight="1">
      <c r="A331" s="1333" t="s">
        <v>583</v>
      </c>
      <c r="B331" s="1334"/>
      <c r="C331" s="1334"/>
      <c r="D331" s="1335"/>
      <c r="E331" s="1380"/>
      <c r="F331" s="1361"/>
      <c r="G331" s="1361"/>
      <c r="H331" s="1361"/>
      <c r="I331" s="1361"/>
      <c r="J331" s="1361"/>
      <c r="K331" s="1361"/>
      <c r="L331" s="1361"/>
      <c r="M331" s="1361"/>
      <c r="N331" s="1361"/>
      <c r="O331" s="1361"/>
      <c r="P331" s="1361"/>
      <c r="Q331" s="1361"/>
      <c r="R331" s="1361"/>
      <c r="S331" s="1362"/>
      <c r="T331" s="1382"/>
      <c r="U331" s="2681"/>
      <c r="V331" s="2681"/>
      <c r="W331" s="2681"/>
      <c r="X331" s="2681"/>
      <c r="Y331" s="2681"/>
      <c r="Z331" s="2681"/>
    </row>
    <row r="332" spans="1:26" s="129" customFormat="1" ht="15" customHeight="1">
      <c r="A332" s="1358"/>
      <c r="B332" s="1359"/>
      <c r="C332" s="1359"/>
      <c r="D332" s="1360"/>
      <c r="E332" s="1385"/>
      <c r="F332" s="1363"/>
      <c r="G332" s="1363"/>
      <c r="H332" s="1363"/>
      <c r="I332" s="1363"/>
      <c r="J332" s="1363"/>
      <c r="K332" s="1363"/>
      <c r="L332" s="1363"/>
      <c r="M332" s="1363"/>
      <c r="N332" s="1363"/>
      <c r="O332" s="1363"/>
      <c r="P332" s="1363"/>
      <c r="Q332" s="1363"/>
      <c r="R332" s="1363"/>
      <c r="S332" s="1364"/>
      <c r="T332" s="1382"/>
      <c r="U332" s="2681"/>
      <c r="V332" s="2681"/>
      <c r="W332" s="2681"/>
      <c r="X332" s="2681"/>
      <c r="Y332" s="2681"/>
      <c r="Z332" s="2681"/>
    </row>
    <row r="333" spans="1:26" s="129" customFormat="1" ht="15" customHeight="1">
      <c r="A333" s="1358"/>
      <c r="B333" s="1359"/>
      <c r="C333" s="1359"/>
      <c r="D333" s="1360"/>
      <c r="E333" s="1381"/>
      <c r="F333" s="1365"/>
      <c r="G333" s="1365"/>
      <c r="H333" s="1365"/>
      <c r="I333" s="1365"/>
      <c r="J333" s="1365"/>
      <c r="K333" s="1365"/>
      <c r="L333" s="1365"/>
      <c r="M333" s="1365"/>
      <c r="N333" s="1365"/>
      <c r="O333" s="1365"/>
      <c r="P333" s="1365"/>
      <c r="Q333" s="1365"/>
      <c r="R333" s="1365"/>
      <c r="S333" s="1366"/>
      <c r="T333" s="1382"/>
      <c r="U333" s="2681"/>
      <c r="V333" s="2681"/>
      <c r="W333" s="2681"/>
      <c r="X333" s="2681"/>
      <c r="Y333" s="2681"/>
      <c r="Z333" s="2681"/>
    </row>
    <row r="334" spans="1:26" s="129" customFormat="1" ht="15" customHeight="1">
      <c r="A334" s="570"/>
      <c r="B334" s="1333" t="s">
        <v>620</v>
      </c>
      <c r="C334" s="1334"/>
      <c r="D334" s="1335"/>
      <c r="E334" s="1380"/>
      <c r="F334" s="1361"/>
      <c r="G334" s="1361"/>
      <c r="H334" s="1361"/>
      <c r="I334" s="1361"/>
      <c r="J334" s="1361"/>
      <c r="K334" s="1361"/>
      <c r="L334" s="1361"/>
      <c r="M334" s="1361"/>
      <c r="N334" s="1361"/>
      <c r="O334" s="1361"/>
      <c r="P334" s="1361"/>
      <c r="Q334" s="1361"/>
      <c r="R334" s="1361"/>
      <c r="S334" s="1362"/>
      <c r="T334" s="1382"/>
      <c r="U334" s="2681"/>
      <c r="V334" s="2681"/>
      <c r="W334" s="2681"/>
      <c r="X334" s="2681"/>
      <c r="Y334" s="2681"/>
      <c r="Z334" s="2681"/>
    </row>
    <row r="335" spans="1:26" s="129" customFormat="1" ht="15" customHeight="1">
      <c r="A335" s="570"/>
      <c r="B335" s="1358"/>
      <c r="C335" s="1359"/>
      <c r="D335" s="1360"/>
      <c r="E335" s="1385"/>
      <c r="F335" s="1363"/>
      <c r="G335" s="1363"/>
      <c r="H335" s="1363"/>
      <c r="I335" s="1363"/>
      <c r="J335" s="1363"/>
      <c r="K335" s="1363"/>
      <c r="L335" s="1363"/>
      <c r="M335" s="1363"/>
      <c r="N335" s="1363"/>
      <c r="O335" s="1363"/>
      <c r="P335" s="1363"/>
      <c r="Q335" s="1363"/>
      <c r="R335" s="1363"/>
      <c r="S335" s="1364"/>
    </row>
    <row r="336" spans="1:26" s="129" customFormat="1" ht="15" customHeight="1">
      <c r="A336" s="571"/>
      <c r="B336" s="1336"/>
      <c r="C336" s="1337"/>
      <c r="D336" s="1338"/>
      <c r="E336" s="1381"/>
      <c r="F336" s="1365"/>
      <c r="G336" s="1365"/>
      <c r="H336" s="1365"/>
      <c r="I336" s="1365"/>
      <c r="J336" s="1365"/>
      <c r="K336" s="1365"/>
      <c r="L336" s="1365"/>
      <c r="M336" s="1365"/>
      <c r="N336" s="1365"/>
      <c r="O336" s="1365"/>
      <c r="P336" s="1365"/>
      <c r="Q336" s="1365"/>
      <c r="R336" s="1365"/>
      <c r="S336" s="1366"/>
    </row>
    <row r="337" spans="1:19" s="129" customFormat="1" ht="15" customHeight="1">
      <c r="A337" s="1333" t="s">
        <v>535</v>
      </c>
      <c r="B337" s="1334"/>
      <c r="C337" s="1334"/>
      <c r="D337" s="1335"/>
      <c r="E337" s="1380"/>
      <c r="F337" s="1361"/>
      <c r="G337" s="1361"/>
      <c r="H337" s="1361"/>
      <c r="I337" s="1361"/>
      <c r="J337" s="1361"/>
      <c r="K337" s="1361"/>
      <c r="L337" s="1361"/>
      <c r="M337" s="1361"/>
      <c r="N337" s="1361"/>
      <c r="O337" s="1361"/>
      <c r="P337" s="1361"/>
      <c r="Q337" s="1361"/>
      <c r="R337" s="1361"/>
      <c r="S337" s="1362"/>
    </row>
    <row r="338" spans="1:19" s="129" customFormat="1" ht="15" customHeight="1">
      <c r="A338" s="1358"/>
      <c r="B338" s="1359"/>
      <c r="C338" s="1359"/>
      <c r="D338" s="1360"/>
      <c r="E338" s="1385"/>
      <c r="F338" s="1363"/>
      <c r="G338" s="1363"/>
      <c r="H338" s="1363"/>
      <c r="I338" s="1363"/>
      <c r="J338" s="1363"/>
      <c r="K338" s="1363"/>
      <c r="L338" s="1363"/>
      <c r="M338" s="1363"/>
      <c r="N338" s="1363"/>
      <c r="O338" s="1363"/>
      <c r="P338" s="1363"/>
      <c r="Q338" s="1363"/>
      <c r="R338" s="1363"/>
      <c r="S338" s="1364"/>
    </row>
    <row r="339" spans="1:19" s="129" customFormat="1" ht="15" customHeight="1">
      <c r="A339" s="1358"/>
      <c r="B339" s="1359"/>
      <c r="C339" s="1359"/>
      <c r="D339" s="1360"/>
      <c r="E339" s="1381"/>
      <c r="F339" s="1365"/>
      <c r="G339" s="1365"/>
      <c r="H339" s="1365"/>
      <c r="I339" s="1365"/>
      <c r="J339" s="1365"/>
      <c r="K339" s="1365"/>
      <c r="L339" s="1365"/>
      <c r="M339" s="1365"/>
      <c r="N339" s="1365"/>
      <c r="O339" s="1365"/>
      <c r="P339" s="1365"/>
      <c r="Q339" s="1365"/>
      <c r="R339" s="1365"/>
      <c r="S339" s="1366"/>
    </row>
    <row r="340" spans="1:19" s="129" customFormat="1" ht="15" customHeight="1">
      <c r="A340" s="570"/>
      <c r="B340" s="1333" t="s">
        <v>536</v>
      </c>
      <c r="C340" s="1334"/>
      <c r="D340" s="1335"/>
      <c r="E340" s="1380"/>
      <c r="F340" s="1361"/>
      <c r="G340" s="1361"/>
      <c r="H340" s="1361"/>
      <c r="I340" s="1361"/>
      <c r="J340" s="1361"/>
      <c r="K340" s="1361"/>
      <c r="L340" s="1361"/>
      <c r="M340" s="1361"/>
      <c r="N340" s="1361"/>
      <c r="O340" s="1361"/>
      <c r="P340" s="1361"/>
      <c r="Q340" s="1361"/>
      <c r="R340" s="1361"/>
      <c r="S340" s="1362"/>
    </row>
    <row r="341" spans="1:19" s="129" customFormat="1" ht="15" customHeight="1">
      <c r="A341" s="570"/>
      <c r="B341" s="1358"/>
      <c r="C341" s="1359"/>
      <c r="D341" s="1360"/>
      <c r="E341" s="1385"/>
      <c r="F341" s="1363"/>
      <c r="G341" s="1363"/>
      <c r="H341" s="1363"/>
      <c r="I341" s="1363"/>
      <c r="J341" s="1363"/>
      <c r="K341" s="1363"/>
      <c r="L341" s="1363"/>
      <c r="M341" s="1363"/>
      <c r="N341" s="1363"/>
      <c r="O341" s="1363"/>
      <c r="P341" s="1363"/>
      <c r="Q341" s="1363"/>
      <c r="R341" s="1363"/>
      <c r="S341" s="1364"/>
    </row>
    <row r="342" spans="1:19" s="129" customFormat="1">
      <c r="A342" s="571"/>
      <c r="B342" s="1336"/>
      <c r="C342" s="1337"/>
      <c r="D342" s="1338"/>
      <c r="E342" s="1381"/>
      <c r="F342" s="1365"/>
      <c r="G342" s="1365"/>
      <c r="H342" s="1365"/>
      <c r="I342" s="1365"/>
      <c r="J342" s="1365"/>
      <c r="K342" s="1365"/>
      <c r="L342" s="1365"/>
      <c r="M342" s="1365"/>
      <c r="N342" s="1365"/>
      <c r="O342" s="1365"/>
      <c r="P342" s="1365"/>
      <c r="Q342" s="1365"/>
      <c r="R342" s="1365"/>
      <c r="S342" s="1366"/>
    </row>
    <row r="343" spans="1:19" s="129" customFormat="1">
      <c r="A343" s="1334" t="s">
        <v>999</v>
      </c>
      <c r="B343" s="1334"/>
      <c r="C343" s="1334"/>
      <c r="D343" s="1335"/>
      <c r="E343" s="1380"/>
      <c r="F343" s="1361"/>
      <c r="G343" s="1361"/>
      <c r="H343" s="1361"/>
      <c r="I343" s="1361"/>
      <c r="J343" s="1361"/>
      <c r="K343" s="1362"/>
      <c r="L343" s="1342" t="s">
        <v>15</v>
      </c>
      <c r="M343" s="1388"/>
      <c r="N343" s="1389"/>
      <c r="O343" s="1389"/>
      <c r="P343" s="1389"/>
      <c r="Q343" s="1389"/>
      <c r="R343" s="1389"/>
      <c r="S343" s="1389"/>
    </row>
    <row r="344" spans="1:19" s="129" customFormat="1">
      <c r="A344" s="1359"/>
      <c r="B344" s="1359"/>
      <c r="C344" s="1359"/>
      <c r="D344" s="1360"/>
      <c r="E344" s="1385"/>
      <c r="F344" s="1363"/>
      <c r="G344" s="1363"/>
      <c r="H344" s="1363"/>
      <c r="I344" s="1363"/>
      <c r="J344" s="1363"/>
      <c r="K344" s="1364"/>
      <c r="L344" s="1386"/>
      <c r="M344" s="1384"/>
      <c r="N344" s="1383"/>
      <c r="O344" s="1383"/>
      <c r="P344" s="1383"/>
      <c r="Q344" s="1383"/>
      <c r="R344" s="1383"/>
      <c r="S344" s="1383"/>
    </row>
    <row r="345" spans="1:19" s="129" customFormat="1">
      <c r="A345" s="1337"/>
      <c r="B345" s="1337"/>
      <c r="C345" s="1337"/>
      <c r="D345" s="1338"/>
      <c r="E345" s="1381"/>
      <c r="F345" s="1365"/>
      <c r="G345" s="1365"/>
      <c r="H345" s="1365"/>
      <c r="I345" s="1365"/>
      <c r="J345" s="1365"/>
      <c r="K345" s="1366"/>
      <c r="L345" s="1387"/>
      <c r="M345" s="572"/>
      <c r="N345" s="566"/>
      <c r="O345" s="566"/>
      <c r="P345" s="566"/>
      <c r="Q345" s="566"/>
      <c r="R345" s="566"/>
      <c r="S345" s="566"/>
    </row>
    <row r="346" spans="1:19" s="129" customFormat="1" ht="12" customHeight="1">
      <c r="A346" s="1333" t="s">
        <v>1000</v>
      </c>
      <c r="B346" s="1334"/>
      <c r="C346" s="1334"/>
      <c r="D346" s="1335"/>
      <c r="E346" s="1380"/>
      <c r="F346" s="1361"/>
      <c r="G346" s="1361"/>
      <c r="H346" s="1361"/>
      <c r="I346" s="1361"/>
      <c r="J346" s="1361"/>
      <c r="K346" s="1362"/>
      <c r="L346" s="1342" t="s">
        <v>1001</v>
      </c>
      <c r="M346" s="573"/>
    </row>
    <row r="347" spans="1:19" s="129" customFormat="1">
      <c r="A347" s="1336"/>
      <c r="B347" s="1337"/>
      <c r="C347" s="1337"/>
      <c r="D347" s="1338"/>
      <c r="E347" s="1381"/>
      <c r="F347" s="1365"/>
      <c r="G347" s="1365"/>
      <c r="H347" s="1365"/>
      <c r="I347" s="1365"/>
      <c r="J347" s="1365"/>
      <c r="K347" s="1366"/>
      <c r="L347" s="1387"/>
      <c r="M347" s="573"/>
    </row>
    <row r="348" spans="1:19" s="129" customFormat="1" ht="20.25" customHeight="1">
      <c r="A348" s="2649" t="s">
        <v>1002</v>
      </c>
      <c r="B348" s="2471"/>
      <c r="C348" s="2471"/>
      <c r="D348" s="2650"/>
      <c r="E348" s="1333" t="s">
        <v>1003</v>
      </c>
      <c r="F348" s="1334"/>
      <c r="G348" s="1334"/>
      <c r="H348" s="1334"/>
      <c r="I348" s="1334"/>
      <c r="J348" s="1334"/>
      <c r="K348" s="1334"/>
      <c r="L348" s="1334"/>
      <c r="M348" s="1334"/>
      <c r="N348" s="1334"/>
      <c r="O348" s="1334"/>
      <c r="P348" s="1334"/>
      <c r="Q348" s="1334"/>
      <c r="R348" s="1334"/>
      <c r="S348" s="1335"/>
    </row>
    <row r="349" spans="1:19" s="129" customFormat="1" ht="13.5" customHeight="1">
      <c r="A349" s="2651"/>
      <c r="B349" s="2652"/>
      <c r="C349" s="2652"/>
      <c r="D349" s="2653"/>
      <c r="E349" s="1336"/>
      <c r="F349" s="1337"/>
      <c r="G349" s="1337"/>
      <c r="H349" s="1337"/>
      <c r="I349" s="1337"/>
      <c r="J349" s="1337"/>
      <c r="K349" s="1337"/>
      <c r="L349" s="1337"/>
      <c r="M349" s="1337"/>
      <c r="N349" s="1337"/>
      <c r="O349" s="1337"/>
      <c r="P349" s="1337"/>
      <c r="Q349" s="1337"/>
      <c r="R349" s="1337"/>
      <c r="S349" s="1338"/>
    </row>
    <row r="350" spans="1:19" s="129" customFormat="1">
      <c r="A350" s="2651"/>
      <c r="B350" s="2652"/>
      <c r="C350" s="2652"/>
      <c r="D350" s="2653"/>
      <c r="E350" s="1380"/>
      <c r="F350" s="1361"/>
      <c r="G350" s="1361"/>
      <c r="H350" s="1361"/>
      <c r="I350" s="1361"/>
      <c r="J350" s="1361"/>
      <c r="K350" s="1361"/>
      <c r="L350" s="1361"/>
      <c r="M350" s="1361"/>
      <c r="N350" s="1361"/>
      <c r="O350" s="1361"/>
      <c r="P350" s="1361"/>
      <c r="Q350" s="1361"/>
      <c r="R350" s="1361"/>
      <c r="S350" s="1362"/>
    </row>
    <row r="351" spans="1:19" s="129" customFormat="1" ht="30" customHeight="1">
      <c r="A351" s="2651"/>
      <c r="B351" s="2652"/>
      <c r="C351" s="2652"/>
      <c r="D351" s="2653"/>
      <c r="E351" s="1385"/>
      <c r="F351" s="1363"/>
      <c r="G351" s="1363"/>
      <c r="H351" s="1363"/>
      <c r="I351" s="1363"/>
      <c r="J351" s="1363"/>
      <c r="K351" s="1363"/>
      <c r="L351" s="1363"/>
      <c r="M351" s="1363"/>
      <c r="N351" s="1363"/>
      <c r="O351" s="1363"/>
      <c r="P351" s="1363"/>
      <c r="Q351" s="1363"/>
      <c r="R351" s="1363"/>
      <c r="S351" s="1364"/>
    </row>
    <row r="352" spans="1:19" s="129" customFormat="1">
      <c r="A352" s="2651"/>
      <c r="B352" s="2652"/>
      <c r="C352" s="2652"/>
      <c r="D352" s="2653"/>
      <c r="E352" s="1385"/>
      <c r="F352" s="1363"/>
      <c r="G352" s="1363"/>
      <c r="H352" s="1363"/>
      <c r="I352" s="1363"/>
      <c r="J352" s="1363"/>
      <c r="K352" s="1363"/>
      <c r="L352" s="1363"/>
      <c r="M352" s="1363"/>
      <c r="N352" s="1363"/>
      <c r="O352" s="1363"/>
      <c r="P352" s="1363"/>
      <c r="Q352" s="1363"/>
      <c r="R352" s="1363"/>
      <c r="S352" s="1364"/>
    </row>
    <row r="353" spans="1:19" s="129" customFormat="1">
      <c r="A353" s="2654"/>
      <c r="B353" s="2655"/>
      <c r="C353" s="2655"/>
      <c r="D353" s="2656"/>
      <c r="E353" s="1381"/>
      <c r="F353" s="1365"/>
      <c r="G353" s="1365"/>
      <c r="H353" s="1365"/>
      <c r="I353" s="1365"/>
      <c r="J353" s="1365"/>
      <c r="K353" s="1365"/>
      <c r="L353" s="1365"/>
      <c r="M353" s="1365"/>
      <c r="N353" s="1365"/>
      <c r="O353" s="1365"/>
      <c r="P353" s="1365"/>
      <c r="Q353" s="1365"/>
      <c r="R353" s="1365"/>
      <c r="S353" s="1366"/>
    </row>
    <row r="354" spans="1:19" s="129" customFormat="1" ht="22.5" customHeight="1">
      <c r="A354" s="2649" t="s">
        <v>1004</v>
      </c>
      <c r="B354" s="2471"/>
      <c r="C354" s="2471"/>
      <c r="D354" s="2650"/>
      <c r="E354" s="1333" t="s">
        <v>1005</v>
      </c>
      <c r="F354" s="1334"/>
      <c r="G354" s="1334"/>
      <c r="H354" s="1334"/>
      <c r="I354" s="1334"/>
      <c r="J354" s="1334"/>
      <c r="K354" s="1334"/>
      <c r="L354" s="1334"/>
      <c r="M354" s="1334"/>
      <c r="N354" s="1334"/>
      <c r="O354" s="1334"/>
      <c r="P354" s="1334"/>
      <c r="Q354" s="1334"/>
      <c r="R354" s="1334"/>
      <c r="S354" s="1335"/>
    </row>
    <row r="355" spans="1:19" s="129" customFormat="1" ht="12" customHeight="1">
      <c r="A355" s="2651"/>
      <c r="B355" s="2652"/>
      <c r="C355" s="2652"/>
      <c r="D355" s="2653"/>
      <c r="E355" s="1336"/>
      <c r="F355" s="1337"/>
      <c r="G355" s="1337"/>
      <c r="H355" s="1337"/>
      <c r="I355" s="1337"/>
      <c r="J355" s="1337"/>
      <c r="K355" s="1337"/>
      <c r="L355" s="1337"/>
      <c r="M355" s="1337"/>
      <c r="N355" s="1337"/>
      <c r="O355" s="1337"/>
      <c r="P355" s="1337"/>
      <c r="Q355" s="1337"/>
      <c r="R355" s="1337"/>
      <c r="S355" s="1338"/>
    </row>
    <row r="356" spans="1:19" s="129" customFormat="1">
      <c r="A356" s="2651"/>
      <c r="B356" s="2652"/>
      <c r="C356" s="2652"/>
      <c r="D356" s="2653"/>
      <c r="E356" s="1380"/>
      <c r="F356" s="1361"/>
      <c r="G356" s="1361"/>
      <c r="H356" s="1361"/>
      <c r="I356" s="1361"/>
      <c r="J356" s="1361"/>
      <c r="K356" s="1361"/>
      <c r="L356" s="1361"/>
      <c r="M356" s="1361"/>
      <c r="N356" s="1361"/>
      <c r="O356" s="1361"/>
      <c r="P356" s="1361"/>
      <c r="Q356" s="1361"/>
      <c r="R356" s="1361"/>
      <c r="S356" s="1362"/>
    </row>
    <row r="357" spans="1:19" s="129" customFormat="1" ht="18.75" customHeight="1">
      <c r="A357" s="2651"/>
      <c r="B357" s="2652"/>
      <c r="C357" s="2652"/>
      <c r="D357" s="2653"/>
      <c r="E357" s="1385"/>
      <c r="F357" s="1363"/>
      <c r="G357" s="1363"/>
      <c r="H357" s="1363"/>
      <c r="I357" s="1363"/>
      <c r="J357" s="1363"/>
      <c r="K357" s="1363"/>
      <c r="L357" s="1363"/>
      <c r="M357" s="1363"/>
      <c r="N357" s="1363"/>
      <c r="O357" s="1363"/>
      <c r="P357" s="1363"/>
      <c r="Q357" s="1363"/>
      <c r="R357" s="1363"/>
      <c r="S357" s="1364"/>
    </row>
    <row r="358" spans="1:19" s="129" customFormat="1">
      <c r="A358" s="2651"/>
      <c r="B358" s="2652"/>
      <c r="C358" s="2652"/>
      <c r="D358" s="2653"/>
      <c r="E358" s="1385"/>
      <c r="F358" s="1363"/>
      <c r="G358" s="1363"/>
      <c r="H358" s="1363"/>
      <c r="I358" s="1363"/>
      <c r="J358" s="1363"/>
      <c r="K358" s="1363"/>
      <c r="L358" s="1363"/>
      <c r="M358" s="1363"/>
      <c r="N358" s="1363"/>
      <c r="O358" s="1363"/>
      <c r="P358" s="1363"/>
      <c r="Q358" s="1363"/>
      <c r="R358" s="1363"/>
      <c r="S358" s="1364"/>
    </row>
    <row r="359" spans="1:19" s="129" customFormat="1" ht="15.75" customHeight="1">
      <c r="A359" s="2654"/>
      <c r="B359" s="2655"/>
      <c r="C359" s="2655"/>
      <c r="D359" s="2656"/>
      <c r="E359" s="1381"/>
      <c r="F359" s="1365"/>
      <c r="G359" s="1365"/>
      <c r="H359" s="1365"/>
      <c r="I359" s="1365"/>
      <c r="J359" s="1365"/>
      <c r="K359" s="1365"/>
      <c r="L359" s="1365"/>
      <c r="M359" s="1365"/>
      <c r="N359" s="1365"/>
      <c r="O359" s="1365"/>
      <c r="P359" s="1365"/>
      <c r="Q359" s="1365"/>
      <c r="R359" s="1365"/>
      <c r="S359" s="1366"/>
    </row>
    <row r="360" spans="1:19" s="129" customFormat="1">
      <c r="L360" s="1"/>
      <c r="M360" s="1"/>
      <c r="N360" s="1"/>
      <c r="O360" s="1"/>
      <c r="P360" s="1"/>
      <c r="Q360" s="1"/>
    </row>
    <row r="361" spans="1:19" s="129" customFormat="1">
      <c r="A361" s="574" t="s">
        <v>593</v>
      </c>
      <c r="L361" s="1"/>
      <c r="M361" s="1"/>
      <c r="N361" s="1"/>
      <c r="O361" s="1"/>
      <c r="P361" s="1"/>
      <c r="Q361" s="1"/>
    </row>
    <row r="362" spans="1:19">
      <c r="A362" s="530" t="s">
        <v>1108</v>
      </c>
    </row>
  </sheetData>
  <sheetProtection algorithmName="SHA-512" hashValue="EavKkDI1wdSRCf+sQ/m6DB9PagFh/ZanQLqBRw9+/CaSI/bL+ttT3LXDbIYKBaoGFK2b2X7FoJu582e/RzWdrA==" saltValue="EnMLYPOYXQxGUNP5d7NCNg==" spinCount="100000" sheet="1" objects="1" formatCells="0" formatRows="0" insertRows="0" selectLockedCells="1"/>
  <mergeCells count="708">
    <mergeCell ref="A56:D62"/>
    <mergeCell ref="E56:O56"/>
    <mergeCell ref="P56:R56"/>
    <mergeCell ref="E57:R57"/>
    <mergeCell ref="F58:R58"/>
    <mergeCell ref="F59:R59"/>
    <mergeCell ref="F60:R60"/>
    <mergeCell ref="F61:R61"/>
    <mergeCell ref="F62:R62"/>
    <mergeCell ref="A329:G330"/>
    <mergeCell ref="A331:D333"/>
    <mergeCell ref="E331:S333"/>
    <mergeCell ref="T331:Z334"/>
    <mergeCell ref="B334:D336"/>
    <mergeCell ref="A346:D347"/>
    <mergeCell ref="E346:K347"/>
    <mergeCell ref="L346:L347"/>
    <mergeCell ref="A348:D353"/>
    <mergeCell ref="E348:S349"/>
    <mergeCell ref="E350:S353"/>
    <mergeCell ref="A307:D308"/>
    <mergeCell ref="E307:S308"/>
    <mergeCell ref="A309:D310"/>
    <mergeCell ref="E309:S310"/>
    <mergeCell ref="A311:D312"/>
    <mergeCell ref="E311:S312"/>
    <mergeCell ref="A313:D314"/>
    <mergeCell ref="E313:S314"/>
    <mergeCell ref="A324:D327"/>
    <mergeCell ref="E324:F325"/>
    <mergeCell ref="G324:S325"/>
    <mergeCell ref="E326:F327"/>
    <mergeCell ref="G326:M327"/>
    <mergeCell ref="N326:S327"/>
    <mergeCell ref="A297:D298"/>
    <mergeCell ref="E297:S298"/>
    <mergeCell ref="A299:D300"/>
    <mergeCell ref="E299:S300"/>
    <mergeCell ref="A301:D302"/>
    <mergeCell ref="E301:S302"/>
    <mergeCell ref="A303:D304"/>
    <mergeCell ref="E303:S304"/>
    <mergeCell ref="A305:D306"/>
    <mergeCell ref="E305:S306"/>
    <mergeCell ref="A273:F274"/>
    <mergeCell ref="G273:I274"/>
    <mergeCell ref="J273:J274"/>
    <mergeCell ref="M273:Y281"/>
    <mergeCell ref="A275:F276"/>
    <mergeCell ref="G275:I276"/>
    <mergeCell ref="J275:J276"/>
    <mergeCell ref="A277:F278"/>
    <mergeCell ref="G277:I278"/>
    <mergeCell ref="J277:J278"/>
    <mergeCell ref="A279:F280"/>
    <mergeCell ref="G279:I280"/>
    <mergeCell ref="J279:J280"/>
    <mergeCell ref="A281:F282"/>
    <mergeCell ref="G281:I282"/>
    <mergeCell ref="J281:J282"/>
    <mergeCell ref="K282:P283"/>
    <mergeCell ref="A283:F284"/>
    <mergeCell ref="G283:I284"/>
    <mergeCell ref="J283:J284"/>
    <mergeCell ref="A264:E265"/>
    <mergeCell ref="A261:K261"/>
    <mergeCell ref="L261:N261"/>
    <mergeCell ref="A262:K262"/>
    <mergeCell ref="L262:N262"/>
    <mergeCell ref="A263:K263"/>
    <mergeCell ref="L263:N263"/>
    <mergeCell ref="A269:E269"/>
    <mergeCell ref="A270:E271"/>
    <mergeCell ref="B255:C255"/>
    <mergeCell ref="E255:R255"/>
    <mergeCell ref="A258:N258"/>
    <mergeCell ref="A259:K259"/>
    <mergeCell ref="L259:N259"/>
    <mergeCell ref="A260:K260"/>
    <mergeCell ref="L260:N260"/>
    <mergeCell ref="B252:D252"/>
    <mergeCell ref="E252:J252"/>
    <mergeCell ref="K252:R252"/>
    <mergeCell ref="A253:A254"/>
    <mergeCell ref="B253:D254"/>
    <mergeCell ref="E253:R254"/>
    <mergeCell ref="B250:D250"/>
    <mergeCell ref="E250:J250"/>
    <mergeCell ref="K250:R250"/>
    <mergeCell ref="B251:D251"/>
    <mergeCell ref="E251:J251"/>
    <mergeCell ref="K251:R251"/>
    <mergeCell ref="B248:D248"/>
    <mergeCell ref="E248:J248"/>
    <mergeCell ref="K248:R248"/>
    <mergeCell ref="B249:D249"/>
    <mergeCell ref="E249:J249"/>
    <mergeCell ref="K249:R249"/>
    <mergeCell ref="B246:D246"/>
    <mergeCell ref="E246:J246"/>
    <mergeCell ref="K246:R246"/>
    <mergeCell ref="B247:D247"/>
    <mergeCell ref="E247:J247"/>
    <mergeCell ref="K247:R247"/>
    <mergeCell ref="B244:D244"/>
    <mergeCell ref="E244:J244"/>
    <mergeCell ref="K244:R244"/>
    <mergeCell ref="B245:D245"/>
    <mergeCell ref="E245:J245"/>
    <mergeCell ref="K245:R245"/>
    <mergeCell ref="A241:A242"/>
    <mergeCell ref="B241:D242"/>
    <mergeCell ref="E241:J242"/>
    <mergeCell ref="K241:R242"/>
    <mergeCell ref="B243:D243"/>
    <mergeCell ref="E243:J243"/>
    <mergeCell ref="K243:R243"/>
    <mergeCell ref="B239:D239"/>
    <mergeCell ref="E239:J239"/>
    <mergeCell ref="K239:R239"/>
    <mergeCell ref="B240:D240"/>
    <mergeCell ref="E240:J240"/>
    <mergeCell ref="K240:R240"/>
    <mergeCell ref="A233:D233"/>
    <mergeCell ref="E233:R233"/>
    <mergeCell ref="B234:R234"/>
    <mergeCell ref="A237:A238"/>
    <mergeCell ref="B237:D238"/>
    <mergeCell ref="E237:J238"/>
    <mergeCell ref="K237:R238"/>
    <mergeCell ref="A230:D230"/>
    <mergeCell ref="E230:R230"/>
    <mergeCell ref="A231:D231"/>
    <mergeCell ref="E231:R231"/>
    <mergeCell ref="A232:D232"/>
    <mergeCell ref="E232:R232"/>
    <mergeCell ref="A228:D228"/>
    <mergeCell ref="E228:R228"/>
    <mergeCell ref="A229:D229"/>
    <mergeCell ref="E229:F229"/>
    <mergeCell ref="G229:H229"/>
    <mergeCell ref="J229:R229"/>
    <mergeCell ref="A221:D221"/>
    <mergeCell ref="E221:R221"/>
    <mergeCell ref="A222:D222"/>
    <mergeCell ref="E222:R222"/>
    <mergeCell ref="B223:R223"/>
    <mergeCell ref="B224:R224"/>
    <mergeCell ref="A218:D218"/>
    <mergeCell ref="E218:R218"/>
    <mergeCell ref="A219:D219"/>
    <mergeCell ref="E219:R219"/>
    <mergeCell ref="A220:D220"/>
    <mergeCell ref="E220:R220"/>
    <mergeCell ref="E211:G211"/>
    <mergeCell ref="H211:R211"/>
    <mergeCell ref="A212:D213"/>
    <mergeCell ref="E212:R212"/>
    <mergeCell ref="E213:R213"/>
    <mergeCell ref="A216:R217"/>
    <mergeCell ref="A208:D208"/>
    <mergeCell ref="E208:H208"/>
    <mergeCell ref="I208:J208"/>
    <mergeCell ref="K208:R208"/>
    <mergeCell ref="A209:B211"/>
    <mergeCell ref="C209:D209"/>
    <mergeCell ref="E209:R209"/>
    <mergeCell ref="C210:D211"/>
    <mergeCell ref="E210:G210"/>
    <mergeCell ref="H210:R210"/>
    <mergeCell ref="A204:D205"/>
    <mergeCell ref="E204:R204"/>
    <mergeCell ref="E205:R205"/>
    <mergeCell ref="A206:D207"/>
    <mergeCell ref="E206:R206"/>
    <mergeCell ref="E207:R207"/>
    <mergeCell ref="A198:D198"/>
    <mergeCell ref="E198:R198"/>
    <mergeCell ref="A199:B200"/>
    <mergeCell ref="C199:D199"/>
    <mergeCell ref="E199:R199"/>
    <mergeCell ref="C200:D200"/>
    <mergeCell ref="E200:R200"/>
    <mergeCell ref="Q193:R193"/>
    <mergeCell ref="E194:R194"/>
    <mergeCell ref="E195:R195"/>
    <mergeCell ref="A196:D196"/>
    <mergeCell ref="E196:R196"/>
    <mergeCell ref="A197:D197"/>
    <mergeCell ref="E197:R197"/>
    <mergeCell ref="A193:D195"/>
    <mergeCell ref="E193:F193"/>
    <mergeCell ref="G193:H193"/>
    <mergeCell ref="I193:J193"/>
    <mergeCell ref="K193:N193"/>
    <mergeCell ref="O193:P193"/>
    <mergeCell ref="A189:R189"/>
    <mergeCell ref="A190:D192"/>
    <mergeCell ref="E190:F190"/>
    <mergeCell ref="G190:H190"/>
    <mergeCell ref="I190:J190"/>
    <mergeCell ref="K190:N190"/>
    <mergeCell ref="O190:P190"/>
    <mergeCell ref="Q190:R190"/>
    <mergeCell ref="E191:R191"/>
    <mergeCell ref="E192:R192"/>
    <mergeCell ref="A186:D186"/>
    <mergeCell ref="E186:R186"/>
    <mergeCell ref="A187:D187"/>
    <mergeCell ref="E187:R187"/>
    <mergeCell ref="A188:D188"/>
    <mergeCell ref="E188:G188"/>
    <mergeCell ref="H188:I188"/>
    <mergeCell ref="J188:R188"/>
    <mergeCell ref="A181:D182"/>
    <mergeCell ref="E181:E182"/>
    <mergeCell ref="F181:R181"/>
    <mergeCell ref="F182:R182"/>
    <mergeCell ref="A185:D185"/>
    <mergeCell ref="E185:R185"/>
    <mergeCell ref="A172:Z175"/>
    <mergeCell ref="A178:D178"/>
    <mergeCell ref="E178:R178"/>
    <mergeCell ref="A179:D179"/>
    <mergeCell ref="E179:R179"/>
    <mergeCell ref="A180:O180"/>
    <mergeCell ref="Q168:R168"/>
    <mergeCell ref="S168:T168"/>
    <mergeCell ref="Q169:R169"/>
    <mergeCell ref="S169:T169"/>
    <mergeCell ref="A170:K171"/>
    <mergeCell ref="L170:M170"/>
    <mergeCell ref="N170:Z171"/>
    <mergeCell ref="L171:M171"/>
    <mergeCell ref="P164:P169"/>
    <mergeCell ref="Q164:R164"/>
    <mergeCell ref="S164:T164"/>
    <mergeCell ref="V164:Z169"/>
    <mergeCell ref="Q165:R165"/>
    <mergeCell ref="S165:T165"/>
    <mergeCell ref="Q166:R166"/>
    <mergeCell ref="S166:T166"/>
    <mergeCell ref="Q167:R167"/>
    <mergeCell ref="S167:T167"/>
    <mergeCell ref="A164:A169"/>
    <mergeCell ref="B164:F169"/>
    <mergeCell ref="G164:K169"/>
    <mergeCell ref="L164:M168"/>
    <mergeCell ref="N164:N169"/>
    <mergeCell ref="O164:O169"/>
    <mergeCell ref="P158:P163"/>
    <mergeCell ref="Q158:R158"/>
    <mergeCell ref="S158:T158"/>
    <mergeCell ref="A158:A163"/>
    <mergeCell ref="B158:F163"/>
    <mergeCell ref="G158:K163"/>
    <mergeCell ref="L158:M162"/>
    <mergeCell ref="N158:N163"/>
    <mergeCell ref="O158:O163"/>
    <mergeCell ref="V152:Z157"/>
    <mergeCell ref="Q153:R153"/>
    <mergeCell ref="S153:T153"/>
    <mergeCell ref="Q154:R154"/>
    <mergeCell ref="S154:T154"/>
    <mergeCell ref="Q155:R155"/>
    <mergeCell ref="S155:T155"/>
    <mergeCell ref="V158:Z163"/>
    <mergeCell ref="Q159:R159"/>
    <mergeCell ref="S159:T159"/>
    <mergeCell ref="Q160:R160"/>
    <mergeCell ref="S160:T160"/>
    <mergeCell ref="Q161:R161"/>
    <mergeCell ref="S161:T161"/>
    <mergeCell ref="Q156:R156"/>
    <mergeCell ref="S156:T156"/>
    <mergeCell ref="Q157:R157"/>
    <mergeCell ref="S157:T157"/>
    <mergeCell ref="Q162:R162"/>
    <mergeCell ref="S162:T162"/>
    <mergeCell ref="Q163:R163"/>
    <mergeCell ref="S163:T163"/>
    <mergeCell ref="A152:A157"/>
    <mergeCell ref="B152:F157"/>
    <mergeCell ref="G152:K157"/>
    <mergeCell ref="L152:M156"/>
    <mergeCell ref="N152:N157"/>
    <mergeCell ref="O152:O157"/>
    <mergeCell ref="P146:P151"/>
    <mergeCell ref="Q146:R146"/>
    <mergeCell ref="S146:T146"/>
    <mergeCell ref="A146:A151"/>
    <mergeCell ref="B146:F151"/>
    <mergeCell ref="G146:K151"/>
    <mergeCell ref="L146:M150"/>
    <mergeCell ref="N146:N151"/>
    <mergeCell ref="O146:O151"/>
    <mergeCell ref="P152:P157"/>
    <mergeCell ref="Q152:R152"/>
    <mergeCell ref="S152:T152"/>
    <mergeCell ref="V140:Z145"/>
    <mergeCell ref="Q141:R141"/>
    <mergeCell ref="S141:T141"/>
    <mergeCell ref="Q142:R142"/>
    <mergeCell ref="S142:T142"/>
    <mergeCell ref="Q143:R143"/>
    <mergeCell ref="S143:T143"/>
    <mergeCell ref="V146:Z151"/>
    <mergeCell ref="Q147:R147"/>
    <mergeCell ref="S147:T147"/>
    <mergeCell ref="Q148:R148"/>
    <mergeCell ref="S148:T148"/>
    <mergeCell ref="Q149:R149"/>
    <mergeCell ref="S149:T149"/>
    <mergeCell ref="Q144:R144"/>
    <mergeCell ref="S144:T144"/>
    <mergeCell ref="Q145:R145"/>
    <mergeCell ref="S145:T145"/>
    <mergeCell ref="Q150:R150"/>
    <mergeCell ref="S150:T150"/>
    <mergeCell ref="Q151:R151"/>
    <mergeCell ref="S151:T151"/>
    <mergeCell ref="A140:A145"/>
    <mergeCell ref="B140:F145"/>
    <mergeCell ref="G140:K145"/>
    <mergeCell ref="L140:M144"/>
    <mergeCell ref="N140:N145"/>
    <mergeCell ref="O140:O145"/>
    <mergeCell ref="P134:P139"/>
    <mergeCell ref="Q134:R134"/>
    <mergeCell ref="S134:T134"/>
    <mergeCell ref="A134:A139"/>
    <mergeCell ref="B134:F139"/>
    <mergeCell ref="G134:K139"/>
    <mergeCell ref="L134:M138"/>
    <mergeCell ref="N134:N139"/>
    <mergeCell ref="O134:O139"/>
    <mergeCell ref="P140:P145"/>
    <mergeCell ref="Q140:R140"/>
    <mergeCell ref="S140:T140"/>
    <mergeCell ref="V128:Z133"/>
    <mergeCell ref="Q129:R129"/>
    <mergeCell ref="S129:T129"/>
    <mergeCell ref="Q130:R130"/>
    <mergeCell ref="S130:T130"/>
    <mergeCell ref="Q131:R131"/>
    <mergeCell ref="S131:T131"/>
    <mergeCell ref="V134:Z139"/>
    <mergeCell ref="Q135:R135"/>
    <mergeCell ref="S135:T135"/>
    <mergeCell ref="Q136:R136"/>
    <mergeCell ref="S136:T136"/>
    <mergeCell ref="Q137:R137"/>
    <mergeCell ref="S137:T137"/>
    <mergeCell ref="Q132:R132"/>
    <mergeCell ref="S132:T132"/>
    <mergeCell ref="Q133:R133"/>
    <mergeCell ref="S133:T133"/>
    <mergeCell ref="Q138:R138"/>
    <mergeCell ref="S138:T138"/>
    <mergeCell ref="Q139:R139"/>
    <mergeCell ref="S139:T139"/>
    <mergeCell ref="A128:A133"/>
    <mergeCell ref="B128:F133"/>
    <mergeCell ref="G128:K133"/>
    <mergeCell ref="L128:M132"/>
    <mergeCell ref="N128:N133"/>
    <mergeCell ref="O128:O133"/>
    <mergeCell ref="P122:P127"/>
    <mergeCell ref="Q122:R122"/>
    <mergeCell ref="S122:T122"/>
    <mergeCell ref="A122:A127"/>
    <mergeCell ref="B122:F127"/>
    <mergeCell ref="G122:K127"/>
    <mergeCell ref="L122:M126"/>
    <mergeCell ref="N122:N127"/>
    <mergeCell ref="O122:O127"/>
    <mergeCell ref="P128:P133"/>
    <mergeCell ref="Q128:R128"/>
    <mergeCell ref="S128:T128"/>
    <mergeCell ref="V116:Z121"/>
    <mergeCell ref="Q117:R117"/>
    <mergeCell ref="S117:T117"/>
    <mergeCell ref="Q118:R118"/>
    <mergeCell ref="S118:T118"/>
    <mergeCell ref="Q119:R119"/>
    <mergeCell ref="S119:T119"/>
    <mergeCell ref="V122:Z127"/>
    <mergeCell ref="Q123:R123"/>
    <mergeCell ref="S123:T123"/>
    <mergeCell ref="Q124:R124"/>
    <mergeCell ref="S124:T124"/>
    <mergeCell ref="Q125:R125"/>
    <mergeCell ref="S125:T125"/>
    <mergeCell ref="Q120:R120"/>
    <mergeCell ref="S120:T120"/>
    <mergeCell ref="Q121:R121"/>
    <mergeCell ref="S121:T121"/>
    <mergeCell ref="Q126:R126"/>
    <mergeCell ref="S126:T126"/>
    <mergeCell ref="Q127:R127"/>
    <mergeCell ref="S127:T127"/>
    <mergeCell ref="A116:A121"/>
    <mergeCell ref="B116:F121"/>
    <mergeCell ref="G116:K121"/>
    <mergeCell ref="L116:M120"/>
    <mergeCell ref="N116:N121"/>
    <mergeCell ref="O116:O121"/>
    <mergeCell ref="P110:P115"/>
    <mergeCell ref="Q110:R110"/>
    <mergeCell ref="S110:T110"/>
    <mergeCell ref="A110:A115"/>
    <mergeCell ref="B110:F115"/>
    <mergeCell ref="G110:K115"/>
    <mergeCell ref="L110:M114"/>
    <mergeCell ref="N110:N115"/>
    <mergeCell ref="O110:O115"/>
    <mergeCell ref="P116:P121"/>
    <mergeCell ref="Q116:R116"/>
    <mergeCell ref="S116:T116"/>
    <mergeCell ref="V104:Z109"/>
    <mergeCell ref="Q105:R105"/>
    <mergeCell ref="S105:T105"/>
    <mergeCell ref="Q106:R106"/>
    <mergeCell ref="S106:T106"/>
    <mergeCell ref="Q107:R107"/>
    <mergeCell ref="S107:T107"/>
    <mergeCell ref="V110:Z115"/>
    <mergeCell ref="Q111:R111"/>
    <mergeCell ref="S111:T111"/>
    <mergeCell ref="Q112:R112"/>
    <mergeCell ref="S112:T112"/>
    <mergeCell ref="Q113:R113"/>
    <mergeCell ref="S113:T113"/>
    <mergeCell ref="Q108:R108"/>
    <mergeCell ref="S108:T108"/>
    <mergeCell ref="Q109:R109"/>
    <mergeCell ref="S109:T109"/>
    <mergeCell ref="Q114:R114"/>
    <mergeCell ref="S114:T114"/>
    <mergeCell ref="Q115:R115"/>
    <mergeCell ref="S115:T115"/>
    <mergeCell ref="A104:A109"/>
    <mergeCell ref="B104:F109"/>
    <mergeCell ref="G104:K109"/>
    <mergeCell ref="L104:M108"/>
    <mergeCell ref="N104:N109"/>
    <mergeCell ref="O104:O109"/>
    <mergeCell ref="P98:P103"/>
    <mergeCell ref="Q98:R98"/>
    <mergeCell ref="S98:T98"/>
    <mergeCell ref="A98:A103"/>
    <mergeCell ref="B98:F103"/>
    <mergeCell ref="G98:K103"/>
    <mergeCell ref="L98:M102"/>
    <mergeCell ref="N98:N103"/>
    <mergeCell ref="O98:O103"/>
    <mergeCell ref="P104:P109"/>
    <mergeCell ref="Q104:R104"/>
    <mergeCell ref="S104:T104"/>
    <mergeCell ref="V92:Z97"/>
    <mergeCell ref="Q93:R93"/>
    <mergeCell ref="S93:T93"/>
    <mergeCell ref="Q94:R94"/>
    <mergeCell ref="S94:T94"/>
    <mergeCell ref="Q95:R95"/>
    <mergeCell ref="S95:T95"/>
    <mergeCell ref="V98:Z103"/>
    <mergeCell ref="Q99:R99"/>
    <mergeCell ref="S99:T99"/>
    <mergeCell ref="Q100:R100"/>
    <mergeCell ref="S100:T100"/>
    <mergeCell ref="Q101:R101"/>
    <mergeCell ref="S101:T101"/>
    <mergeCell ref="Q96:R96"/>
    <mergeCell ref="S96:T96"/>
    <mergeCell ref="Q97:R97"/>
    <mergeCell ref="S97:T97"/>
    <mergeCell ref="Q102:R102"/>
    <mergeCell ref="S102:T102"/>
    <mergeCell ref="Q103:R103"/>
    <mergeCell ref="S103:T103"/>
    <mergeCell ref="A92:A97"/>
    <mergeCell ref="B92:F97"/>
    <mergeCell ref="G92:K97"/>
    <mergeCell ref="L92:M96"/>
    <mergeCell ref="N92:N97"/>
    <mergeCell ref="O92:O97"/>
    <mergeCell ref="P86:P91"/>
    <mergeCell ref="Q86:R86"/>
    <mergeCell ref="S86:T86"/>
    <mergeCell ref="A86:A91"/>
    <mergeCell ref="B86:F91"/>
    <mergeCell ref="G86:K91"/>
    <mergeCell ref="L86:M90"/>
    <mergeCell ref="N86:N91"/>
    <mergeCell ref="O86:O91"/>
    <mergeCell ref="P92:P97"/>
    <mergeCell ref="Q92:R92"/>
    <mergeCell ref="S92:T92"/>
    <mergeCell ref="V80:Z85"/>
    <mergeCell ref="Q81:R81"/>
    <mergeCell ref="S81:T81"/>
    <mergeCell ref="Q82:R82"/>
    <mergeCell ref="S82:T82"/>
    <mergeCell ref="Q83:R83"/>
    <mergeCell ref="S83:T83"/>
    <mergeCell ref="V86:Z91"/>
    <mergeCell ref="Q87:R87"/>
    <mergeCell ref="S87:T87"/>
    <mergeCell ref="Q88:R88"/>
    <mergeCell ref="S88:T88"/>
    <mergeCell ref="Q89:R89"/>
    <mergeCell ref="S89:T89"/>
    <mergeCell ref="Q84:R84"/>
    <mergeCell ref="S84:T84"/>
    <mergeCell ref="Q85:R85"/>
    <mergeCell ref="S85:T85"/>
    <mergeCell ref="Q90:R90"/>
    <mergeCell ref="S90:T90"/>
    <mergeCell ref="Q91:R91"/>
    <mergeCell ref="S91:T91"/>
    <mergeCell ref="A80:A85"/>
    <mergeCell ref="B80:F85"/>
    <mergeCell ref="G80:K85"/>
    <mergeCell ref="L80:M84"/>
    <mergeCell ref="N80:N85"/>
    <mergeCell ref="O80:O85"/>
    <mergeCell ref="O78:O79"/>
    <mergeCell ref="P78:P79"/>
    <mergeCell ref="Q78:U78"/>
    <mergeCell ref="P80:P85"/>
    <mergeCell ref="Q80:R80"/>
    <mergeCell ref="S80:T80"/>
    <mergeCell ref="V78:Z79"/>
    <mergeCell ref="Q79:R79"/>
    <mergeCell ref="S79:T79"/>
    <mergeCell ref="A74:D74"/>
    <mergeCell ref="E74:H74"/>
    <mergeCell ref="I74:J74"/>
    <mergeCell ref="K74:R74"/>
    <mergeCell ref="A77:Z77"/>
    <mergeCell ref="A78:A79"/>
    <mergeCell ref="B78:F79"/>
    <mergeCell ref="G78:K79"/>
    <mergeCell ref="L78:M79"/>
    <mergeCell ref="N78:N79"/>
    <mergeCell ref="A69:D73"/>
    <mergeCell ref="E69:R69"/>
    <mergeCell ref="E70:G70"/>
    <mergeCell ref="H70:R70"/>
    <mergeCell ref="E71:R71"/>
    <mergeCell ref="E72:G72"/>
    <mergeCell ref="H72:R72"/>
    <mergeCell ref="E73:R73"/>
    <mergeCell ref="A65:D66"/>
    <mergeCell ref="E65:R65"/>
    <mergeCell ref="F66:R66"/>
    <mergeCell ref="A67:D68"/>
    <mergeCell ref="E67:R67"/>
    <mergeCell ref="E68:R68"/>
    <mergeCell ref="A50:R50"/>
    <mergeCell ref="A51:D55"/>
    <mergeCell ref="E51:R52"/>
    <mergeCell ref="F53:R53"/>
    <mergeCell ref="E54:R54"/>
    <mergeCell ref="F55:R55"/>
    <mergeCell ref="A40:D40"/>
    <mergeCell ref="E40:R40"/>
    <mergeCell ref="A41:R42"/>
    <mergeCell ref="A43:R45"/>
    <mergeCell ref="A46:R46"/>
    <mergeCell ref="A48:C49"/>
    <mergeCell ref="D48:R49"/>
    <mergeCell ref="A33:D33"/>
    <mergeCell ref="E33:R33"/>
    <mergeCell ref="A34:D39"/>
    <mergeCell ref="E34:G34"/>
    <mergeCell ref="H34:J34"/>
    <mergeCell ref="K34:M34"/>
    <mergeCell ref="N34:P34"/>
    <mergeCell ref="Q34:R39"/>
    <mergeCell ref="E35:G35"/>
    <mergeCell ref="H35:J35"/>
    <mergeCell ref="E38:H38"/>
    <mergeCell ref="I38:L38"/>
    <mergeCell ref="M38:P38"/>
    <mergeCell ref="E39:H39"/>
    <mergeCell ref="I39:L39"/>
    <mergeCell ref="M39:P39"/>
    <mergeCell ref="K35:M35"/>
    <mergeCell ref="N35:P35"/>
    <mergeCell ref="E36:H36"/>
    <mergeCell ref="I36:L36"/>
    <mergeCell ref="M36:P36"/>
    <mergeCell ref="E37:H37"/>
    <mergeCell ref="I37:L37"/>
    <mergeCell ref="M37:P37"/>
    <mergeCell ref="A31:D32"/>
    <mergeCell ref="E31:I31"/>
    <mergeCell ref="J31:N31"/>
    <mergeCell ref="O31:R31"/>
    <mergeCell ref="E32:I32"/>
    <mergeCell ref="J32:N32"/>
    <mergeCell ref="O32:R32"/>
    <mergeCell ref="P28:R28"/>
    <mergeCell ref="A29:D30"/>
    <mergeCell ref="E29:I29"/>
    <mergeCell ref="J29:N29"/>
    <mergeCell ref="O29:R29"/>
    <mergeCell ref="E30:I30"/>
    <mergeCell ref="J30:N30"/>
    <mergeCell ref="O30:R30"/>
    <mergeCell ref="A26:D28"/>
    <mergeCell ref="F26:G26"/>
    <mergeCell ref="I26:L28"/>
    <mergeCell ref="N26:O26"/>
    <mergeCell ref="P26:R26"/>
    <mergeCell ref="F27:G27"/>
    <mergeCell ref="N27:O27"/>
    <mergeCell ref="P27:R27"/>
    <mergeCell ref="F28:G28"/>
    <mergeCell ref="N28:O28"/>
    <mergeCell ref="A24:D24"/>
    <mergeCell ref="E24:H24"/>
    <mergeCell ref="I24:L24"/>
    <mergeCell ref="M24:R24"/>
    <mergeCell ref="A25:D25"/>
    <mergeCell ref="E25:G25"/>
    <mergeCell ref="I25:L25"/>
    <mergeCell ref="M25:N25"/>
    <mergeCell ref="O25:R25"/>
    <mergeCell ref="A20:D23"/>
    <mergeCell ref="F20:H20"/>
    <mergeCell ref="I20:L23"/>
    <mergeCell ref="E21:E23"/>
    <mergeCell ref="F21:H21"/>
    <mergeCell ref="F22:H22"/>
    <mergeCell ref="F23:H23"/>
    <mergeCell ref="A18:D18"/>
    <mergeCell ref="I18:L18"/>
    <mergeCell ref="M18:N18"/>
    <mergeCell ref="P18:R18"/>
    <mergeCell ref="A19:D19"/>
    <mergeCell ref="E19:G19"/>
    <mergeCell ref="I19:L19"/>
    <mergeCell ref="M19:R19"/>
    <mergeCell ref="A11:C11"/>
    <mergeCell ref="D11:R11"/>
    <mergeCell ref="A12:L12"/>
    <mergeCell ref="A13:R13"/>
    <mergeCell ref="A17:D17"/>
    <mergeCell ref="E17:R17"/>
    <mergeCell ref="O1:R1"/>
    <mergeCell ref="O2:R2"/>
    <mergeCell ref="O3:R3"/>
    <mergeCell ref="A5:R5"/>
    <mergeCell ref="A7:B7"/>
    <mergeCell ref="C7:R7"/>
    <mergeCell ref="A10:B10"/>
    <mergeCell ref="C10:D10"/>
    <mergeCell ref="E10:F10"/>
    <mergeCell ref="G10:M10"/>
    <mergeCell ref="N10:P10"/>
    <mergeCell ref="Q10:R10"/>
    <mergeCell ref="A8:B8"/>
    <mergeCell ref="C8:M8"/>
    <mergeCell ref="N8:O8"/>
    <mergeCell ref="P8:R8"/>
    <mergeCell ref="A9:B9"/>
    <mergeCell ref="C9:I9"/>
    <mergeCell ref="J9:K9"/>
    <mergeCell ref="L9:R9"/>
    <mergeCell ref="A285:F286"/>
    <mergeCell ref="G285:I286"/>
    <mergeCell ref="J285:J286"/>
    <mergeCell ref="A315:XFD315"/>
    <mergeCell ref="A316:S316"/>
    <mergeCell ref="A317:S317"/>
    <mergeCell ref="A318:F319"/>
    <mergeCell ref="A320:D323"/>
    <mergeCell ref="E320:F320"/>
    <mergeCell ref="G320:M320"/>
    <mergeCell ref="N320:S321"/>
    <mergeCell ref="E321:F322"/>
    <mergeCell ref="G321:M322"/>
    <mergeCell ref="N322:S323"/>
    <mergeCell ref="E323:F323"/>
    <mergeCell ref="G323:M323"/>
    <mergeCell ref="A287:F288"/>
    <mergeCell ref="G287:I288"/>
    <mergeCell ref="J287:J288"/>
    <mergeCell ref="A289:F290"/>
    <mergeCell ref="G289:I290"/>
    <mergeCell ref="J289:J290"/>
    <mergeCell ref="A293:G294"/>
    <mergeCell ref="A295:D296"/>
    <mergeCell ref="A354:D359"/>
    <mergeCell ref="E354:S355"/>
    <mergeCell ref="E356:S359"/>
    <mergeCell ref="E334:S336"/>
    <mergeCell ref="A337:D339"/>
    <mergeCell ref="E337:S339"/>
    <mergeCell ref="B340:D342"/>
    <mergeCell ref="E340:S342"/>
    <mergeCell ref="A343:D345"/>
    <mergeCell ref="E343:K345"/>
    <mergeCell ref="L343:L345"/>
    <mergeCell ref="M343:S344"/>
  </mergeCells>
  <phoneticPr fontId="20"/>
  <conditionalFormatting sqref="C7:R7 C8:C9 N8:P8 O3">
    <cfRule type="cellIs" dxfId="197" priority="15" operator="equal">
      <formula>0</formula>
    </cfRule>
  </conditionalFormatting>
  <conditionalFormatting sqref="Z178">
    <cfRule type="expression" dxfId="196" priority="14">
      <formula>"P73=""なし"""</formula>
    </cfRule>
  </conditionalFormatting>
  <conditionalFormatting sqref="F182">
    <cfRule type="expression" dxfId="195" priority="13">
      <formula>"P73=""なし"""</formula>
    </cfRule>
  </conditionalFormatting>
  <conditionalFormatting sqref="E196:R196">
    <cfRule type="cellIs" dxfId="194" priority="12" operator="equal">
      <formula>"自動で入力されます"</formula>
    </cfRule>
  </conditionalFormatting>
  <conditionalFormatting sqref="H70:R70">
    <cfRule type="cellIs" dxfId="193" priority="11" operator="equal">
      <formula>"自動で入力されます"</formula>
    </cfRule>
  </conditionalFormatting>
  <conditionalFormatting sqref="H72:R72">
    <cfRule type="cellIs" dxfId="192" priority="10" operator="equal">
      <formula>"自動で入力されます"</formula>
    </cfRule>
  </conditionalFormatting>
  <conditionalFormatting sqref="N170:Z171">
    <cfRule type="cellIs" dxfId="191" priority="9" operator="equal">
      <formula>"「ロール対応表」シートと一致していないスキル項目があります"</formula>
    </cfRule>
  </conditionalFormatting>
  <conditionalFormatting sqref="G287:I288">
    <cfRule type="cellIs" dxfId="190" priority="8" operator="equal">
      <formula>"自動で入力されます"</formula>
    </cfRule>
  </conditionalFormatting>
  <conditionalFormatting sqref="G289:I290">
    <cfRule type="cellIs" dxfId="189" priority="7" operator="equal">
      <formula>"自動で入力されます"</formula>
    </cfRule>
  </conditionalFormatting>
  <conditionalFormatting sqref="F62:R62">
    <cfRule type="expression" dxfId="188" priority="3">
      <formula>$E61="○"</formula>
    </cfRule>
  </conditionalFormatting>
  <conditionalFormatting sqref="P56:R56">
    <cfRule type="expression" priority="2">
      <formula>$P$56="含んでいない"</formula>
    </cfRule>
  </conditionalFormatting>
  <conditionalFormatting sqref="E58:R58 E60:R61 E59:F59">
    <cfRule type="expression" dxfId="187" priority="1">
      <formula>$P$56="含んでいない"</formula>
    </cfRule>
  </conditionalFormatting>
  <dataValidations count="42">
    <dataValidation type="list" allowBlank="1" showInputMessage="1" showErrorMessage="1" sqref="E74:H74" xr:uid="{16732394-768B-45D3-BC38-F99CD42C15F0}">
      <formula1>"パンフレット,パンフレット＋ホームページ（右にURLを記載）,ホームページ（右にURLを記載）"</formula1>
    </dataValidation>
    <dataValidation type="list" allowBlank="1" showInputMessage="1" showErrorMessage="1" sqref="E208:H208" xr:uid="{49634A97-36CB-41AF-9D76-6ED259CB3ABA}">
      <formula1>"パンフレット,ホームページ(右にURLを記載),パンフレット＋ホームページ(右にURLを記載)"</formula1>
    </dataValidation>
    <dataValidation allowBlank="1" showErrorMessage="1" prompt="受講前に経験しておくことが推奨される実務経験を記載。" sqref="E186:R186" xr:uid="{81DF4FAE-D694-40B7-953B-C70567C01F8C}"/>
    <dataValidation type="list" allowBlank="1" showInputMessage="1" showErrorMessage="1" sqref="E188:G188" xr:uid="{412D5BE9-EFF6-44C9-B5B8-249E734234AD}">
      <formula1>"パンフレット,ホームページ(右にURLを記載),パンフレット+ホームページ(右にURLを記載)"</formula1>
    </dataValidation>
    <dataValidation type="list" allowBlank="1" showInputMessage="1" showErrorMessage="1" sqref="E30:R30 E66 E58:E61" xr:uid="{8CCFF606-CBF3-428A-902B-811B2D60C27F}">
      <formula1>"○"</formula1>
    </dataValidation>
    <dataValidation type="list" allowBlank="1" showInputMessage="1" showErrorMessage="1" sqref="L263:N263" xr:uid="{9E795DFF-791A-4D13-84B3-E03D91810B1F}">
      <formula1>"該当する,該当しない"</formula1>
    </dataValidation>
    <dataValidation type="list" allowBlank="1" showInputMessage="1" showErrorMessage="1" sqref="F21:H21" xr:uid="{9A357422-5537-47FE-9B29-08EE3DF0FCB8}">
      <formula1>"昼間（平日）,夜間（平日）,土日,昼間（平日）＋土日,夜間（平日）＋土日"</formula1>
    </dataValidation>
    <dataValidation type="list" allowBlank="1" showInputMessage="1" showErrorMessage="1" sqref="F23:H23" xr:uid="{6FC5A2CB-1FFC-4A38-A790-7CAE925EC664}">
      <formula1>"通信,一部eラーニング,eラーニング"</formula1>
    </dataValidation>
    <dataValidation type="list" allowBlank="1" showInputMessage="1" showErrorMessage="1" sqref="Q190 Q193" xr:uid="{CE575E2F-A854-40EF-A911-34B73E9629DC}">
      <formula1>"認める,認めない,その他"</formula1>
    </dataValidation>
    <dataValidation type="list" allowBlank="1" showInputMessage="1" showErrorMessage="1" sqref="K190 K193" xr:uid="{76C0D3B3-56C6-428E-88F4-A41BC6826ADD}">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G190:H190 G193:H193" xr:uid="{62271A31-1825-4F65-B586-A904E6765B19}">
      <formula1>"100％,90%以上,70%以上,66%(2/3)以上,60%以上,50%以上,50%未満でも可,その他"</formula1>
    </dataValidation>
    <dataValidation type="list" allowBlank="1" showInputMessage="1" showErrorMessage="1" sqref="E21:E23 AB10:AB14" xr:uid="{294AF4A8-4CA3-4488-8D10-A281636D5E61}">
      <formula1>"通学,通信"</formula1>
    </dataValidation>
    <dataValidation type="list" allowBlank="1" showInputMessage="1" showErrorMessage="1" sqref="E199" xr:uid="{1F440AE7-2E06-4262-AA22-4E608929EEB2}">
      <formula1>"あり（必須）,あり（任意）,なし"</formula1>
    </dataValidation>
    <dataValidation type="list" allowBlank="1" showInputMessage="1" showErrorMessage="1" sqref="M24:R24 E181:E182 O80:P80 O86:P86 O92:P92 O98:P98 O104:P104 O110:P110 O116:P116 O122:P122 O128:P128 O134:P134 O140:P140 O146:P146 O152:P152 O158:P158 O164:P164 C10:D10" xr:uid="{AC8A3936-4859-4C17-B03E-D8D8B2C56748}">
      <formula1>"有,無"</formula1>
    </dataValidation>
    <dataValidation allowBlank="1" showInputMessage="1" showErrorMessage="1" prompt="教育訓練の時間が短いもの（２０時間以下）は対象外" sqref="I18:L18" xr:uid="{ED6BF071-0310-4B51-8990-3EBEBE4915D8}"/>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5:G25" xr:uid="{4A3FC6C6-547F-4205-8706-FA505CECEE92}">
      <formula1>1</formula1>
      <formula2>99999</formula2>
    </dataValidation>
    <dataValidation allowBlank="1" showInputMessage="1" showErrorMessage="1" prompt="既存講座の申請の場合→「２．教育訓練の対象分野」へ" sqref="E29" xr:uid="{E88DB0EF-D6BC-4672-940C-A8793E3ED4D0}"/>
    <dataValidation allowBlank="1" showInputMessage="1" showErrorMessage="1" prompt="２つ以上の既存講座をパッケージを選択の場合→「（15）パッケージの内容」へ。また、パッケージ内容や変更部分が分かるように、「４．教育訓練の内容 （カリキュラム）」の「単元／章」を分けて記載してください。" sqref="J29:N29" xr:uid="{45CA4F82-ECBD-42BE-9361-1888D03F3990}"/>
    <dataValidation allowBlank="1" showInputMessage="1" showErrorMessage="1" prompt="前回の認定適用日から申請書提出前日までの実績を記載してください。" sqref="F26:G28 N26:O28" xr:uid="{6715E438-88CA-42C3-99C5-9EF1EBD3B12A}"/>
    <dataValidation allowBlank="1" showInputMessage="1" showErrorMessage="1" prompt="申請にあたって講座内容を追加・変更した場合は、「５．教育訓練の内容 （カリキュラム）」の番号を記載し、追加箇所及び追加内容等を具体的に記載してください。" sqref="E33:R33" xr:uid="{BE41C098-7876-41C1-A27B-D547AFF75B66}"/>
    <dataValidation allowBlank="1" showInputMessage="1" showErrorMessage="1" prompt="再認定申請講座の場合は、改善内容や時期が分かるように具体的に記載してください。" sqref="E40:R40" xr:uid="{204164D8-D0F5-4790-8429-FE1954307E0D}"/>
    <dataValidation allowBlank="1" showInputMessage="1" showErrorMessage="1" prompt="身に付けられるスキルの具体的な内容を記載。" sqref="E68:R68" xr:uid="{BC48CF9E-8303-4DD6-BFDA-3B87B4CB0699}"/>
    <dataValidation allowBlank="1" showInputMessage="1" showErrorMessage="1" prompt="受講前に経験しておくことが推奨される実務経験を記載。" sqref="E178" xr:uid="{1C6EC421-EB22-47DD-928D-D3E813608A74}"/>
    <dataValidation allowBlank="1" showInputMessage="1" showErrorMessage="1" prompt="受講前に身に付けておくことが推奨される知識・技術を記載。" sqref="E179" xr:uid="{B2205DF3-FCC2-45CE-9EAF-7158393C41E4}"/>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80 B86 B92 B98 B104 B110 B116 B122 B128 B134 B140 B146 B152 B158 B164" xr:uid="{B52F5350-13F8-4991-9F1E-3EBBA7B9A0EB}"/>
    <dataValidation allowBlank="1" showInputMessage="1" showErrorMessage="1" prompt="講義（演習）の内容と到達目標が分かるように具体的に記載。" sqref="G80 G86 G92 G98 G104 G110 G116 G122 G128 G134 G140 G146 G152 G158 G164" xr:uid="{2A76E638-32A6-4B6C-88B3-680292CA1637}"/>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4 N158 N146 N152 N140" xr:uid="{64E4E908-B434-4EF8-8003-0DD3EDE85815}">
      <formula1>"全部,一部,実施なし"</formula1>
    </dataValidation>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5:R205" xr:uid="{B688F065-F83D-4679-B887-21EFC6B90956}"/>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7:R207" xr:uid="{FFA95AB0-C28A-444F-BF8E-23F436F09EFE}"/>
    <dataValidation allowBlank="1" showInputMessage="1" showErrorMessage="1" prompt="演習を通学で行う（eラーニングで実施しない）場合は、記載不要。_x000a_双方向又は多方向に授業を行うための措置が取られていることが必要。" sqref="E212" xr:uid="{BE315ADE-399C-4CE7-93D1-74B53E600396}"/>
    <dataValidation allowBlank="1" showInputMessage="1" showErrorMessage="1" prompt="ホームページ等で公表することが必要。" sqref="E221:R221" xr:uid="{2B4A511E-09FB-42D9-9D63-2A1ABA0168C2}"/>
    <dataValidation allowBlank="1" showInputMessage="1" showErrorMessage="1" prompt="新規のカリキュラムを加えるなど内容を変更した講座を申請を選択の場合→「（16）申請にあたり、新たに追加・変更した内容」へ。" sqref="O29:R29" xr:uid="{3E7BE1E1-53CB-43EA-8E20-D24AC45965DE}"/>
    <dataValidation imeMode="off" allowBlank="1" showInputMessage="1" showErrorMessage="1" sqref="E19:G19 E18" xr:uid="{7D56E2E5-092D-4D49-8862-746D3B68289D}"/>
    <dataValidation imeMode="off" allowBlank="1" showInputMessage="1" showErrorMessage="1" prompt="教育訓練の時間が短いもの（２０時間以下）は対象外" sqref="M18:N18" xr:uid="{ABFE255D-20C0-4382-A769-DC80094D6E3B}"/>
    <dataValidation type="list" allowBlank="1" showInputMessage="1" showErrorMessage="1" sqref="L259:L262" xr:uid="{0319D8CB-6991-4D46-BE3A-83D016202F93}">
      <formula1>"はい,いいえ"</formula1>
    </dataValidation>
    <dataValidation type="list" allowBlank="1" showInputMessage="1" showErrorMessage="1" sqref="E297:S298" xr:uid="{05F2A8D7-71BB-459B-A65C-8DB8D1EA6F1B}">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E331:S333" xr:uid="{219E4AD0-4091-4DF3-B79C-821BECF510F1}">
      <formula1>"講座実績の検証を行っている,検証を行っていない"</formula1>
    </dataValidation>
    <dataValidation type="list" allowBlank="1" showInputMessage="1" showErrorMessage="1" sqref="E337:S339" xr:uid="{77D9D576-08D4-48E7-A91F-13E9C2D44ACD}">
      <formula1>"定期的に見直している,見直していない"</formula1>
    </dataValidation>
    <dataValidation type="list" allowBlank="1" showInputMessage="1" showErrorMessage="1" sqref="Q10:R10" xr:uid="{8EEAE6DD-3CB7-4835-A139-4FCFB610CB89}">
      <formula1>"完全に一致,一部が異なる"</formula1>
    </dataValidation>
    <dataValidation type="list" allowBlank="1" showErrorMessage="1" sqref="N80:N139" xr:uid="{B5CBDAF9-3123-471C-A0F0-EDCDB138A4E1}">
      <formula1>"全部,一部,実施なし"</formula1>
    </dataValidation>
    <dataValidation type="list" allowBlank="1" showInputMessage="1" showErrorMessage="1" sqref="P56:R56" xr:uid="{ED119D40-F737-4B75-81E6-F3A190F4AAFE}">
      <formula1>"含んでいる,含んでいない"</formula1>
    </dataValidation>
    <dataValidation allowBlank="1" showInputMessage="1" showErrorMessage="1" prompt="パッケージ前の各講座のカリキュラム（単元／章）が分かるように、「４．教育訓練の内容（カリキュラム）」の「単元／章」の「番号」を記載してください。" sqref="E32:R32" xr:uid="{17928AED-B002-407B-AD91-6959C99D1539}"/>
  </dataValidations>
  <hyperlinks>
    <hyperlink ref="M12" r:id="rId1" xr:uid="{D42CB664-4425-4B27-B3B8-BE2D97C60ED5}"/>
  </hyperlinks>
  <printOptions horizontalCentered="1"/>
  <pageMargins left="0.7" right="0.7" top="0.75" bottom="0.75" header="0.3" footer="0.3"/>
  <pageSetup paperSize="9" scale="44" fitToHeight="0" orientation="portrait" cellComments="asDisplayed" r:id="rId2"/>
  <rowBreaks count="7" manualBreakCount="7">
    <brk id="47" max="25" man="1"/>
    <brk id="75" max="25" man="1"/>
    <brk id="176" max="25" man="1"/>
    <brk id="201" max="25" man="1"/>
    <brk id="224" max="25" man="1"/>
    <brk id="263" max="25" man="1"/>
    <brk id="391" max="25" man="1"/>
  </rowBreaks>
  <ignoredErrors>
    <ignoredError sqref="Q80:T169" unlockedFormula="1"/>
  </ignoredErrors>
  <drawing r:id="rId3"/>
  <extLst>
    <ext xmlns:x14="http://schemas.microsoft.com/office/spreadsheetml/2009/9/main" uri="{CCE6A557-97BC-4b89-ADB6-D9C93CAAB3DF}">
      <x14:dataValidations xmlns:xm="http://schemas.microsoft.com/office/excel/2006/main" count="3">
        <x14:dataValidation type="list" allowBlank="1" showInputMessage="1" showErrorMessage="1" errorTitle="選択可能なスキル項目" error="「ロール対応表」シートでの手順①で入力したスキル項目から選んでください。" xr:uid="{54354191-222D-4C05-A651-2C650F729FCC}">
          <x14:formula1>
            <xm:f>ロール対応表ｰ2005!$V$14:$V$56</xm:f>
          </x14:formula1>
          <xm:sqref>U80:U169</xm:sqref>
        </x14:dataValidation>
        <x14:dataValidation type="list" allowBlank="1" showInputMessage="1" showErrorMessage="1" xr:uid="{483BFE2D-4BCE-476A-AA9B-B860684D2EFB}">
          <x14:formula1>
            <xm:f>ロール対応表ｰ2005!$D$58:$S$58</xm:f>
          </x14:formula1>
          <xm:sqref>F53:R53</xm:sqref>
        </x14:dataValidation>
        <x14:dataValidation type="list" allowBlank="1" showInputMessage="1" showErrorMessage="1" xr:uid="{EECE517B-440C-41C3-B134-3520CC6C3491}">
          <x14:formula1>
            <xm:f>ロール対応表ｰ2005!$D$59:$S$59</xm:f>
          </x14:formula1>
          <xm:sqref>F55:R55</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D6644-EE72-4F09-8878-B4E55CFB3C59}">
  <sheetPr>
    <pageSetUpPr fitToPage="1"/>
  </sheetPr>
  <dimension ref="A1:W62"/>
  <sheetViews>
    <sheetView showGridLines="0" view="pageBreakPreview" zoomScaleNormal="100" zoomScaleSheetLayoutView="100" workbookViewId="0">
      <selection activeCell="A3" sqref="A3:S3"/>
    </sheetView>
  </sheetViews>
  <sheetFormatPr defaultColWidth="9" defaultRowHeight="13.5"/>
  <cols>
    <col min="1" max="2" width="9" style="13"/>
    <col min="3" max="3" width="28.125" style="13" bestFit="1" customWidth="1"/>
    <col min="4" max="19" width="9" style="13"/>
    <col min="20" max="20" width="25" style="29" customWidth="1"/>
    <col min="21" max="23" width="9" style="388" hidden="1" customWidth="1"/>
    <col min="24" max="24" width="0" style="13" hidden="1" customWidth="1"/>
    <col min="25" max="25" width="9" style="13" bestFit="1" customWidth="1"/>
    <col min="26" max="16384" width="9" style="13"/>
  </cols>
  <sheetData>
    <row r="1" spans="1:22" ht="28.5">
      <c r="A1" s="1860" t="s">
        <v>836</v>
      </c>
      <c r="B1" s="1860"/>
      <c r="C1" s="1860"/>
      <c r="D1" s="1860"/>
      <c r="E1" s="1860"/>
      <c r="F1" s="1860"/>
      <c r="G1" s="1860"/>
      <c r="H1" s="1860"/>
      <c r="I1" s="1860"/>
      <c r="J1" s="1860"/>
      <c r="K1" s="1860"/>
      <c r="L1" s="1860"/>
      <c r="M1" s="1860"/>
      <c r="N1" s="1860"/>
      <c r="O1" s="1860"/>
      <c r="P1" s="1860"/>
      <c r="Q1" s="1860"/>
      <c r="R1" s="1860"/>
      <c r="S1" s="1860"/>
    </row>
    <row r="2" spans="1:22" ht="12" customHeight="1">
      <c r="A2" s="12"/>
      <c r="B2" s="12"/>
      <c r="C2" s="12"/>
      <c r="D2" s="12"/>
      <c r="E2" s="12"/>
      <c r="F2" s="12"/>
      <c r="G2" s="12"/>
      <c r="H2" s="12"/>
      <c r="I2" s="12"/>
      <c r="J2" s="12"/>
      <c r="K2" s="12"/>
      <c r="L2" s="12"/>
      <c r="M2" s="12"/>
      <c r="N2" s="12"/>
      <c r="O2" s="12"/>
      <c r="P2" s="12"/>
      <c r="Q2" s="12"/>
      <c r="R2" s="12"/>
      <c r="S2" s="12"/>
    </row>
    <row r="3" spans="1:22" ht="19.5">
      <c r="A3" s="1874" t="s">
        <v>1046</v>
      </c>
      <c r="B3" s="1874"/>
      <c r="C3" s="1874"/>
      <c r="D3" s="1874"/>
      <c r="E3" s="1874"/>
      <c r="F3" s="1874"/>
      <c r="G3" s="1874"/>
      <c r="H3" s="1874"/>
      <c r="I3" s="1874"/>
      <c r="J3" s="1874"/>
      <c r="K3" s="1874"/>
      <c r="L3" s="1874"/>
      <c r="M3" s="1874"/>
      <c r="N3" s="1874"/>
      <c r="O3" s="1874"/>
      <c r="P3" s="1874"/>
      <c r="Q3" s="1874"/>
      <c r="R3" s="1874"/>
      <c r="S3" s="1874"/>
      <c r="T3" s="386"/>
    </row>
    <row r="4" spans="1:22" ht="41.25" customHeight="1">
      <c r="A4" s="1872" t="s">
        <v>881</v>
      </c>
      <c r="B4" s="1872"/>
      <c r="C4" s="1872"/>
      <c r="D4" s="1872"/>
      <c r="E4" s="1872"/>
      <c r="F4" s="1872"/>
      <c r="G4" s="1872"/>
      <c r="H4" s="1872"/>
      <c r="I4" s="1872"/>
      <c r="J4" s="1872"/>
      <c r="K4" s="1872"/>
      <c r="L4" s="1872"/>
      <c r="M4" s="1872"/>
      <c r="N4" s="1872"/>
      <c r="O4" s="1872"/>
      <c r="P4" s="1872"/>
      <c r="Q4" s="1872"/>
      <c r="R4" s="1872"/>
      <c r="S4" s="1872"/>
    </row>
    <row r="5" spans="1:22" ht="18.75" customHeight="1">
      <c r="A5" s="1873" t="s">
        <v>837</v>
      </c>
      <c r="B5" s="1873"/>
      <c r="C5" s="1873"/>
      <c r="D5" s="1873"/>
      <c r="E5" s="1873"/>
      <c r="F5" s="1873"/>
      <c r="G5" s="1873"/>
      <c r="H5" s="1873"/>
      <c r="I5" s="1873"/>
      <c r="J5" s="1873"/>
      <c r="K5" s="1873"/>
      <c r="L5" s="1873"/>
      <c r="M5" s="1873"/>
      <c r="N5" s="1873"/>
      <c r="O5" s="1873"/>
      <c r="P5" s="1873"/>
      <c r="Q5" s="1873"/>
      <c r="R5" s="1873"/>
      <c r="S5" s="1873"/>
    </row>
    <row r="6" spans="1:22" ht="40.5" customHeight="1">
      <c r="A6" s="1871" t="s">
        <v>1073</v>
      </c>
      <c r="B6" s="1871"/>
      <c r="C6" s="1871"/>
      <c r="D6" s="1871"/>
      <c r="E6" s="1871"/>
      <c r="F6" s="1871"/>
      <c r="G6" s="1871"/>
      <c r="H6" s="1871"/>
      <c r="I6" s="1871"/>
      <c r="J6" s="1871"/>
      <c r="K6" s="1871"/>
      <c r="L6" s="1871"/>
      <c r="M6" s="1871"/>
      <c r="N6" s="1871"/>
      <c r="O6" s="1871"/>
      <c r="P6" s="1871"/>
      <c r="Q6" s="1871"/>
      <c r="R6" s="1871"/>
      <c r="S6" s="1871"/>
    </row>
    <row r="7" spans="1:22" ht="65.25" customHeight="1">
      <c r="A7" s="1871" t="s">
        <v>1074</v>
      </c>
      <c r="B7" s="1871"/>
      <c r="C7" s="1871"/>
      <c r="D7" s="1871"/>
      <c r="E7" s="1871"/>
      <c r="F7" s="1871"/>
      <c r="G7" s="1871"/>
      <c r="H7" s="1871"/>
      <c r="I7" s="1871"/>
      <c r="J7" s="1871"/>
      <c r="K7" s="1871"/>
      <c r="L7" s="1871"/>
      <c r="M7" s="1871"/>
      <c r="N7" s="1871"/>
      <c r="O7" s="1871"/>
      <c r="P7" s="1871"/>
      <c r="Q7" s="1871"/>
      <c r="R7" s="1871"/>
      <c r="S7" s="1871"/>
    </row>
    <row r="8" spans="1:22" ht="17.25" customHeight="1">
      <c r="A8" s="1875" t="s">
        <v>880</v>
      </c>
      <c r="B8" s="1875"/>
      <c r="C8" s="1875"/>
      <c r="D8" s="1875"/>
      <c r="E8" s="1875"/>
      <c r="F8" s="1875"/>
      <c r="G8" s="1875"/>
      <c r="H8" s="1875"/>
      <c r="I8" s="1875"/>
      <c r="J8" s="1875"/>
      <c r="K8" s="1875"/>
      <c r="L8" s="1875"/>
      <c r="M8" s="1875"/>
      <c r="N8" s="1875"/>
      <c r="O8" s="1875"/>
      <c r="P8" s="1875"/>
      <c r="Q8" s="1875"/>
      <c r="R8" s="1875"/>
      <c r="S8" s="1875"/>
    </row>
    <row r="9" spans="1:22" ht="54" customHeight="1">
      <c r="A9" s="1871" t="s">
        <v>1075</v>
      </c>
      <c r="B9" s="1871"/>
      <c r="C9" s="1871"/>
      <c r="D9" s="1871"/>
      <c r="E9" s="1871"/>
      <c r="F9" s="1871"/>
      <c r="G9" s="1871"/>
      <c r="H9" s="1871"/>
      <c r="I9" s="1871"/>
      <c r="J9" s="1871"/>
      <c r="K9" s="1871"/>
      <c r="L9" s="1871"/>
      <c r="M9" s="1871"/>
      <c r="N9" s="1871"/>
      <c r="O9" s="1871"/>
      <c r="P9" s="1871"/>
      <c r="Q9" s="1871"/>
      <c r="R9" s="1871"/>
      <c r="S9" s="1871"/>
    </row>
    <row r="10" spans="1:22" ht="18.75" thickBot="1">
      <c r="A10" s="629" t="s">
        <v>1006</v>
      </c>
      <c r="B10" s="637"/>
      <c r="C10" s="637"/>
      <c r="D10" s="637"/>
      <c r="E10" s="637"/>
      <c r="F10" s="637"/>
      <c r="G10" s="637"/>
      <c r="H10" s="637"/>
      <c r="I10" s="637"/>
      <c r="J10" s="637"/>
      <c r="K10" s="637"/>
      <c r="L10" s="637"/>
      <c r="M10" s="637"/>
      <c r="N10" s="637"/>
      <c r="O10" s="637"/>
      <c r="P10" s="637"/>
      <c r="Q10" s="637"/>
      <c r="R10" s="637"/>
      <c r="S10" s="637"/>
    </row>
    <row r="11" spans="1:22" ht="19.5" customHeight="1" thickBot="1">
      <c r="A11" s="1861" t="s">
        <v>838</v>
      </c>
      <c r="B11" s="1862"/>
      <c r="C11" s="1862"/>
      <c r="D11" s="1863"/>
      <c r="E11" s="1867" t="s">
        <v>839</v>
      </c>
      <c r="F11" s="1868"/>
      <c r="G11" s="1869"/>
      <c r="H11" s="1867" t="s">
        <v>840</v>
      </c>
      <c r="I11" s="1868"/>
      <c r="J11" s="1869"/>
      <c r="K11" s="1867" t="s">
        <v>841</v>
      </c>
      <c r="L11" s="1868"/>
      <c r="M11" s="1869"/>
      <c r="N11" s="1867" t="s">
        <v>800</v>
      </c>
      <c r="O11" s="1868"/>
      <c r="P11" s="1868"/>
      <c r="Q11" s="1869"/>
      <c r="R11" s="1870" t="s">
        <v>801</v>
      </c>
      <c r="S11" s="1869"/>
    </row>
    <row r="12" spans="1:22" ht="131.25" customHeight="1">
      <c r="A12" s="1864"/>
      <c r="B12" s="1865"/>
      <c r="C12" s="1865"/>
      <c r="D12" s="1866"/>
      <c r="E12" s="630" t="s">
        <v>925</v>
      </c>
      <c r="F12" s="631" t="s">
        <v>924</v>
      </c>
      <c r="G12" s="632" t="s">
        <v>923</v>
      </c>
      <c r="H12" s="630" t="s">
        <v>842</v>
      </c>
      <c r="I12" s="631" t="s">
        <v>843</v>
      </c>
      <c r="J12" s="632" t="s">
        <v>844</v>
      </c>
      <c r="K12" s="630" t="s">
        <v>845</v>
      </c>
      <c r="L12" s="631" t="s">
        <v>846</v>
      </c>
      <c r="M12" s="633" t="s">
        <v>847</v>
      </c>
      <c r="N12" s="630" t="s">
        <v>848</v>
      </c>
      <c r="O12" s="631" t="s">
        <v>849</v>
      </c>
      <c r="P12" s="631" t="s">
        <v>850</v>
      </c>
      <c r="Q12" s="632" t="s">
        <v>851</v>
      </c>
      <c r="R12" s="630" t="s">
        <v>852</v>
      </c>
      <c r="S12" s="632" t="s">
        <v>853</v>
      </c>
    </row>
    <row r="13" spans="1:22">
      <c r="A13" s="14" t="s">
        <v>854</v>
      </c>
      <c r="B13" s="15" t="s">
        <v>855</v>
      </c>
      <c r="C13" s="15" t="s">
        <v>825</v>
      </c>
      <c r="D13" s="16" t="s">
        <v>856</v>
      </c>
      <c r="E13" s="17" t="s">
        <v>857</v>
      </c>
      <c r="F13" s="17"/>
      <c r="G13" s="17"/>
      <c r="H13" s="17"/>
      <c r="I13" s="17"/>
      <c r="J13" s="17"/>
      <c r="K13" s="17"/>
      <c r="L13" s="17"/>
      <c r="M13" s="17"/>
      <c r="N13" s="17"/>
      <c r="O13" s="17"/>
      <c r="P13" s="17"/>
      <c r="Q13" s="17"/>
      <c r="R13" s="17"/>
      <c r="S13" s="18"/>
    </row>
    <row r="14" spans="1:22" ht="14.25">
      <c r="A14" s="1859" t="s">
        <v>698</v>
      </c>
      <c r="B14" s="1856" t="s">
        <v>769</v>
      </c>
      <c r="C14" s="531" t="s">
        <v>772</v>
      </c>
      <c r="D14" s="383"/>
      <c r="E14" s="20" t="s">
        <v>858</v>
      </c>
      <c r="F14" s="20" t="s">
        <v>858</v>
      </c>
      <c r="G14" s="21" t="s">
        <v>859</v>
      </c>
      <c r="H14" s="21" t="s">
        <v>860</v>
      </c>
      <c r="I14" s="21" t="s">
        <v>859</v>
      </c>
      <c r="J14" s="21" t="s">
        <v>859</v>
      </c>
      <c r="K14" s="21" t="s">
        <v>860</v>
      </c>
      <c r="L14" s="21" t="s">
        <v>859</v>
      </c>
      <c r="M14" s="21" t="s">
        <v>859</v>
      </c>
      <c r="N14" s="21" t="s">
        <v>859</v>
      </c>
      <c r="O14" s="21" t="s">
        <v>859</v>
      </c>
      <c r="P14" s="21" t="s">
        <v>859</v>
      </c>
      <c r="Q14" s="21" t="s">
        <v>859</v>
      </c>
      <c r="R14" s="21" t="s">
        <v>860</v>
      </c>
      <c r="S14" s="22" t="s">
        <v>861</v>
      </c>
      <c r="T14" s="387" t="str">
        <f>IF(D14=U14,"",$D$61)</f>
        <v/>
      </c>
      <c r="U14" s="388" t="str">
        <f>IF(COUNTIF(個票ｰ2005!$U$80:$U$169,$C14),"○","")</f>
        <v/>
      </c>
      <c r="V14" s="388" t="str">
        <f>IF(D14="○",C14,"")</f>
        <v/>
      </c>
    </row>
    <row r="15" spans="1:22" ht="14.25">
      <c r="A15" s="1859"/>
      <c r="B15" s="1856"/>
      <c r="C15" s="23" t="s">
        <v>739</v>
      </c>
      <c r="D15" s="383"/>
      <c r="E15" s="20" t="s">
        <v>858</v>
      </c>
      <c r="F15" s="20" t="s">
        <v>858</v>
      </c>
      <c r="G15" s="21" t="s">
        <v>859</v>
      </c>
      <c r="H15" s="21" t="s">
        <v>860</v>
      </c>
      <c r="I15" s="21" t="s">
        <v>861</v>
      </c>
      <c r="J15" s="21" t="s">
        <v>859</v>
      </c>
      <c r="K15" s="21" t="s">
        <v>861</v>
      </c>
      <c r="L15" s="21" t="s">
        <v>861</v>
      </c>
      <c r="M15" s="21" t="s">
        <v>861</v>
      </c>
      <c r="N15" s="21" t="s">
        <v>860</v>
      </c>
      <c r="O15" s="21" t="s">
        <v>861</v>
      </c>
      <c r="P15" s="21" t="s">
        <v>861</v>
      </c>
      <c r="Q15" s="21" t="s">
        <v>861</v>
      </c>
      <c r="R15" s="21" t="s">
        <v>861</v>
      </c>
      <c r="S15" s="22" t="s">
        <v>861</v>
      </c>
      <c r="T15" s="387" t="str">
        <f t="shared" ref="T15:T56" si="0">IF(D15=U15,"",$D$61)</f>
        <v/>
      </c>
      <c r="U15" s="388" t="str">
        <f>IF(COUNTIF(個票ｰ2005!$U$80:$U$169,$C15),"○","")</f>
        <v/>
      </c>
      <c r="V15" s="388" t="str">
        <f t="shared" ref="V15:V56" si="1">IF(D15="○",C15,"")</f>
        <v/>
      </c>
    </row>
    <row r="16" spans="1:22" ht="14.25">
      <c r="A16" s="1859"/>
      <c r="B16" s="1856"/>
      <c r="C16" s="23" t="s">
        <v>788</v>
      </c>
      <c r="D16" s="383"/>
      <c r="E16" s="20" t="s">
        <v>858</v>
      </c>
      <c r="F16" s="20" t="s">
        <v>858</v>
      </c>
      <c r="G16" s="20" t="s">
        <v>858</v>
      </c>
      <c r="H16" s="21" t="s">
        <v>860</v>
      </c>
      <c r="I16" s="21" t="s">
        <v>859</v>
      </c>
      <c r="J16" s="21" t="s">
        <v>859</v>
      </c>
      <c r="K16" s="21" t="s">
        <v>861</v>
      </c>
      <c r="L16" s="21" t="s">
        <v>861</v>
      </c>
      <c r="M16" s="21" t="s">
        <v>861</v>
      </c>
      <c r="N16" s="21" t="s">
        <v>859</v>
      </c>
      <c r="O16" s="21" t="s">
        <v>859</v>
      </c>
      <c r="P16" s="21" t="s">
        <v>859</v>
      </c>
      <c r="Q16" s="21" t="s">
        <v>859</v>
      </c>
      <c r="R16" s="21" t="s">
        <v>860</v>
      </c>
      <c r="S16" s="22" t="s">
        <v>861</v>
      </c>
      <c r="T16" s="387" t="str">
        <f t="shared" si="0"/>
        <v/>
      </c>
      <c r="U16" s="388" t="str">
        <f>IF(COUNTIF(個票ｰ2005!$U$80:$U$169,$C16),"○","")</f>
        <v/>
      </c>
      <c r="V16" s="388" t="str">
        <f t="shared" si="1"/>
        <v/>
      </c>
    </row>
    <row r="17" spans="1:22" ht="14.25">
      <c r="A17" s="1859"/>
      <c r="B17" s="1856"/>
      <c r="C17" s="23" t="s">
        <v>756</v>
      </c>
      <c r="D17" s="383"/>
      <c r="E17" s="20" t="s">
        <v>858</v>
      </c>
      <c r="F17" s="20" t="s">
        <v>858</v>
      </c>
      <c r="G17" s="21" t="s">
        <v>861</v>
      </c>
      <c r="H17" s="21" t="s">
        <v>861</v>
      </c>
      <c r="I17" s="21" t="s">
        <v>859</v>
      </c>
      <c r="J17" s="21" t="s">
        <v>859</v>
      </c>
      <c r="K17" s="21" t="s">
        <v>861</v>
      </c>
      <c r="L17" s="21" t="s">
        <v>861</v>
      </c>
      <c r="M17" s="21" t="s">
        <v>860</v>
      </c>
      <c r="N17" s="21" t="s">
        <v>861</v>
      </c>
      <c r="O17" s="21" t="s">
        <v>861</v>
      </c>
      <c r="P17" s="21" t="s">
        <v>861</v>
      </c>
      <c r="Q17" s="21" t="s">
        <v>860</v>
      </c>
      <c r="R17" s="21" t="s">
        <v>861</v>
      </c>
      <c r="S17" s="22" t="s">
        <v>861</v>
      </c>
      <c r="T17" s="387" t="str">
        <f t="shared" si="0"/>
        <v/>
      </c>
      <c r="U17" s="388" t="str">
        <f>IF(COUNTIF(個票ｰ2005!$U$80:$U$169,$C17),"○","")</f>
        <v/>
      </c>
      <c r="V17" s="388" t="str">
        <f t="shared" si="1"/>
        <v/>
      </c>
    </row>
    <row r="18" spans="1:22" ht="14.25">
      <c r="A18" s="1859"/>
      <c r="B18" s="1856"/>
      <c r="C18" s="23" t="s">
        <v>795</v>
      </c>
      <c r="D18" s="383"/>
      <c r="E18" s="20" t="s">
        <v>858</v>
      </c>
      <c r="F18" s="20" t="s">
        <v>858</v>
      </c>
      <c r="G18" s="21" t="s">
        <v>861</v>
      </c>
      <c r="H18" s="21" t="s">
        <v>861</v>
      </c>
      <c r="I18" s="21" t="s">
        <v>859</v>
      </c>
      <c r="J18" s="21" t="s">
        <v>859</v>
      </c>
      <c r="K18" s="21" t="s">
        <v>861</v>
      </c>
      <c r="L18" s="21" t="s">
        <v>859</v>
      </c>
      <c r="M18" s="21" t="s">
        <v>860</v>
      </c>
      <c r="N18" s="21" t="s">
        <v>859</v>
      </c>
      <c r="O18" s="21" t="s">
        <v>861</v>
      </c>
      <c r="P18" s="21" t="s">
        <v>859</v>
      </c>
      <c r="Q18" s="21" t="s">
        <v>859</v>
      </c>
      <c r="R18" s="21" t="s">
        <v>861</v>
      </c>
      <c r="S18" s="22" t="s">
        <v>861</v>
      </c>
      <c r="T18" s="387" t="str">
        <f t="shared" si="0"/>
        <v/>
      </c>
      <c r="U18" s="388" t="str">
        <f>IF(COUNTIF(個票ｰ2005!$U$80:$U$169,$C18),"○","")</f>
        <v/>
      </c>
      <c r="V18" s="388" t="str">
        <f t="shared" si="1"/>
        <v/>
      </c>
    </row>
    <row r="19" spans="1:22" ht="14.25">
      <c r="A19" s="1859"/>
      <c r="B19" s="1856"/>
      <c r="C19" s="23" t="s">
        <v>765</v>
      </c>
      <c r="D19" s="383"/>
      <c r="E19" s="21" t="s">
        <v>860</v>
      </c>
      <c r="F19" s="21" t="s">
        <v>860</v>
      </c>
      <c r="G19" s="21" t="s">
        <v>860</v>
      </c>
      <c r="H19" s="21" t="s">
        <v>861</v>
      </c>
      <c r="I19" s="21" t="s">
        <v>861</v>
      </c>
      <c r="J19" s="21" t="s">
        <v>861</v>
      </c>
      <c r="K19" s="21" t="s">
        <v>860</v>
      </c>
      <c r="L19" s="21" t="s">
        <v>861</v>
      </c>
      <c r="M19" s="21" t="s">
        <v>861</v>
      </c>
      <c r="N19" s="21" t="s">
        <v>860</v>
      </c>
      <c r="O19" s="21" t="s">
        <v>860</v>
      </c>
      <c r="P19" s="21" t="s">
        <v>860</v>
      </c>
      <c r="Q19" s="21" t="s">
        <v>861</v>
      </c>
      <c r="R19" s="21" t="s">
        <v>860</v>
      </c>
      <c r="S19" s="22" t="s">
        <v>861</v>
      </c>
      <c r="T19" s="387" t="str">
        <f t="shared" si="0"/>
        <v/>
      </c>
      <c r="U19" s="388" t="str">
        <f>IF(COUNTIF(個票ｰ2005!$U$80:$U$169,$C19),"○","")</f>
        <v/>
      </c>
      <c r="V19" s="388" t="str">
        <f t="shared" si="1"/>
        <v/>
      </c>
    </row>
    <row r="20" spans="1:22" ht="14.25">
      <c r="A20" s="1859"/>
      <c r="B20" s="1856" t="s">
        <v>862</v>
      </c>
      <c r="C20" s="23" t="s">
        <v>773</v>
      </c>
      <c r="D20" s="383"/>
      <c r="E20" s="20" t="s">
        <v>858</v>
      </c>
      <c r="F20" s="20" t="s">
        <v>858</v>
      </c>
      <c r="G20" s="21" t="s">
        <v>861</v>
      </c>
      <c r="H20" s="21" t="s">
        <v>860</v>
      </c>
      <c r="I20" s="21" t="s">
        <v>859</v>
      </c>
      <c r="J20" s="21" t="s">
        <v>859</v>
      </c>
      <c r="K20" s="21" t="s">
        <v>860</v>
      </c>
      <c r="L20" s="21" t="s">
        <v>859</v>
      </c>
      <c r="M20" s="21" t="s">
        <v>859</v>
      </c>
      <c r="N20" s="21" t="s">
        <v>859</v>
      </c>
      <c r="O20" s="21" t="s">
        <v>859</v>
      </c>
      <c r="P20" s="21" t="s">
        <v>859</v>
      </c>
      <c r="Q20" s="21" t="s">
        <v>859</v>
      </c>
      <c r="R20" s="21" t="s">
        <v>861</v>
      </c>
      <c r="S20" s="22" t="s">
        <v>859</v>
      </c>
      <c r="T20" s="387" t="str">
        <f t="shared" si="0"/>
        <v/>
      </c>
      <c r="U20" s="388" t="str">
        <f>IF(COUNTIF(個票ｰ2005!$U$80:$U$169,$C20),"○","")</f>
        <v/>
      </c>
      <c r="V20" s="388" t="str">
        <f t="shared" si="1"/>
        <v/>
      </c>
    </row>
    <row r="21" spans="1:22" ht="14.25">
      <c r="A21" s="1859"/>
      <c r="B21" s="1856"/>
      <c r="C21" s="23" t="s">
        <v>863</v>
      </c>
      <c r="D21" s="383"/>
      <c r="E21" s="20" t="s">
        <v>858</v>
      </c>
      <c r="F21" s="20" t="s">
        <v>858</v>
      </c>
      <c r="G21" s="21" t="s">
        <v>859</v>
      </c>
      <c r="H21" s="21" t="s">
        <v>860</v>
      </c>
      <c r="I21" s="21" t="s">
        <v>859</v>
      </c>
      <c r="J21" s="21" t="s">
        <v>859</v>
      </c>
      <c r="K21" s="21" t="s">
        <v>860</v>
      </c>
      <c r="L21" s="21" t="s">
        <v>861</v>
      </c>
      <c r="M21" s="21" t="s">
        <v>859</v>
      </c>
      <c r="N21" s="21" t="s">
        <v>859</v>
      </c>
      <c r="O21" s="21" t="s">
        <v>859</v>
      </c>
      <c r="P21" s="21" t="s">
        <v>859</v>
      </c>
      <c r="Q21" s="21" t="s">
        <v>859</v>
      </c>
      <c r="R21" s="21" t="s">
        <v>861</v>
      </c>
      <c r="S21" s="22" t="s">
        <v>859</v>
      </c>
      <c r="T21" s="387" t="str">
        <f t="shared" si="0"/>
        <v/>
      </c>
      <c r="U21" s="388" t="str">
        <f>IF(COUNTIF(個票ｰ2005!$U$80:$U$169,$C21),"○","")</f>
        <v/>
      </c>
      <c r="V21" s="388" t="str">
        <f t="shared" si="1"/>
        <v/>
      </c>
    </row>
    <row r="22" spans="1:22" ht="14.25">
      <c r="A22" s="1859"/>
      <c r="B22" s="1856"/>
      <c r="C22" s="23" t="s">
        <v>750</v>
      </c>
      <c r="D22" s="383"/>
      <c r="E22" s="20" t="s">
        <v>858</v>
      </c>
      <c r="F22" s="20" t="s">
        <v>858</v>
      </c>
      <c r="G22" s="21" t="s">
        <v>861</v>
      </c>
      <c r="H22" s="21" t="s">
        <v>860</v>
      </c>
      <c r="I22" s="21" t="s">
        <v>859</v>
      </c>
      <c r="J22" s="21" t="s">
        <v>859</v>
      </c>
      <c r="K22" s="21" t="s">
        <v>860</v>
      </c>
      <c r="L22" s="21" t="s">
        <v>861</v>
      </c>
      <c r="M22" s="21" t="s">
        <v>861</v>
      </c>
      <c r="N22" s="21" t="s">
        <v>861</v>
      </c>
      <c r="O22" s="21" t="s">
        <v>861</v>
      </c>
      <c r="P22" s="21" t="s">
        <v>859</v>
      </c>
      <c r="Q22" s="21" t="s">
        <v>859</v>
      </c>
      <c r="R22" s="21" t="s">
        <v>861</v>
      </c>
      <c r="S22" s="22" t="s">
        <v>859</v>
      </c>
      <c r="T22" s="387" t="str">
        <f t="shared" si="0"/>
        <v/>
      </c>
      <c r="U22" s="388" t="str">
        <f>IF(COUNTIF(個票ｰ2005!$U$80:$U$169,$C22),"○","")</f>
        <v/>
      </c>
      <c r="V22" s="388" t="str">
        <f t="shared" si="1"/>
        <v/>
      </c>
    </row>
    <row r="23" spans="1:22" ht="14.25">
      <c r="A23" s="1859"/>
      <c r="B23" s="1856"/>
      <c r="C23" s="23" t="s">
        <v>792</v>
      </c>
      <c r="D23" s="383"/>
      <c r="E23" s="20" t="s">
        <v>858</v>
      </c>
      <c r="F23" s="20" t="s">
        <v>858</v>
      </c>
      <c r="G23" s="21" t="s">
        <v>861</v>
      </c>
      <c r="H23" s="21" t="s">
        <v>860</v>
      </c>
      <c r="I23" s="21" t="s">
        <v>859</v>
      </c>
      <c r="J23" s="21" t="s">
        <v>859</v>
      </c>
      <c r="K23" s="21" t="s">
        <v>860</v>
      </c>
      <c r="L23" s="21" t="s">
        <v>861</v>
      </c>
      <c r="M23" s="21" t="s">
        <v>859</v>
      </c>
      <c r="N23" s="21" t="s">
        <v>859</v>
      </c>
      <c r="O23" s="21" t="s">
        <v>859</v>
      </c>
      <c r="P23" s="21" t="s">
        <v>859</v>
      </c>
      <c r="Q23" s="21" t="s">
        <v>859</v>
      </c>
      <c r="R23" s="21" t="s">
        <v>861</v>
      </c>
      <c r="S23" s="22" t="s">
        <v>859</v>
      </c>
      <c r="T23" s="387" t="str">
        <f t="shared" si="0"/>
        <v/>
      </c>
      <c r="U23" s="388" t="str">
        <f>IF(COUNTIF(個票ｰ2005!$U$80:$U$169,$C23),"○","")</f>
        <v/>
      </c>
      <c r="V23" s="388" t="str">
        <f t="shared" si="1"/>
        <v/>
      </c>
    </row>
    <row r="24" spans="1:22" ht="14.25">
      <c r="A24" s="1859"/>
      <c r="B24" s="1856"/>
      <c r="C24" s="23" t="s">
        <v>762</v>
      </c>
      <c r="D24" s="383"/>
      <c r="E24" s="21" t="s">
        <v>860</v>
      </c>
      <c r="F24" s="21" t="s">
        <v>860</v>
      </c>
      <c r="G24" s="21" t="s">
        <v>859</v>
      </c>
      <c r="H24" s="21" t="s">
        <v>860</v>
      </c>
      <c r="I24" s="21" t="s">
        <v>860</v>
      </c>
      <c r="J24" s="21" t="s">
        <v>860</v>
      </c>
      <c r="K24" s="21" t="s">
        <v>861</v>
      </c>
      <c r="L24" s="21" t="s">
        <v>859</v>
      </c>
      <c r="M24" s="21" t="s">
        <v>859</v>
      </c>
      <c r="N24" s="21" t="s">
        <v>859</v>
      </c>
      <c r="O24" s="21" t="s">
        <v>859</v>
      </c>
      <c r="P24" s="21" t="s">
        <v>859</v>
      </c>
      <c r="Q24" s="21" t="s">
        <v>859</v>
      </c>
      <c r="R24" s="21" t="s">
        <v>861</v>
      </c>
      <c r="S24" s="22" t="s">
        <v>859</v>
      </c>
      <c r="T24" s="387" t="str">
        <f t="shared" si="0"/>
        <v/>
      </c>
      <c r="U24" s="388" t="str">
        <f>IF(COUNTIF(個票ｰ2005!$U$80:$U$169,$C24),"○","")</f>
        <v/>
      </c>
      <c r="V24" s="388" t="str">
        <f t="shared" si="1"/>
        <v/>
      </c>
    </row>
    <row r="25" spans="1:22" ht="14.25">
      <c r="A25" s="1859"/>
      <c r="B25" s="1856"/>
      <c r="C25" s="23" t="s">
        <v>766</v>
      </c>
      <c r="D25" s="383"/>
      <c r="E25" s="21" t="s">
        <v>860</v>
      </c>
      <c r="F25" s="21" t="s">
        <v>860</v>
      </c>
      <c r="G25" s="21" t="s">
        <v>859</v>
      </c>
      <c r="H25" s="21" t="s">
        <v>861</v>
      </c>
      <c r="I25" s="21" t="s">
        <v>861</v>
      </c>
      <c r="J25" s="21" t="s">
        <v>860</v>
      </c>
      <c r="K25" s="21" t="s">
        <v>861</v>
      </c>
      <c r="L25" s="21" t="s">
        <v>859</v>
      </c>
      <c r="M25" s="21" t="s">
        <v>859</v>
      </c>
      <c r="N25" s="21" t="s">
        <v>859</v>
      </c>
      <c r="O25" s="21" t="s">
        <v>859</v>
      </c>
      <c r="P25" s="21" t="s">
        <v>859</v>
      </c>
      <c r="Q25" s="21" t="s">
        <v>859</v>
      </c>
      <c r="R25" s="21" t="s">
        <v>861</v>
      </c>
      <c r="S25" s="22" t="s">
        <v>859</v>
      </c>
      <c r="T25" s="387" t="str">
        <f t="shared" si="0"/>
        <v/>
      </c>
      <c r="U25" s="388" t="str">
        <f>IF(COUNTIF(個票ｰ2005!$U$80:$U$169,$C25),"○","")</f>
        <v/>
      </c>
      <c r="V25" s="388" t="str">
        <f t="shared" si="1"/>
        <v/>
      </c>
    </row>
    <row r="26" spans="1:22" ht="14.25">
      <c r="A26" s="1859"/>
      <c r="B26" s="1856" t="s">
        <v>716</v>
      </c>
      <c r="C26" s="23" t="s">
        <v>774</v>
      </c>
      <c r="D26" s="383"/>
      <c r="E26" s="21" t="s">
        <v>860</v>
      </c>
      <c r="F26" s="21" t="s">
        <v>860</v>
      </c>
      <c r="G26" s="21" t="s">
        <v>861</v>
      </c>
      <c r="H26" s="20" t="s">
        <v>858</v>
      </c>
      <c r="I26" s="20" t="s">
        <v>858</v>
      </c>
      <c r="J26" s="21" t="s">
        <v>861</v>
      </c>
      <c r="K26" s="21" t="s">
        <v>860</v>
      </c>
      <c r="L26" s="21" t="s">
        <v>861</v>
      </c>
      <c r="M26" s="21" t="s">
        <v>861</v>
      </c>
      <c r="N26" s="21" t="s">
        <v>861</v>
      </c>
      <c r="O26" s="21" t="s">
        <v>861</v>
      </c>
      <c r="P26" s="21" t="s">
        <v>859</v>
      </c>
      <c r="Q26" s="21" t="s">
        <v>861</v>
      </c>
      <c r="R26" s="21" t="s">
        <v>861</v>
      </c>
      <c r="S26" s="22" t="s">
        <v>859</v>
      </c>
      <c r="T26" s="387" t="str">
        <f t="shared" si="0"/>
        <v/>
      </c>
      <c r="U26" s="388" t="str">
        <f>IF(COUNTIF(個票ｰ2005!$U$80:$U$169,$C26),"○","")</f>
        <v/>
      </c>
      <c r="V26" s="388" t="str">
        <f t="shared" si="1"/>
        <v/>
      </c>
    </row>
    <row r="27" spans="1:22" ht="14.25">
      <c r="A27" s="1859"/>
      <c r="B27" s="1856"/>
      <c r="C27" s="23" t="s">
        <v>782</v>
      </c>
      <c r="D27" s="383"/>
      <c r="E27" s="21" t="s">
        <v>860</v>
      </c>
      <c r="F27" s="21" t="s">
        <v>860</v>
      </c>
      <c r="G27" s="21" t="s">
        <v>861</v>
      </c>
      <c r="H27" s="20" t="s">
        <v>858</v>
      </c>
      <c r="I27" s="20" t="s">
        <v>858</v>
      </c>
      <c r="J27" s="21" t="s">
        <v>861</v>
      </c>
      <c r="K27" s="21" t="s">
        <v>860</v>
      </c>
      <c r="L27" s="21" t="s">
        <v>861</v>
      </c>
      <c r="M27" s="21" t="s">
        <v>861</v>
      </c>
      <c r="N27" s="21" t="s">
        <v>861</v>
      </c>
      <c r="O27" s="21" t="s">
        <v>861</v>
      </c>
      <c r="P27" s="21" t="s">
        <v>859</v>
      </c>
      <c r="Q27" s="21" t="s">
        <v>861</v>
      </c>
      <c r="R27" s="21" t="s">
        <v>861</v>
      </c>
      <c r="S27" s="22" t="s">
        <v>859</v>
      </c>
      <c r="T27" s="387" t="str">
        <f t="shared" si="0"/>
        <v/>
      </c>
      <c r="U27" s="388" t="str">
        <f>IF(COUNTIF(個票ｰ2005!$U$80:$U$169,$C27),"○","")</f>
        <v/>
      </c>
      <c r="V27" s="388" t="str">
        <f t="shared" si="1"/>
        <v/>
      </c>
    </row>
    <row r="28" spans="1:22" ht="14.25">
      <c r="A28" s="1859"/>
      <c r="B28" s="1856"/>
      <c r="C28" s="23" t="s">
        <v>789</v>
      </c>
      <c r="D28" s="383"/>
      <c r="E28" s="21" t="s">
        <v>859</v>
      </c>
      <c r="F28" s="21" t="s">
        <v>859</v>
      </c>
      <c r="G28" s="21" t="s">
        <v>859</v>
      </c>
      <c r="H28" s="21" t="s">
        <v>860</v>
      </c>
      <c r="I28" s="20" t="s">
        <v>858</v>
      </c>
      <c r="J28" s="21" t="s">
        <v>861</v>
      </c>
      <c r="K28" s="21" t="s">
        <v>861</v>
      </c>
      <c r="L28" s="21" t="s">
        <v>859</v>
      </c>
      <c r="M28" s="21" t="s">
        <v>861</v>
      </c>
      <c r="N28" s="21" t="s">
        <v>860</v>
      </c>
      <c r="O28" s="21" t="s">
        <v>859</v>
      </c>
      <c r="P28" s="21" t="s">
        <v>859</v>
      </c>
      <c r="Q28" s="21" t="s">
        <v>859</v>
      </c>
      <c r="R28" s="21" t="s">
        <v>861</v>
      </c>
      <c r="S28" s="22" t="s">
        <v>859</v>
      </c>
      <c r="T28" s="387" t="str">
        <f t="shared" si="0"/>
        <v/>
      </c>
      <c r="U28" s="388" t="str">
        <f>IF(COUNTIF(個票ｰ2005!$U$80:$U$169,$C28),"○","")</f>
        <v/>
      </c>
      <c r="V28" s="388" t="str">
        <f t="shared" si="1"/>
        <v/>
      </c>
    </row>
    <row r="29" spans="1:22" ht="14.25">
      <c r="A29" s="1859"/>
      <c r="B29" s="1856"/>
      <c r="C29" s="23" t="s">
        <v>793</v>
      </c>
      <c r="D29" s="383"/>
      <c r="E29" s="21" t="s">
        <v>861</v>
      </c>
      <c r="F29" s="21" t="s">
        <v>861</v>
      </c>
      <c r="G29" s="21" t="s">
        <v>861</v>
      </c>
      <c r="H29" s="20" t="s">
        <v>858</v>
      </c>
      <c r="I29" s="20" t="s">
        <v>858</v>
      </c>
      <c r="J29" s="21" t="s">
        <v>861</v>
      </c>
      <c r="K29" s="21" t="s">
        <v>860</v>
      </c>
      <c r="L29" s="21" t="s">
        <v>860</v>
      </c>
      <c r="M29" s="21" t="s">
        <v>861</v>
      </c>
      <c r="N29" s="21" t="s">
        <v>860</v>
      </c>
      <c r="O29" s="21" t="s">
        <v>859</v>
      </c>
      <c r="P29" s="21" t="s">
        <v>861</v>
      </c>
      <c r="Q29" s="21" t="s">
        <v>859</v>
      </c>
      <c r="R29" s="21" t="s">
        <v>861</v>
      </c>
      <c r="S29" s="22" t="s">
        <v>859</v>
      </c>
      <c r="T29" s="387" t="str">
        <f t="shared" si="0"/>
        <v/>
      </c>
      <c r="U29" s="388" t="str">
        <f>IF(COUNTIF(個票ｰ2005!$U$80:$U$169,$C29),"○","")</f>
        <v/>
      </c>
      <c r="V29" s="388" t="str">
        <f t="shared" si="1"/>
        <v/>
      </c>
    </row>
    <row r="30" spans="1:22" ht="14.25">
      <c r="A30" s="1859"/>
      <c r="B30" s="1856"/>
      <c r="C30" s="23" t="s">
        <v>796</v>
      </c>
      <c r="D30" s="383"/>
      <c r="E30" s="21" t="s">
        <v>859</v>
      </c>
      <c r="F30" s="21" t="s">
        <v>859</v>
      </c>
      <c r="G30" s="21" t="s">
        <v>859</v>
      </c>
      <c r="H30" s="21" t="s">
        <v>861</v>
      </c>
      <c r="I30" s="21" t="s">
        <v>861</v>
      </c>
      <c r="J30" s="20" t="s">
        <v>858</v>
      </c>
      <c r="K30" s="21" t="s">
        <v>859</v>
      </c>
      <c r="L30" s="21" t="s">
        <v>859</v>
      </c>
      <c r="M30" s="21" t="s">
        <v>859</v>
      </c>
      <c r="N30" s="21" t="s">
        <v>861</v>
      </c>
      <c r="O30" s="21" t="s">
        <v>859</v>
      </c>
      <c r="P30" s="21" t="s">
        <v>859</v>
      </c>
      <c r="Q30" s="21" t="s">
        <v>859</v>
      </c>
      <c r="R30" s="21" t="s">
        <v>861</v>
      </c>
      <c r="S30" s="22" t="s">
        <v>859</v>
      </c>
      <c r="T30" s="387" t="str">
        <f t="shared" si="0"/>
        <v/>
      </c>
      <c r="U30" s="388" t="str">
        <f>IF(COUNTIF(個票ｰ2005!$U$80:$U$169,$C30),"○","")</f>
        <v/>
      </c>
      <c r="V30" s="388" t="str">
        <f t="shared" si="1"/>
        <v/>
      </c>
    </row>
    <row r="31" spans="1:22" ht="14.25">
      <c r="A31" s="1855" t="s">
        <v>864</v>
      </c>
      <c r="B31" s="1856" t="s">
        <v>865</v>
      </c>
      <c r="C31" s="23" t="s">
        <v>775</v>
      </c>
      <c r="D31" s="383"/>
      <c r="E31" s="21" t="s">
        <v>860</v>
      </c>
      <c r="F31" s="21" t="s">
        <v>860</v>
      </c>
      <c r="G31" s="21" t="s">
        <v>860</v>
      </c>
      <c r="H31" s="21" t="s">
        <v>861</v>
      </c>
      <c r="I31" s="21" t="s">
        <v>859</v>
      </c>
      <c r="J31" s="21" t="s">
        <v>859</v>
      </c>
      <c r="K31" s="20" t="s">
        <v>858</v>
      </c>
      <c r="L31" s="21" t="s">
        <v>860</v>
      </c>
      <c r="M31" s="21" t="s">
        <v>860</v>
      </c>
      <c r="N31" s="21" t="s">
        <v>860</v>
      </c>
      <c r="O31" s="21" t="s">
        <v>860</v>
      </c>
      <c r="P31" s="21" t="s">
        <v>860</v>
      </c>
      <c r="Q31" s="21" t="s">
        <v>860</v>
      </c>
      <c r="R31" s="21" t="s">
        <v>860</v>
      </c>
      <c r="S31" s="22" t="s">
        <v>861</v>
      </c>
      <c r="T31" s="387" t="str">
        <f t="shared" si="0"/>
        <v/>
      </c>
      <c r="U31" s="388" t="str">
        <f>IF(COUNTIF(個票ｰ2005!$U$80:$U$169,$C31),"○","")</f>
        <v/>
      </c>
      <c r="V31" s="388" t="str">
        <f t="shared" si="1"/>
        <v/>
      </c>
    </row>
    <row r="32" spans="1:22" ht="14.25">
      <c r="A32" s="1855"/>
      <c r="B32" s="1856"/>
      <c r="C32" s="23" t="s">
        <v>783</v>
      </c>
      <c r="D32" s="383"/>
      <c r="E32" s="21" t="s">
        <v>860</v>
      </c>
      <c r="F32" s="21" t="s">
        <v>860</v>
      </c>
      <c r="G32" s="21" t="s">
        <v>861</v>
      </c>
      <c r="H32" s="21" t="s">
        <v>861</v>
      </c>
      <c r="I32" s="21" t="s">
        <v>859</v>
      </c>
      <c r="J32" s="21" t="s">
        <v>859</v>
      </c>
      <c r="K32" s="20" t="s">
        <v>858</v>
      </c>
      <c r="L32" s="21" t="s">
        <v>861</v>
      </c>
      <c r="M32" s="21" t="s">
        <v>861</v>
      </c>
      <c r="N32" s="21" t="s">
        <v>861</v>
      </c>
      <c r="O32" s="21" t="s">
        <v>861</v>
      </c>
      <c r="P32" s="21" t="s">
        <v>861</v>
      </c>
      <c r="Q32" s="21" t="s">
        <v>861</v>
      </c>
      <c r="R32" s="21" t="s">
        <v>860</v>
      </c>
      <c r="S32" s="22" t="s">
        <v>861</v>
      </c>
      <c r="T32" s="387" t="str">
        <f t="shared" si="0"/>
        <v/>
      </c>
      <c r="U32" s="388" t="str">
        <f>IF(COUNTIF(個票ｰ2005!$U$80:$U$169,$C32),"○","")</f>
        <v/>
      </c>
      <c r="V32" s="388" t="str">
        <f t="shared" si="1"/>
        <v/>
      </c>
    </row>
    <row r="33" spans="1:22" ht="14.25">
      <c r="A33" s="1855"/>
      <c r="B33" s="1856"/>
      <c r="C33" s="23" t="s">
        <v>866</v>
      </c>
      <c r="D33" s="383"/>
      <c r="E33" s="21" t="s">
        <v>861</v>
      </c>
      <c r="F33" s="21" t="s">
        <v>861</v>
      </c>
      <c r="G33" s="21" t="s">
        <v>861</v>
      </c>
      <c r="H33" s="21" t="s">
        <v>861</v>
      </c>
      <c r="I33" s="21" t="s">
        <v>859</v>
      </c>
      <c r="J33" s="21" t="s">
        <v>859</v>
      </c>
      <c r="K33" s="20" t="s">
        <v>858</v>
      </c>
      <c r="L33" s="21" t="s">
        <v>860</v>
      </c>
      <c r="M33" s="21" t="s">
        <v>861</v>
      </c>
      <c r="N33" s="21" t="s">
        <v>861</v>
      </c>
      <c r="O33" s="21" t="s">
        <v>861</v>
      </c>
      <c r="P33" s="21" t="s">
        <v>861</v>
      </c>
      <c r="Q33" s="21" t="s">
        <v>861</v>
      </c>
      <c r="R33" s="21" t="s">
        <v>860</v>
      </c>
      <c r="S33" s="22" t="s">
        <v>861</v>
      </c>
      <c r="T33" s="387" t="str">
        <f t="shared" si="0"/>
        <v/>
      </c>
      <c r="U33" s="388" t="str">
        <f>IF(COUNTIF(個票ｰ2005!$U$80:$U$169,$C33),"○","")</f>
        <v/>
      </c>
      <c r="V33" s="388" t="str">
        <f t="shared" si="1"/>
        <v/>
      </c>
    </row>
    <row r="34" spans="1:22" ht="14.25">
      <c r="A34" s="1855"/>
      <c r="B34" s="1856" t="s">
        <v>867</v>
      </c>
      <c r="C34" s="23" t="s">
        <v>868</v>
      </c>
      <c r="D34" s="383"/>
      <c r="E34" s="21" t="s">
        <v>859</v>
      </c>
      <c r="F34" s="21" t="s">
        <v>859</v>
      </c>
      <c r="G34" s="21" t="s">
        <v>859</v>
      </c>
      <c r="H34" s="21" t="s">
        <v>859</v>
      </c>
      <c r="I34" s="21" t="s">
        <v>859</v>
      </c>
      <c r="J34" s="21" t="s">
        <v>859</v>
      </c>
      <c r="K34" s="21" t="s">
        <v>861</v>
      </c>
      <c r="L34" s="20" t="s">
        <v>858</v>
      </c>
      <c r="M34" s="21" t="s">
        <v>861</v>
      </c>
      <c r="N34" s="21" t="s">
        <v>861</v>
      </c>
      <c r="O34" s="21" t="s">
        <v>861</v>
      </c>
      <c r="P34" s="21" t="s">
        <v>861</v>
      </c>
      <c r="Q34" s="21" t="s">
        <v>861</v>
      </c>
      <c r="R34" s="21" t="s">
        <v>861</v>
      </c>
      <c r="S34" s="22" t="s">
        <v>861</v>
      </c>
      <c r="T34" s="387" t="str">
        <f t="shared" si="0"/>
        <v/>
      </c>
      <c r="U34" s="388" t="str">
        <f>IF(COUNTIF(個票ｰ2005!$U$80:$U$169,$C34),"○","")</f>
        <v/>
      </c>
      <c r="V34" s="388" t="str">
        <f t="shared" si="1"/>
        <v/>
      </c>
    </row>
    <row r="35" spans="1:22" ht="14.25">
      <c r="A35" s="1855"/>
      <c r="B35" s="1856"/>
      <c r="C35" s="23" t="s">
        <v>743</v>
      </c>
      <c r="D35" s="383"/>
      <c r="E35" s="21" t="s">
        <v>859</v>
      </c>
      <c r="F35" s="21" t="s">
        <v>859</v>
      </c>
      <c r="G35" s="21" t="s">
        <v>859</v>
      </c>
      <c r="H35" s="21" t="s">
        <v>859</v>
      </c>
      <c r="I35" s="21" t="s">
        <v>859</v>
      </c>
      <c r="J35" s="21" t="s">
        <v>859</v>
      </c>
      <c r="K35" s="21" t="s">
        <v>861</v>
      </c>
      <c r="L35" s="20" t="s">
        <v>858</v>
      </c>
      <c r="M35" s="21" t="s">
        <v>861</v>
      </c>
      <c r="N35" s="21" t="s">
        <v>861</v>
      </c>
      <c r="O35" s="21" t="s">
        <v>861</v>
      </c>
      <c r="P35" s="21" t="s">
        <v>861</v>
      </c>
      <c r="Q35" s="21" t="s">
        <v>861</v>
      </c>
      <c r="R35" s="21" t="s">
        <v>861</v>
      </c>
      <c r="S35" s="22" t="s">
        <v>861</v>
      </c>
      <c r="T35" s="387" t="str">
        <f t="shared" si="0"/>
        <v/>
      </c>
      <c r="U35" s="388" t="str">
        <f>IF(COUNTIF(個票ｰ2005!$U$80:$U$169,$C35),"○","")</f>
        <v/>
      </c>
      <c r="V35" s="388" t="str">
        <f t="shared" si="1"/>
        <v/>
      </c>
    </row>
    <row r="36" spans="1:22" ht="14.25">
      <c r="A36" s="1855"/>
      <c r="B36" s="1856" t="s">
        <v>869</v>
      </c>
      <c r="C36" s="23" t="s">
        <v>731</v>
      </c>
      <c r="D36" s="383"/>
      <c r="E36" s="21" t="s">
        <v>859</v>
      </c>
      <c r="F36" s="21" t="s">
        <v>859</v>
      </c>
      <c r="G36" s="21" t="s">
        <v>859</v>
      </c>
      <c r="H36" s="21" t="s">
        <v>859</v>
      </c>
      <c r="I36" s="21" t="s">
        <v>859</v>
      </c>
      <c r="J36" s="21" t="s">
        <v>859</v>
      </c>
      <c r="K36" s="21" t="s">
        <v>861</v>
      </c>
      <c r="L36" s="21" t="s">
        <v>861</v>
      </c>
      <c r="M36" s="20" t="s">
        <v>858</v>
      </c>
      <c r="N36" s="21" t="s">
        <v>861</v>
      </c>
      <c r="O36" s="21" t="s">
        <v>860</v>
      </c>
      <c r="P36" s="21" t="s">
        <v>860</v>
      </c>
      <c r="Q36" s="21" t="s">
        <v>861</v>
      </c>
      <c r="R36" s="21" t="s">
        <v>861</v>
      </c>
      <c r="S36" s="22" t="s">
        <v>861</v>
      </c>
      <c r="T36" s="387" t="str">
        <f t="shared" si="0"/>
        <v/>
      </c>
      <c r="U36" s="388" t="str">
        <f>IF(COUNTIF(個票ｰ2005!$U$80:$U$169,$C36),"○","")</f>
        <v/>
      </c>
      <c r="V36" s="388" t="str">
        <f t="shared" si="1"/>
        <v/>
      </c>
    </row>
    <row r="37" spans="1:22" ht="14.25">
      <c r="A37" s="1855"/>
      <c r="B37" s="1856"/>
      <c r="C37" s="23" t="s">
        <v>744</v>
      </c>
      <c r="D37" s="383"/>
      <c r="E37" s="21" t="s">
        <v>859</v>
      </c>
      <c r="F37" s="21" t="s">
        <v>859</v>
      </c>
      <c r="G37" s="21" t="s">
        <v>859</v>
      </c>
      <c r="H37" s="21" t="s">
        <v>859</v>
      </c>
      <c r="I37" s="21" t="s">
        <v>859</v>
      </c>
      <c r="J37" s="21" t="s">
        <v>859</v>
      </c>
      <c r="K37" s="21" t="s">
        <v>861</v>
      </c>
      <c r="L37" s="21" t="s">
        <v>861</v>
      </c>
      <c r="M37" s="20" t="s">
        <v>858</v>
      </c>
      <c r="N37" s="21" t="s">
        <v>861</v>
      </c>
      <c r="O37" s="21" t="s">
        <v>860</v>
      </c>
      <c r="P37" s="21" t="s">
        <v>860</v>
      </c>
      <c r="Q37" s="21" t="s">
        <v>861</v>
      </c>
      <c r="R37" s="21" t="s">
        <v>861</v>
      </c>
      <c r="S37" s="22" t="s">
        <v>861</v>
      </c>
      <c r="T37" s="387" t="str">
        <f t="shared" si="0"/>
        <v/>
      </c>
      <c r="U37" s="388" t="str">
        <f>IF(COUNTIF(個票ｰ2005!$U$80:$U$169,$C37),"○","")</f>
        <v/>
      </c>
      <c r="V37" s="388" t="str">
        <f t="shared" si="1"/>
        <v/>
      </c>
    </row>
    <row r="38" spans="1:22" ht="14.25">
      <c r="A38" s="1855" t="s">
        <v>700</v>
      </c>
      <c r="B38" s="1856" t="s">
        <v>724</v>
      </c>
      <c r="C38" s="23" t="s">
        <v>732</v>
      </c>
      <c r="D38" s="383"/>
      <c r="E38" s="21" t="s">
        <v>859</v>
      </c>
      <c r="F38" s="21" t="s">
        <v>859</v>
      </c>
      <c r="G38" s="21" t="s">
        <v>859</v>
      </c>
      <c r="H38" s="21" t="s">
        <v>859</v>
      </c>
      <c r="I38" s="21" t="s">
        <v>861</v>
      </c>
      <c r="J38" s="21" t="s">
        <v>859</v>
      </c>
      <c r="K38" s="21" t="s">
        <v>859</v>
      </c>
      <c r="L38" s="21" t="s">
        <v>860</v>
      </c>
      <c r="M38" s="21" t="s">
        <v>860</v>
      </c>
      <c r="N38" s="20" t="s">
        <v>858</v>
      </c>
      <c r="O38" s="20" t="s">
        <v>858</v>
      </c>
      <c r="P38" s="20" t="s">
        <v>858</v>
      </c>
      <c r="Q38" s="21" t="s">
        <v>860</v>
      </c>
      <c r="R38" s="21" t="s">
        <v>861</v>
      </c>
      <c r="S38" s="22" t="s">
        <v>860</v>
      </c>
      <c r="T38" s="387" t="str">
        <f t="shared" si="0"/>
        <v/>
      </c>
      <c r="U38" s="388" t="str">
        <f>IF(COUNTIF(個票ｰ2005!$U$80:$U$169,$C38),"○","")</f>
        <v/>
      </c>
      <c r="V38" s="388" t="str">
        <f t="shared" si="1"/>
        <v/>
      </c>
    </row>
    <row r="39" spans="1:22" ht="14.25">
      <c r="A39" s="1855"/>
      <c r="B39" s="1856"/>
      <c r="C39" s="23" t="s">
        <v>745</v>
      </c>
      <c r="D39" s="383"/>
      <c r="E39" s="21" t="s">
        <v>859</v>
      </c>
      <c r="F39" s="21" t="s">
        <v>859</v>
      </c>
      <c r="G39" s="21" t="s">
        <v>859</v>
      </c>
      <c r="H39" s="21" t="s">
        <v>859</v>
      </c>
      <c r="I39" s="21" t="s">
        <v>860</v>
      </c>
      <c r="J39" s="21" t="s">
        <v>859</v>
      </c>
      <c r="K39" s="21" t="s">
        <v>860</v>
      </c>
      <c r="L39" s="21" t="s">
        <v>860</v>
      </c>
      <c r="M39" s="21" t="s">
        <v>860</v>
      </c>
      <c r="N39" s="20" t="s">
        <v>858</v>
      </c>
      <c r="O39" s="20" t="s">
        <v>858</v>
      </c>
      <c r="P39" s="21" t="s">
        <v>860</v>
      </c>
      <c r="Q39" s="21" t="s">
        <v>860</v>
      </c>
      <c r="R39" s="21" t="s">
        <v>859</v>
      </c>
      <c r="S39" s="22" t="s">
        <v>860</v>
      </c>
      <c r="T39" s="387" t="str">
        <f t="shared" si="0"/>
        <v/>
      </c>
      <c r="U39" s="388" t="str">
        <f>IF(COUNTIF(個票ｰ2005!$U$80:$U$169,$C39),"○","")</f>
        <v/>
      </c>
      <c r="V39" s="388" t="str">
        <f t="shared" si="1"/>
        <v/>
      </c>
    </row>
    <row r="40" spans="1:22" ht="14.25">
      <c r="A40" s="1855"/>
      <c r="B40" s="1856"/>
      <c r="C40" s="23" t="s">
        <v>753</v>
      </c>
      <c r="D40" s="383"/>
      <c r="E40" s="21" t="s">
        <v>859</v>
      </c>
      <c r="F40" s="21" t="s">
        <v>859</v>
      </c>
      <c r="G40" s="21" t="s">
        <v>859</v>
      </c>
      <c r="H40" s="21" t="s">
        <v>859</v>
      </c>
      <c r="I40" s="21" t="s">
        <v>861</v>
      </c>
      <c r="J40" s="21" t="s">
        <v>859</v>
      </c>
      <c r="K40" s="21" t="s">
        <v>861</v>
      </c>
      <c r="L40" s="21" t="s">
        <v>861</v>
      </c>
      <c r="M40" s="21" t="s">
        <v>860</v>
      </c>
      <c r="N40" s="20" t="s">
        <v>858</v>
      </c>
      <c r="O40" s="20" t="s">
        <v>858</v>
      </c>
      <c r="P40" s="21" t="s">
        <v>860</v>
      </c>
      <c r="Q40" s="21" t="s">
        <v>860</v>
      </c>
      <c r="R40" s="21" t="s">
        <v>861</v>
      </c>
      <c r="S40" s="22" t="s">
        <v>860</v>
      </c>
      <c r="T40" s="387" t="str">
        <f t="shared" si="0"/>
        <v/>
      </c>
      <c r="U40" s="388" t="str">
        <f>IF(COUNTIF(個票ｰ2005!$U$80:$U$169,$C40),"○","")</f>
        <v/>
      </c>
      <c r="V40" s="388" t="str">
        <f t="shared" si="1"/>
        <v/>
      </c>
    </row>
    <row r="41" spans="1:22" ht="14.25">
      <c r="A41" s="1855"/>
      <c r="B41" s="1856"/>
      <c r="C41" s="23" t="s">
        <v>759</v>
      </c>
      <c r="D41" s="383"/>
      <c r="E41" s="21" t="s">
        <v>861</v>
      </c>
      <c r="F41" s="21" t="s">
        <v>861</v>
      </c>
      <c r="G41" s="21" t="s">
        <v>861</v>
      </c>
      <c r="H41" s="21" t="s">
        <v>859</v>
      </c>
      <c r="I41" s="21" t="s">
        <v>861</v>
      </c>
      <c r="J41" s="21" t="s">
        <v>859</v>
      </c>
      <c r="K41" s="21" t="s">
        <v>861</v>
      </c>
      <c r="L41" s="21" t="s">
        <v>861</v>
      </c>
      <c r="M41" s="21" t="s">
        <v>860</v>
      </c>
      <c r="N41" s="20" t="s">
        <v>858</v>
      </c>
      <c r="O41" s="20" t="s">
        <v>858</v>
      </c>
      <c r="P41" s="21" t="s">
        <v>860</v>
      </c>
      <c r="Q41" s="21" t="s">
        <v>860</v>
      </c>
      <c r="R41" s="21" t="s">
        <v>859</v>
      </c>
      <c r="S41" s="22" t="s">
        <v>860</v>
      </c>
      <c r="T41" s="387" t="str">
        <f t="shared" si="0"/>
        <v/>
      </c>
      <c r="U41" s="388" t="str">
        <f>IF(COUNTIF(個票ｰ2005!$U$80:$U$169,$C41),"○","")</f>
        <v/>
      </c>
      <c r="V41" s="388" t="str">
        <f t="shared" si="1"/>
        <v/>
      </c>
    </row>
    <row r="42" spans="1:22" ht="14.25">
      <c r="A42" s="1855"/>
      <c r="B42" s="1856"/>
      <c r="C42" s="23" t="s">
        <v>764</v>
      </c>
      <c r="D42" s="383"/>
      <c r="E42" s="21" t="s">
        <v>859</v>
      </c>
      <c r="F42" s="21" t="s">
        <v>859</v>
      </c>
      <c r="G42" s="21" t="s">
        <v>859</v>
      </c>
      <c r="H42" s="21" t="s">
        <v>859</v>
      </c>
      <c r="I42" s="21" t="s">
        <v>861</v>
      </c>
      <c r="J42" s="21" t="s">
        <v>859</v>
      </c>
      <c r="K42" s="21" t="s">
        <v>859</v>
      </c>
      <c r="L42" s="21" t="s">
        <v>859</v>
      </c>
      <c r="M42" s="21" t="s">
        <v>861</v>
      </c>
      <c r="N42" s="20" t="s">
        <v>858</v>
      </c>
      <c r="O42" s="20" t="s">
        <v>858</v>
      </c>
      <c r="P42" s="21" t="s">
        <v>860</v>
      </c>
      <c r="Q42" s="21" t="s">
        <v>860</v>
      </c>
      <c r="R42" s="21" t="s">
        <v>859</v>
      </c>
      <c r="S42" s="22" t="s">
        <v>860</v>
      </c>
      <c r="T42" s="387" t="str">
        <f t="shared" si="0"/>
        <v/>
      </c>
      <c r="U42" s="388" t="str">
        <f>IF(COUNTIF(個票ｰ2005!$U$80:$U$169,$C42),"○","")</f>
        <v/>
      </c>
      <c r="V42" s="388" t="str">
        <f t="shared" si="1"/>
        <v/>
      </c>
    </row>
    <row r="43" spans="1:22" ht="14.25">
      <c r="A43" s="1855"/>
      <c r="B43" s="1856"/>
      <c r="C43" s="23" t="s">
        <v>767</v>
      </c>
      <c r="D43" s="383"/>
      <c r="E43" s="21" t="s">
        <v>859</v>
      </c>
      <c r="F43" s="21" t="s">
        <v>859</v>
      </c>
      <c r="G43" s="21" t="s">
        <v>859</v>
      </c>
      <c r="H43" s="21" t="s">
        <v>859</v>
      </c>
      <c r="I43" s="21" t="s">
        <v>861</v>
      </c>
      <c r="J43" s="21" t="s">
        <v>859</v>
      </c>
      <c r="K43" s="21" t="s">
        <v>859</v>
      </c>
      <c r="L43" s="21" t="s">
        <v>859</v>
      </c>
      <c r="M43" s="21" t="s">
        <v>861</v>
      </c>
      <c r="N43" s="20" t="s">
        <v>858</v>
      </c>
      <c r="O43" s="21" t="s">
        <v>860</v>
      </c>
      <c r="P43" s="21" t="s">
        <v>860</v>
      </c>
      <c r="Q43" s="21" t="s">
        <v>860</v>
      </c>
      <c r="R43" s="21" t="s">
        <v>859</v>
      </c>
      <c r="S43" s="22" t="s">
        <v>860</v>
      </c>
      <c r="T43" s="387" t="str">
        <f t="shared" si="0"/>
        <v/>
      </c>
      <c r="U43" s="388" t="str">
        <f>IF(COUNTIF(個票ｰ2005!$U$80:$U$169,$C43),"○","")</f>
        <v/>
      </c>
      <c r="V43" s="388" t="str">
        <f t="shared" si="1"/>
        <v/>
      </c>
    </row>
    <row r="44" spans="1:22" ht="14.25">
      <c r="A44" s="1855"/>
      <c r="B44" s="1856"/>
      <c r="C44" s="23" t="s">
        <v>768</v>
      </c>
      <c r="D44" s="383"/>
      <c r="E44" s="21" t="s">
        <v>859</v>
      </c>
      <c r="F44" s="21" t="s">
        <v>859</v>
      </c>
      <c r="G44" s="21" t="s">
        <v>859</v>
      </c>
      <c r="H44" s="21" t="s">
        <v>859</v>
      </c>
      <c r="I44" s="21" t="s">
        <v>861</v>
      </c>
      <c r="J44" s="21" t="s">
        <v>859</v>
      </c>
      <c r="K44" s="21" t="s">
        <v>859</v>
      </c>
      <c r="L44" s="21" t="s">
        <v>859</v>
      </c>
      <c r="M44" s="21" t="s">
        <v>860</v>
      </c>
      <c r="N44" s="21" t="s">
        <v>860</v>
      </c>
      <c r="O44" s="20" t="s">
        <v>858</v>
      </c>
      <c r="P44" s="21" t="s">
        <v>860</v>
      </c>
      <c r="Q44" s="21" t="s">
        <v>860</v>
      </c>
      <c r="R44" s="21" t="s">
        <v>859</v>
      </c>
      <c r="S44" s="22" t="s">
        <v>860</v>
      </c>
      <c r="T44" s="387" t="str">
        <f t="shared" si="0"/>
        <v/>
      </c>
      <c r="U44" s="388" t="str">
        <f>IF(COUNTIF(個票ｰ2005!$U$80:$U$169,$C44),"○","")</f>
        <v/>
      </c>
      <c r="V44" s="388" t="str">
        <f t="shared" si="1"/>
        <v/>
      </c>
    </row>
    <row r="45" spans="1:22" ht="14.25">
      <c r="A45" s="1855"/>
      <c r="B45" s="1856"/>
      <c r="C45" s="23" t="s">
        <v>870</v>
      </c>
      <c r="D45" s="383"/>
      <c r="E45" s="21" t="s">
        <v>859</v>
      </c>
      <c r="F45" s="21" t="s">
        <v>859</v>
      </c>
      <c r="G45" s="21" t="s">
        <v>859</v>
      </c>
      <c r="H45" s="21" t="s">
        <v>859</v>
      </c>
      <c r="I45" s="21" t="s">
        <v>861</v>
      </c>
      <c r="J45" s="21" t="s">
        <v>859</v>
      </c>
      <c r="K45" s="21" t="s">
        <v>859</v>
      </c>
      <c r="L45" s="21" t="s">
        <v>859</v>
      </c>
      <c r="M45" s="21" t="s">
        <v>860</v>
      </c>
      <c r="N45" s="21" t="s">
        <v>860</v>
      </c>
      <c r="O45" s="20" t="s">
        <v>858</v>
      </c>
      <c r="P45" s="20" t="s">
        <v>858</v>
      </c>
      <c r="Q45" s="21" t="s">
        <v>860</v>
      </c>
      <c r="R45" s="21" t="s">
        <v>860</v>
      </c>
      <c r="S45" s="24" t="s">
        <v>858</v>
      </c>
      <c r="T45" s="387" t="str">
        <f t="shared" si="0"/>
        <v/>
      </c>
      <c r="U45" s="388" t="str">
        <f>IF(COUNTIF(個票ｰ2005!$U$80:$U$169,$C45),"○","")</f>
        <v/>
      </c>
      <c r="V45" s="388" t="str">
        <f t="shared" si="1"/>
        <v/>
      </c>
    </row>
    <row r="46" spans="1:22" ht="14.25">
      <c r="A46" s="1855"/>
      <c r="B46" s="1856"/>
      <c r="C46" s="23" t="s">
        <v>780</v>
      </c>
      <c r="D46" s="383"/>
      <c r="E46" s="21" t="s">
        <v>859</v>
      </c>
      <c r="F46" s="21" t="s">
        <v>859</v>
      </c>
      <c r="G46" s="21" t="s">
        <v>859</v>
      </c>
      <c r="H46" s="21" t="s">
        <v>859</v>
      </c>
      <c r="I46" s="21" t="s">
        <v>861</v>
      </c>
      <c r="J46" s="21" t="s">
        <v>859</v>
      </c>
      <c r="K46" s="21" t="s">
        <v>861</v>
      </c>
      <c r="L46" s="21" t="s">
        <v>861</v>
      </c>
      <c r="M46" s="21" t="s">
        <v>861</v>
      </c>
      <c r="N46" s="21" t="s">
        <v>860</v>
      </c>
      <c r="O46" s="21" t="s">
        <v>860</v>
      </c>
      <c r="P46" s="20" t="s">
        <v>858</v>
      </c>
      <c r="Q46" s="21" t="s">
        <v>860</v>
      </c>
      <c r="R46" s="21" t="s">
        <v>861</v>
      </c>
      <c r="S46" s="24" t="s">
        <v>858</v>
      </c>
      <c r="T46" s="387" t="str">
        <f t="shared" si="0"/>
        <v/>
      </c>
      <c r="U46" s="388" t="str">
        <f>IF(COUNTIF(個票ｰ2005!$U$80:$U$169,$C46),"○","")</f>
        <v/>
      </c>
      <c r="V46" s="388" t="str">
        <f t="shared" si="1"/>
        <v/>
      </c>
    </row>
    <row r="47" spans="1:22" ht="14.25">
      <c r="A47" s="1855"/>
      <c r="B47" s="1856"/>
      <c r="C47" s="23" t="s">
        <v>787</v>
      </c>
      <c r="D47" s="383"/>
      <c r="E47" s="21" t="s">
        <v>859</v>
      </c>
      <c r="F47" s="21" t="s">
        <v>859</v>
      </c>
      <c r="G47" s="21" t="s">
        <v>861</v>
      </c>
      <c r="H47" s="21" t="s">
        <v>859</v>
      </c>
      <c r="I47" s="21" t="s">
        <v>861</v>
      </c>
      <c r="J47" s="21" t="s">
        <v>859</v>
      </c>
      <c r="K47" s="21" t="s">
        <v>861</v>
      </c>
      <c r="L47" s="21" t="s">
        <v>861</v>
      </c>
      <c r="M47" s="21" t="s">
        <v>860</v>
      </c>
      <c r="N47" s="21" t="s">
        <v>861</v>
      </c>
      <c r="O47" s="21" t="s">
        <v>860</v>
      </c>
      <c r="P47" s="21" t="s">
        <v>861</v>
      </c>
      <c r="Q47" s="21" t="s">
        <v>861</v>
      </c>
      <c r="R47" s="21" t="s">
        <v>861</v>
      </c>
      <c r="S47" s="22" t="s">
        <v>860</v>
      </c>
      <c r="T47" s="387" t="str">
        <f t="shared" si="0"/>
        <v/>
      </c>
      <c r="U47" s="388" t="str">
        <f>IF(COUNTIF(個票ｰ2005!$U$80:$U$169,$C47),"○","")</f>
        <v/>
      </c>
      <c r="V47" s="388" t="str">
        <f t="shared" si="1"/>
        <v/>
      </c>
    </row>
    <row r="48" spans="1:22" ht="14.25">
      <c r="A48" s="1855"/>
      <c r="B48" s="1856" t="s">
        <v>871</v>
      </c>
      <c r="C48" s="23" t="s">
        <v>733</v>
      </c>
      <c r="D48" s="383"/>
      <c r="E48" s="21" t="s">
        <v>861</v>
      </c>
      <c r="F48" s="21" t="s">
        <v>861</v>
      </c>
      <c r="G48" s="21" t="s">
        <v>861</v>
      </c>
      <c r="H48" s="21" t="s">
        <v>861</v>
      </c>
      <c r="I48" s="21" t="s">
        <v>861</v>
      </c>
      <c r="J48" s="21" t="s">
        <v>859</v>
      </c>
      <c r="K48" s="21" t="s">
        <v>861</v>
      </c>
      <c r="L48" s="21" t="s">
        <v>861</v>
      </c>
      <c r="M48" s="21" t="s">
        <v>861</v>
      </c>
      <c r="N48" s="21" t="s">
        <v>861</v>
      </c>
      <c r="O48" s="21" t="s">
        <v>861</v>
      </c>
      <c r="P48" s="21" t="s">
        <v>861</v>
      </c>
      <c r="Q48" s="20" t="s">
        <v>858</v>
      </c>
      <c r="R48" s="21" t="s">
        <v>861</v>
      </c>
      <c r="S48" s="22" t="s">
        <v>860</v>
      </c>
      <c r="T48" s="387" t="str">
        <f t="shared" si="0"/>
        <v/>
      </c>
      <c r="U48" s="388" t="str">
        <f>IF(COUNTIF(個票ｰ2005!$U$80:$U$169,$C48),"○","")</f>
        <v/>
      </c>
      <c r="V48" s="388" t="str">
        <f t="shared" si="1"/>
        <v/>
      </c>
    </row>
    <row r="49" spans="1:23" ht="14.25">
      <c r="A49" s="1855"/>
      <c r="B49" s="1856"/>
      <c r="C49" s="23" t="s">
        <v>872</v>
      </c>
      <c r="D49" s="383"/>
      <c r="E49" s="21" t="s">
        <v>859</v>
      </c>
      <c r="F49" s="21" t="s">
        <v>859</v>
      </c>
      <c r="G49" s="21" t="s">
        <v>859</v>
      </c>
      <c r="H49" s="21" t="s">
        <v>859</v>
      </c>
      <c r="I49" s="21" t="s">
        <v>859</v>
      </c>
      <c r="J49" s="21" t="s">
        <v>859</v>
      </c>
      <c r="K49" s="21" t="s">
        <v>861</v>
      </c>
      <c r="L49" s="21" t="s">
        <v>861</v>
      </c>
      <c r="M49" s="21" t="s">
        <v>860</v>
      </c>
      <c r="N49" s="21" t="s">
        <v>861</v>
      </c>
      <c r="O49" s="21" t="s">
        <v>861</v>
      </c>
      <c r="P49" s="21" t="s">
        <v>861</v>
      </c>
      <c r="Q49" s="21" t="s">
        <v>861</v>
      </c>
      <c r="R49" s="21" t="s">
        <v>861</v>
      </c>
      <c r="S49" s="22" t="s">
        <v>860</v>
      </c>
      <c r="T49" s="387" t="str">
        <f t="shared" si="0"/>
        <v/>
      </c>
      <c r="U49" s="388" t="str">
        <f>IF(COUNTIF(個票ｰ2005!$U$80:$U$169,$C49),"○","")</f>
        <v/>
      </c>
      <c r="V49" s="388" t="str">
        <f t="shared" si="1"/>
        <v/>
      </c>
    </row>
    <row r="50" spans="1:23" ht="14.25">
      <c r="A50" s="1855"/>
      <c r="B50" s="1856"/>
      <c r="C50" s="23" t="s">
        <v>873</v>
      </c>
      <c r="D50" s="383"/>
      <c r="E50" s="21" t="s">
        <v>861</v>
      </c>
      <c r="F50" s="21" t="s">
        <v>861</v>
      </c>
      <c r="G50" s="21" t="s">
        <v>861</v>
      </c>
      <c r="H50" s="21" t="s">
        <v>861</v>
      </c>
      <c r="I50" s="21" t="s">
        <v>861</v>
      </c>
      <c r="J50" s="21" t="s">
        <v>859</v>
      </c>
      <c r="K50" s="21" t="s">
        <v>861</v>
      </c>
      <c r="L50" s="21" t="s">
        <v>861</v>
      </c>
      <c r="M50" s="21" t="s">
        <v>861</v>
      </c>
      <c r="N50" s="21" t="s">
        <v>861</v>
      </c>
      <c r="O50" s="21" t="s">
        <v>861</v>
      </c>
      <c r="P50" s="21" t="s">
        <v>861</v>
      </c>
      <c r="Q50" s="21" t="s">
        <v>861</v>
      </c>
      <c r="R50" s="21" t="s">
        <v>861</v>
      </c>
      <c r="S50" s="22" t="s">
        <v>861</v>
      </c>
      <c r="T50" s="387" t="str">
        <f t="shared" si="0"/>
        <v/>
      </c>
      <c r="U50" s="388" t="str">
        <f>IF(COUNTIF(個票ｰ2005!$U$80:$U$169,$C50),"○","")</f>
        <v/>
      </c>
      <c r="V50" s="388" t="str">
        <f t="shared" si="1"/>
        <v/>
      </c>
    </row>
    <row r="51" spans="1:23" ht="14.25">
      <c r="A51" s="1855" t="s">
        <v>366</v>
      </c>
      <c r="B51" s="1856" t="s">
        <v>874</v>
      </c>
      <c r="C51" s="23" t="s">
        <v>875</v>
      </c>
      <c r="D51" s="383"/>
      <c r="E51" s="21" t="s">
        <v>859</v>
      </c>
      <c r="F51" s="21" t="s">
        <v>859</v>
      </c>
      <c r="G51" s="21" t="s">
        <v>859</v>
      </c>
      <c r="H51" s="21" t="s">
        <v>859</v>
      </c>
      <c r="I51" s="21" t="s">
        <v>859</v>
      </c>
      <c r="J51" s="21" t="s">
        <v>859</v>
      </c>
      <c r="K51" s="21" t="s">
        <v>859</v>
      </c>
      <c r="L51" s="21" t="s">
        <v>859</v>
      </c>
      <c r="M51" s="21" t="s">
        <v>859</v>
      </c>
      <c r="N51" s="21" t="s">
        <v>861</v>
      </c>
      <c r="O51" s="21" t="s">
        <v>861</v>
      </c>
      <c r="P51" s="21" t="s">
        <v>859</v>
      </c>
      <c r="Q51" s="21" t="s">
        <v>859</v>
      </c>
      <c r="R51" s="20" t="s">
        <v>858</v>
      </c>
      <c r="S51" s="22" t="s">
        <v>736</v>
      </c>
      <c r="T51" s="387" t="str">
        <f t="shared" si="0"/>
        <v/>
      </c>
      <c r="U51" s="388" t="str">
        <f>IF(COUNTIF(個票ｰ2005!$U$80:$U$169,$C51),"○","")</f>
        <v/>
      </c>
      <c r="V51" s="388" t="str">
        <f t="shared" si="1"/>
        <v/>
      </c>
    </row>
    <row r="52" spans="1:23" ht="14.25">
      <c r="A52" s="1855"/>
      <c r="B52" s="1856"/>
      <c r="C52" s="23" t="s">
        <v>714</v>
      </c>
      <c r="D52" s="383"/>
      <c r="E52" s="21" t="s">
        <v>861</v>
      </c>
      <c r="F52" s="21" t="s">
        <v>861</v>
      </c>
      <c r="G52" s="21" t="s">
        <v>861</v>
      </c>
      <c r="H52" s="21" t="s">
        <v>861</v>
      </c>
      <c r="I52" s="21" t="s">
        <v>859</v>
      </c>
      <c r="J52" s="21" t="s">
        <v>859</v>
      </c>
      <c r="K52" s="21" t="s">
        <v>861</v>
      </c>
      <c r="L52" s="21" t="s">
        <v>861</v>
      </c>
      <c r="M52" s="21" t="s">
        <v>861</v>
      </c>
      <c r="N52" s="21" t="s">
        <v>861</v>
      </c>
      <c r="O52" s="21" t="s">
        <v>861</v>
      </c>
      <c r="P52" s="21" t="s">
        <v>861</v>
      </c>
      <c r="Q52" s="21" t="s">
        <v>861</v>
      </c>
      <c r="R52" s="20" t="s">
        <v>858</v>
      </c>
      <c r="S52" s="22" t="s">
        <v>860</v>
      </c>
      <c r="T52" s="387" t="str">
        <f t="shared" si="0"/>
        <v/>
      </c>
      <c r="U52" s="388" t="str">
        <f>IF(COUNTIF(個票ｰ2005!$U$80:$U$169,$C52),"○","")</f>
        <v/>
      </c>
      <c r="V52" s="388" t="str">
        <f t="shared" si="1"/>
        <v/>
      </c>
    </row>
    <row r="53" spans="1:23" ht="14.25">
      <c r="A53" s="1855"/>
      <c r="B53" s="1856"/>
      <c r="C53" s="23" t="s">
        <v>876</v>
      </c>
      <c r="D53" s="383"/>
      <c r="E53" s="21" t="s">
        <v>861</v>
      </c>
      <c r="F53" s="21" t="s">
        <v>861</v>
      </c>
      <c r="G53" s="21" t="s">
        <v>861</v>
      </c>
      <c r="H53" s="21" t="s">
        <v>861</v>
      </c>
      <c r="I53" s="21" t="s">
        <v>859</v>
      </c>
      <c r="J53" s="21" t="s">
        <v>859</v>
      </c>
      <c r="K53" s="21" t="s">
        <v>861</v>
      </c>
      <c r="L53" s="21" t="s">
        <v>861</v>
      </c>
      <c r="M53" s="21" t="s">
        <v>860</v>
      </c>
      <c r="N53" s="21" t="s">
        <v>861</v>
      </c>
      <c r="O53" s="21" t="s">
        <v>861</v>
      </c>
      <c r="P53" s="21" t="s">
        <v>861</v>
      </c>
      <c r="Q53" s="21" t="s">
        <v>861</v>
      </c>
      <c r="R53" s="20" t="s">
        <v>858</v>
      </c>
      <c r="S53" s="22" t="s">
        <v>860</v>
      </c>
      <c r="T53" s="387" t="str">
        <f t="shared" si="0"/>
        <v/>
      </c>
      <c r="U53" s="388" t="str">
        <f>IF(COUNTIF(個票ｰ2005!$U$80:$U$169,$C53),"○","")</f>
        <v/>
      </c>
      <c r="V53" s="388" t="str">
        <f t="shared" si="1"/>
        <v/>
      </c>
    </row>
    <row r="54" spans="1:23" ht="14.25">
      <c r="A54" s="1855"/>
      <c r="B54" s="1856"/>
      <c r="C54" s="23" t="s">
        <v>760</v>
      </c>
      <c r="D54" s="383"/>
      <c r="E54" s="21" t="s">
        <v>860</v>
      </c>
      <c r="F54" s="21" t="s">
        <v>860</v>
      </c>
      <c r="G54" s="21" t="s">
        <v>860</v>
      </c>
      <c r="H54" s="21" t="s">
        <v>861</v>
      </c>
      <c r="I54" s="21" t="s">
        <v>861</v>
      </c>
      <c r="J54" s="21" t="s">
        <v>859</v>
      </c>
      <c r="K54" s="21" t="s">
        <v>860</v>
      </c>
      <c r="L54" s="21" t="s">
        <v>860</v>
      </c>
      <c r="M54" s="21" t="s">
        <v>860</v>
      </c>
      <c r="N54" s="21" t="s">
        <v>859</v>
      </c>
      <c r="O54" s="21" t="s">
        <v>859</v>
      </c>
      <c r="P54" s="21" t="s">
        <v>859</v>
      </c>
      <c r="Q54" s="21" t="s">
        <v>859</v>
      </c>
      <c r="R54" s="20" t="s">
        <v>858</v>
      </c>
      <c r="S54" s="22" t="s">
        <v>860</v>
      </c>
      <c r="T54" s="387" t="str">
        <f t="shared" si="0"/>
        <v/>
      </c>
      <c r="U54" s="388" t="str">
        <f>IF(COUNTIF(個票ｰ2005!$U$80:$U$169,$C54),"○","")</f>
        <v/>
      </c>
      <c r="V54" s="388" t="str">
        <f t="shared" si="1"/>
        <v/>
      </c>
    </row>
    <row r="55" spans="1:23" ht="14.25">
      <c r="A55" s="1855"/>
      <c r="B55" s="1856" t="s">
        <v>737</v>
      </c>
      <c r="C55" s="23" t="s">
        <v>877</v>
      </c>
      <c r="D55" s="383"/>
      <c r="E55" s="21" t="s">
        <v>859</v>
      </c>
      <c r="F55" s="21" t="s">
        <v>859</v>
      </c>
      <c r="G55" s="21" t="s">
        <v>859</v>
      </c>
      <c r="H55" s="21" t="s">
        <v>859</v>
      </c>
      <c r="I55" s="21" t="s">
        <v>859</v>
      </c>
      <c r="J55" s="21" t="s">
        <v>859</v>
      </c>
      <c r="K55" s="21" t="s">
        <v>859</v>
      </c>
      <c r="L55" s="21" t="s">
        <v>859</v>
      </c>
      <c r="M55" s="21" t="s">
        <v>860</v>
      </c>
      <c r="N55" s="21" t="s">
        <v>860</v>
      </c>
      <c r="O55" s="21" t="s">
        <v>860</v>
      </c>
      <c r="P55" s="21" t="s">
        <v>860</v>
      </c>
      <c r="Q55" s="21" t="s">
        <v>860</v>
      </c>
      <c r="R55" s="21" t="s">
        <v>860</v>
      </c>
      <c r="S55" s="24" t="s">
        <v>858</v>
      </c>
      <c r="T55" s="387" t="str">
        <f t="shared" si="0"/>
        <v/>
      </c>
      <c r="U55" s="388" t="str">
        <f>IF(COUNTIF(個票ｰ2005!$U$80:$U$169,$C55),"○","")</f>
        <v/>
      </c>
      <c r="V55" s="388" t="str">
        <f t="shared" si="1"/>
        <v/>
      </c>
    </row>
    <row r="56" spans="1:23" ht="15" thickBot="1">
      <c r="A56" s="1857"/>
      <c r="B56" s="1858"/>
      <c r="C56" s="25" t="s">
        <v>878</v>
      </c>
      <c r="D56" s="384"/>
      <c r="E56" s="26" t="s">
        <v>859</v>
      </c>
      <c r="F56" s="26" t="s">
        <v>859</v>
      </c>
      <c r="G56" s="26" t="s">
        <v>859</v>
      </c>
      <c r="H56" s="26" t="s">
        <v>859</v>
      </c>
      <c r="I56" s="26" t="s">
        <v>859</v>
      </c>
      <c r="J56" s="26" t="s">
        <v>859</v>
      </c>
      <c r="K56" s="26" t="s">
        <v>859</v>
      </c>
      <c r="L56" s="26" t="s">
        <v>859</v>
      </c>
      <c r="M56" s="26" t="s">
        <v>861</v>
      </c>
      <c r="N56" s="26" t="s">
        <v>861</v>
      </c>
      <c r="O56" s="26" t="s">
        <v>861</v>
      </c>
      <c r="P56" s="27" t="s">
        <v>858</v>
      </c>
      <c r="Q56" s="26" t="s">
        <v>861</v>
      </c>
      <c r="R56" s="26" t="s">
        <v>860</v>
      </c>
      <c r="S56" s="28" t="s">
        <v>858</v>
      </c>
      <c r="T56" s="387" t="str">
        <f t="shared" si="0"/>
        <v/>
      </c>
      <c r="U56" s="388" t="str">
        <f>IF(COUNTIF(個票ｰ2005!$U$80:$U$169,$C56),"○","")</f>
        <v/>
      </c>
      <c r="V56" s="388" t="str">
        <f t="shared" si="1"/>
        <v/>
      </c>
    </row>
    <row r="57" spans="1:23" s="388" customFormat="1" ht="14.25" hidden="1">
      <c r="E57" s="389">
        <f>IF(OR(D14="○",D15="○",D16="○",D17="○",D18="○",D20="○",D21="○",D22="○",D23="○"),1,0)</f>
        <v>0</v>
      </c>
      <c r="F57" s="389">
        <f>IF(OR(D14="○",D15="○",D16="○",D17="○",D18="○",D20="○",D21="○",D22="○",D23="○",),1,0)</f>
        <v>0</v>
      </c>
      <c r="G57" s="389">
        <f>IF(D16="○",1,0)</f>
        <v>0</v>
      </c>
      <c r="H57" s="389">
        <f>IF(OR(D26="○",D27="○",D29="○",),1,0)</f>
        <v>0</v>
      </c>
      <c r="I57" s="389">
        <f>IF(OR(D26="○",D27="○",D28="○",D29="○"),1,0)</f>
        <v>0</v>
      </c>
      <c r="J57" s="389">
        <f>IF(D30="○",1,0)</f>
        <v>0</v>
      </c>
      <c r="K57" s="389">
        <f>IF(OR(D31="○",D32="○",D33="○"),1,0)</f>
        <v>0</v>
      </c>
      <c r="L57" s="389">
        <f>IF(OR(D34="○",D35="○"),1,0)</f>
        <v>0</v>
      </c>
      <c r="M57" s="389">
        <f>IF(OR(D36="○",D37="○"),1,0)</f>
        <v>0</v>
      </c>
      <c r="N57" s="389">
        <f>IF(OR(D38="○",D39="○",D40="○",D41="○",D42="○",D43="○"),1,0)</f>
        <v>0</v>
      </c>
      <c r="O57" s="389">
        <f>IF(OR(D38="○",D39="○",D40="○",D41="○",D42="○",D44="○",D45="○"),1,0)</f>
        <v>0</v>
      </c>
      <c r="P57" s="389">
        <f>IF(OR(D38="○",D45="○",D46="○",D56="○"),1,0)</f>
        <v>0</v>
      </c>
      <c r="Q57" s="389">
        <f>IF(D48="○",1,0)</f>
        <v>0</v>
      </c>
      <c r="R57" s="389">
        <f>IF(OR(D51="○",D52="○",D53="○",D54="○"),1,0)</f>
        <v>0</v>
      </c>
      <c r="S57" s="389">
        <f>IF(OR(D45="○",D46="○",D55="○",D56="○"),1,0)</f>
        <v>0</v>
      </c>
      <c r="T57" s="388">
        <f>COUNTIF($T$14:$T$56,$D$61)</f>
        <v>0</v>
      </c>
    </row>
    <row r="58" spans="1:23" s="390" customFormat="1" ht="11.25" hidden="1">
      <c r="D58" s="390" t="s">
        <v>914</v>
      </c>
      <c r="E58" s="390" t="str">
        <f>IF(E$57=1,E$60,"")</f>
        <v/>
      </c>
      <c r="F58" s="390" t="str">
        <f t="shared" ref="F58:S59" si="2">IF(F$57=1,F$60,"")</f>
        <v/>
      </c>
      <c r="G58" s="390" t="str">
        <f t="shared" si="2"/>
        <v/>
      </c>
      <c r="H58" s="390" t="str">
        <f t="shared" si="2"/>
        <v/>
      </c>
      <c r="I58" s="390" t="str">
        <f t="shared" si="2"/>
        <v/>
      </c>
      <c r="J58" s="390" t="str">
        <f t="shared" si="2"/>
        <v/>
      </c>
      <c r="K58" s="390" t="str">
        <f t="shared" si="2"/>
        <v/>
      </c>
      <c r="L58" s="390" t="str">
        <f t="shared" si="2"/>
        <v/>
      </c>
      <c r="M58" s="390" t="str">
        <f t="shared" si="2"/>
        <v/>
      </c>
      <c r="N58" s="390" t="str">
        <f t="shared" si="2"/>
        <v/>
      </c>
      <c r="O58" s="390" t="str">
        <f t="shared" si="2"/>
        <v/>
      </c>
      <c r="P58" s="390" t="str">
        <f t="shared" si="2"/>
        <v/>
      </c>
      <c r="Q58" s="390" t="str">
        <f t="shared" si="2"/>
        <v/>
      </c>
      <c r="R58" s="390" t="str">
        <f t="shared" si="2"/>
        <v/>
      </c>
      <c r="S58" s="390" t="str">
        <f t="shared" si="2"/>
        <v/>
      </c>
    </row>
    <row r="59" spans="1:23" s="390" customFormat="1" ht="11.25" hidden="1">
      <c r="D59" s="390" t="s">
        <v>915</v>
      </c>
      <c r="E59" s="390" t="str">
        <f>IF(E$57=1,E$60,"")</f>
        <v/>
      </c>
      <c r="F59" s="390" t="str">
        <f t="shared" si="2"/>
        <v/>
      </c>
      <c r="G59" s="390" t="str">
        <f t="shared" si="2"/>
        <v/>
      </c>
      <c r="H59" s="390" t="str">
        <f t="shared" si="2"/>
        <v/>
      </c>
      <c r="I59" s="390" t="str">
        <f t="shared" si="2"/>
        <v/>
      </c>
      <c r="J59" s="390" t="str">
        <f t="shared" si="2"/>
        <v/>
      </c>
      <c r="K59" s="390" t="str">
        <f t="shared" si="2"/>
        <v/>
      </c>
      <c r="L59" s="390" t="str">
        <f t="shared" si="2"/>
        <v/>
      </c>
      <c r="M59" s="390" t="str">
        <f t="shared" si="2"/>
        <v/>
      </c>
      <c r="N59" s="390" t="str">
        <f t="shared" si="2"/>
        <v/>
      </c>
      <c r="O59" s="390" t="str">
        <f t="shared" si="2"/>
        <v/>
      </c>
      <c r="P59" s="390" t="str">
        <f t="shared" si="2"/>
        <v/>
      </c>
      <c r="Q59" s="390" t="str">
        <f t="shared" si="2"/>
        <v/>
      </c>
      <c r="R59" s="390" t="str">
        <f t="shared" si="2"/>
        <v/>
      </c>
      <c r="S59" s="390" t="str">
        <f t="shared" si="2"/>
        <v/>
      </c>
    </row>
    <row r="60" spans="1:23" s="390" customFormat="1" ht="19.5" hidden="1" customHeight="1">
      <c r="E60" s="391" t="s">
        <v>907</v>
      </c>
      <c r="F60" s="391" t="s">
        <v>908</v>
      </c>
      <c r="G60" s="391" t="s">
        <v>909</v>
      </c>
      <c r="H60" s="391" t="s">
        <v>804</v>
      </c>
      <c r="I60" s="391" t="s">
        <v>810</v>
      </c>
      <c r="J60" s="391" t="s">
        <v>910</v>
      </c>
      <c r="K60" s="391" t="s">
        <v>805</v>
      </c>
      <c r="L60" s="391" t="s">
        <v>911</v>
      </c>
      <c r="M60" s="392" t="s">
        <v>817</v>
      </c>
      <c r="N60" s="391" t="s">
        <v>806</v>
      </c>
      <c r="O60" s="391" t="s">
        <v>812</v>
      </c>
      <c r="P60" s="391" t="s">
        <v>818</v>
      </c>
      <c r="Q60" s="391" t="s">
        <v>912</v>
      </c>
      <c r="R60" s="391" t="s">
        <v>807</v>
      </c>
      <c r="S60" s="391" t="s">
        <v>913</v>
      </c>
    </row>
    <row r="61" spans="1:23" s="388" customFormat="1" hidden="1">
      <c r="D61" s="388" t="s">
        <v>916</v>
      </c>
    </row>
    <row r="62" spans="1:23" s="29" customFormat="1" hidden="1">
      <c r="U62" s="388"/>
      <c r="V62" s="388"/>
      <c r="W62" s="388"/>
    </row>
  </sheetData>
  <sheetProtection algorithmName="SHA-512" hashValue="SL1HZLhKok0DNcIN+gN8Z/aaWDSjSd6Xn//4y0eC8vkWY9eWaWATK8ElmIp+98v0y73nwIVpX0x1ahxUClFejQ==" saltValue="YsodBjO8L0Q/BL1zmFpiEA==" spinCount="100000" sheet="1" objects="1" scenarios="1"/>
  <mergeCells count="28">
    <mergeCell ref="A38:A50"/>
    <mergeCell ref="B38:B47"/>
    <mergeCell ref="B48:B50"/>
    <mergeCell ref="A51:A56"/>
    <mergeCell ref="B51:B54"/>
    <mergeCell ref="B55:B56"/>
    <mergeCell ref="A14:A30"/>
    <mergeCell ref="B14:B19"/>
    <mergeCell ref="B20:B25"/>
    <mergeCell ref="B26:B30"/>
    <mergeCell ref="A31:A37"/>
    <mergeCell ref="B31:B33"/>
    <mergeCell ref="B34:B35"/>
    <mergeCell ref="B36:B37"/>
    <mergeCell ref="A8:S8"/>
    <mergeCell ref="A9:S9"/>
    <mergeCell ref="A11:D12"/>
    <mergeCell ref="E11:G11"/>
    <mergeCell ref="H11:J11"/>
    <mergeCell ref="K11:M11"/>
    <mergeCell ref="N11:Q11"/>
    <mergeCell ref="R11:S11"/>
    <mergeCell ref="A7:S7"/>
    <mergeCell ref="A1:S1"/>
    <mergeCell ref="A3:S3"/>
    <mergeCell ref="A4:S4"/>
    <mergeCell ref="A5:S5"/>
    <mergeCell ref="A6:S6"/>
  </mergeCells>
  <phoneticPr fontId="20"/>
  <conditionalFormatting sqref="E12">
    <cfRule type="expression" dxfId="186" priority="15">
      <formula>$E$57=1</formula>
    </cfRule>
  </conditionalFormatting>
  <conditionalFormatting sqref="F12">
    <cfRule type="expression" dxfId="185" priority="14">
      <formula>$F$57=1</formula>
    </cfRule>
  </conditionalFormatting>
  <conditionalFormatting sqref="G12">
    <cfRule type="expression" dxfId="184" priority="13">
      <formula>$G$57=1</formula>
    </cfRule>
  </conditionalFormatting>
  <conditionalFormatting sqref="H12">
    <cfRule type="expression" dxfId="183" priority="12">
      <formula>$H$57=1</formula>
    </cfRule>
  </conditionalFormatting>
  <conditionalFormatting sqref="I12">
    <cfRule type="expression" dxfId="182" priority="11">
      <formula>$I$57=1</formula>
    </cfRule>
  </conditionalFormatting>
  <conditionalFormatting sqref="J12">
    <cfRule type="expression" dxfId="181" priority="10">
      <formula>$J$57=1</formula>
    </cfRule>
  </conditionalFormatting>
  <conditionalFormatting sqref="K12">
    <cfRule type="expression" dxfId="180" priority="9">
      <formula>$K$57=1</formula>
    </cfRule>
  </conditionalFormatting>
  <conditionalFormatting sqref="L12">
    <cfRule type="expression" dxfId="179" priority="8">
      <formula>$L$57=1</formula>
    </cfRule>
  </conditionalFormatting>
  <conditionalFormatting sqref="M12">
    <cfRule type="expression" dxfId="178" priority="7">
      <formula>$M$57=1</formula>
    </cfRule>
  </conditionalFormatting>
  <conditionalFormatting sqref="N12">
    <cfRule type="expression" dxfId="177" priority="6">
      <formula>$N$57=1</formula>
    </cfRule>
  </conditionalFormatting>
  <conditionalFormatting sqref="O12">
    <cfRule type="expression" dxfId="176" priority="5">
      <formula>$O$57=1</formula>
    </cfRule>
  </conditionalFormatting>
  <conditionalFormatting sqref="P12">
    <cfRule type="expression" dxfId="175" priority="4">
      <formula>$P$57=1</formula>
    </cfRule>
  </conditionalFormatting>
  <conditionalFormatting sqref="Q12">
    <cfRule type="expression" dxfId="174" priority="3">
      <formula>$Q$57=1</formula>
    </cfRule>
  </conditionalFormatting>
  <conditionalFormatting sqref="R12">
    <cfRule type="expression" dxfId="173" priority="2">
      <formula>$R$57=1</formula>
    </cfRule>
  </conditionalFormatting>
  <conditionalFormatting sqref="S12">
    <cfRule type="expression" dxfId="172" priority="1">
      <formula>$S$57=1</formula>
    </cfRule>
  </conditionalFormatting>
  <dataValidations count="1">
    <dataValidation type="list" allowBlank="1" showInputMessage="1" showErrorMessage="1" sqref="D14:D56" xr:uid="{10966516-1349-4B8A-B950-9148BF110CE7}">
      <formula1>"　,○"</formula1>
    </dataValidation>
  </dataValidations>
  <hyperlinks>
    <hyperlink ref="A5:F5" r:id="rId1" location="page=70　　" display="＜各スキル項目における具体的な学習項目例等について＞" xr:uid="{D32907F6-213A-436A-A31D-EFDA16852FF8}"/>
    <hyperlink ref="A8:S8" r:id="rId2" location="page=73" display="＜各人材類型における「ロール」の定義について＞" xr:uid="{06834575-E22F-49C1-B045-6858D98EB6F2}"/>
    <hyperlink ref="A5:S5" r:id="rId3" location="page=84" display="＜各スキル項目における具体的な学習項目例等について＞" xr:uid="{318DB55B-6DAC-4CCD-A5AC-BE9DB7A53919}"/>
    <hyperlink ref="E12" r:id="rId4" location="page=100" display="https://www.ipa.go.jp/jinzai/skill-standard/dss/ps6vr700000083ki-att/000106872.pdf - page=100" xr:uid="{0B0A53BD-DEEB-44E6-B73E-199443CB0A20}"/>
    <hyperlink ref="F12" r:id="rId5" location="page=101" display="https://www.ipa.go.jp/jinzai/skill-standard/dss/ps6vr700000083ki-att/000106872.pdf - page=101" xr:uid="{5B7A3FE2-FE95-4D26-ACA4-104928B7ED2C}"/>
    <hyperlink ref="G12" r:id="rId6" location="page=102" display="https://www.ipa.go.jp/jinzai/skill-standard/dss/ps6vr700000083ki-att/000106872.pdf - page=102" xr:uid="{11C12026-399D-4735-8553-A16504A69F83}"/>
    <hyperlink ref="H12" r:id="rId7" location="page=115" display="https://www.ipa.go.jp/jinzai/skill-standard/dss/ps6vr700000083ki-att/000106872.pdf - page=115" xr:uid="{54D617AD-AFA9-4EE3-B80C-4FBE56F8FC81}"/>
    <hyperlink ref="I12" r:id="rId8" location="page=116" display="https://www.ipa.go.jp/jinzai/skill-standard/dss/ps6vr700000083ki-att/000106872.pdf - page=116" xr:uid="{2124EEEA-D101-4619-A7C8-CF0121759AC4}"/>
    <hyperlink ref="J12" r:id="rId9" location="page=117" display="https://www.ipa.go.jp/jinzai/skill-standard/dss/ps6vr700000083ki-att/000106872.pdf - page=117" xr:uid="{AF83A211-8650-4603-90D0-8A1455AC5E35}"/>
    <hyperlink ref="K12" r:id="rId10" location="page=126" display="https://www.ipa.go.jp/jinzai/skill-standard/dss/ps6vr700000083ki-att/000106872.pdf - page=126" xr:uid="{4700667B-CD3C-42DE-8497-4F6AEAA0E8BD}"/>
    <hyperlink ref="L12" r:id="rId11" location="page=127" display="https://www.ipa.go.jp/jinzai/skill-standard/dss/ps6vr700000083ki-att/000106872.pdf - page=127" xr:uid="{0E4EC205-AFAD-4B43-992E-6027BD1721F5}"/>
    <hyperlink ref="M12" r:id="rId12" location="page=128" xr:uid="{3C55371B-75D9-416B-B938-9FEDB48A7F17}"/>
    <hyperlink ref="N12" r:id="rId13" location="page=135" display="https://www.ipa.go.jp/jinzai/skill-standard/dss/ps6vr700000083ki-att/000106872.pdf - page=135" xr:uid="{0B337A40-A5C2-499F-9B07-742B967CD4E4}"/>
    <hyperlink ref="O12" r:id="rId14" location="page=136" display="https://www.ipa.go.jp/jinzai/skill-standard/dss/ps6vr700000083ki-att/000106872.pdf - page=136" xr:uid="{23522A18-1DCA-4961-87C4-F86FF62E5C6E}"/>
    <hyperlink ref="P12" r:id="rId15" location="page=137" display="https://www.ipa.go.jp/jinzai/skill-standard/dss/ps6vr700000083ki-att/000106872.pdf - page=137" xr:uid="{874AB7B8-FFCE-4816-B13D-E85552A99DA6}"/>
    <hyperlink ref="Q12" r:id="rId16" location="page=138" display="https://www.ipa.go.jp/jinzai/skill-standard/dss/ps6vr700000083ki-att/000106872.pdf - page=138" xr:uid="{1A20F1CD-4CC5-475E-9E20-B523C8851A45}"/>
    <hyperlink ref="R12" r:id="rId17" location="page=145" display="https://www.ipa.go.jp/jinzai/skill-standard/dss/ps6vr700000083ki-att/000106872.pdf - page=145" xr:uid="{82B1F303-29D2-4A3E-86EE-D458202C58B8}"/>
    <hyperlink ref="S12" r:id="rId18" location="page=146" display="https://www.ipa.go.jp/jinzai/skill-standard/dss/ps6vr700000083ki-att/000106872.pdf - page=146" xr:uid="{E95FAED5-64DC-4BCC-9F62-7E261A902963}"/>
  </hyperlinks>
  <pageMargins left="0.7" right="0.7" top="0.75" bottom="0.75" header="0.3" footer="0.3"/>
  <pageSetup paperSize="9" scale="41" orientation="portrait" r:id="rId19"/>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B70F4-A36F-4F14-AF7E-32E64FC75AE5}">
  <sheetPr>
    <tabColor theme="0" tint="-0.14999847407452621"/>
  </sheetPr>
  <dimension ref="A1:X91"/>
  <sheetViews>
    <sheetView showGridLines="0" view="pageBreakPreview" zoomScaleNormal="100" zoomScaleSheetLayoutView="100" workbookViewId="0">
      <selection activeCell="G14" sqref="G14:H14"/>
    </sheetView>
  </sheetViews>
  <sheetFormatPr defaultColWidth="9" defaultRowHeight="12"/>
  <cols>
    <col min="1" max="4" width="6.125" style="129" customWidth="1"/>
    <col min="5" max="6" width="8" style="129" customWidth="1"/>
    <col min="7" max="19" width="6.125" style="129" customWidth="1"/>
    <col min="20" max="23" width="6.125" style="1" customWidth="1"/>
    <col min="24" max="24" width="6.125" style="129" customWidth="1"/>
    <col min="25" max="16384" width="9" style="129"/>
  </cols>
  <sheetData>
    <row r="1" spans="1:24" ht="15" customHeight="1">
      <c r="A1" s="424"/>
      <c r="B1" s="424"/>
      <c r="C1" s="425"/>
      <c r="D1" s="424"/>
      <c r="E1" s="424"/>
      <c r="F1" s="424"/>
      <c r="T1" s="2533" t="s">
        <v>669</v>
      </c>
      <c r="U1" s="2533"/>
      <c r="V1" s="2533"/>
      <c r="W1" s="2533"/>
      <c r="X1" s="2533"/>
    </row>
    <row r="2" spans="1:24" ht="15" customHeight="1">
      <c r="A2" s="424"/>
      <c r="B2" s="424"/>
      <c r="C2" s="425"/>
      <c r="D2" s="424"/>
      <c r="E2" s="424"/>
      <c r="F2" s="424"/>
      <c r="T2" s="2533" t="s">
        <v>693</v>
      </c>
      <c r="U2" s="2533"/>
      <c r="V2" s="2533"/>
      <c r="W2" s="2533"/>
      <c r="X2" s="2533"/>
    </row>
    <row r="3" spans="1:24" ht="15" customHeight="1">
      <c r="C3" s="420"/>
      <c r="T3" s="2534">
        <f>'申請書・総括票（共通）'!L3</f>
        <v>0</v>
      </c>
      <c r="U3" s="2534"/>
      <c r="V3" s="2534"/>
      <c r="W3" s="2534"/>
      <c r="X3" s="2534"/>
    </row>
    <row r="4" spans="1:24" ht="18.75" customHeight="1">
      <c r="A4" s="2535" t="s">
        <v>688</v>
      </c>
      <c r="B4" s="2536"/>
      <c r="C4" s="2536"/>
      <c r="D4" s="2536"/>
      <c r="E4" s="2536"/>
      <c r="F4" s="2536"/>
      <c r="G4" s="2536"/>
      <c r="H4" s="2536"/>
      <c r="I4" s="2536"/>
      <c r="J4" s="2536"/>
      <c r="K4" s="2536"/>
      <c r="L4" s="2536"/>
      <c r="M4" s="2536"/>
      <c r="N4" s="2536"/>
      <c r="O4" s="2536"/>
      <c r="P4" s="2536"/>
      <c r="Q4" s="2536"/>
      <c r="R4" s="2536"/>
      <c r="S4" s="2536"/>
      <c r="T4" s="2536"/>
      <c r="U4" s="2536"/>
      <c r="V4" s="2536"/>
      <c r="W4" s="2536"/>
      <c r="X4" s="2536"/>
    </row>
    <row r="5" spans="1:24" ht="11.25" customHeight="1">
      <c r="A5" s="421"/>
      <c r="B5" s="421"/>
      <c r="C5" s="421"/>
      <c r="D5" s="421"/>
      <c r="E5" s="421"/>
      <c r="F5" s="421"/>
      <c r="G5" s="421"/>
      <c r="H5" s="421"/>
      <c r="I5" s="421"/>
      <c r="J5" s="421"/>
      <c r="K5" s="421"/>
      <c r="L5" s="421"/>
      <c r="M5" s="421"/>
      <c r="N5" s="421"/>
      <c r="O5" s="421"/>
      <c r="P5" s="421"/>
      <c r="Q5" s="421"/>
      <c r="R5" s="421"/>
      <c r="S5" s="421"/>
      <c r="T5" s="426"/>
      <c r="U5" s="421"/>
      <c r="V5" s="421"/>
      <c r="W5" s="421"/>
      <c r="X5" s="421"/>
    </row>
    <row r="6" spans="1:24" ht="30" customHeight="1">
      <c r="A6" s="2537" t="s">
        <v>140</v>
      </c>
      <c r="B6" s="2538"/>
      <c r="C6" s="2538"/>
      <c r="D6" s="2539"/>
      <c r="E6" s="2540">
        <f>'申請書・総括票（共通）'!C19</f>
        <v>0</v>
      </c>
      <c r="F6" s="2541"/>
      <c r="G6" s="2541"/>
      <c r="H6" s="2541"/>
      <c r="I6" s="2541"/>
      <c r="J6" s="2541"/>
      <c r="K6" s="2541"/>
      <c r="L6" s="2541"/>
      <c r="M6" s="2541"/>
      <c r="N6" s="2541"/>
      <c r="O6" s="2541"/>
      <c r="P6" s="2541"/>
      <c r="Q6" s="2541"/>
      <c r="R6" s="2541"/>
      <c r="S6" s="2541"/>
      <c r="T6" s="2541"/>
      <c r="U6" s="2541"/>
      <c r="V6" s="2541"/>
      <c r="W6" s="2541"/>
      <c r="X6" s="2542"/>
    </row>
    <row r="7" spans="1:24" ht="18.75" customHeight="1">
      <c r="A7" s="2503" t="s">
        <v>87</v>
      </c>
      <c r="B7" s="2504"/>
      <c r="C7" s="2504"/>
      <c r="D7" s="2505"/>
      <c r="E7" s="2512">
        <f>'申請書・総括票（共通）'!D236</f>
        <v>0</v>
      </c>
      <c r="F7" s="2513"/>
      <c r="G7" s="2513"/>
      <c r="H7" s="2513"/>
      <c r="I7" s="2513"/>
      <c r="J7" s="2513"/>
      <c r="K7" s="2513"/>
      <c r="L7" s="2513"/>
      <c r="M7" s="2513"/>
      <c r="N7" s="2513"/>
      <c r="O7" s="2513"/>
      <c r="P7" s="2513"/>
      <c r="Q7" s="2514"/>
      <c r="R7" s="2521" t="s">
        <v>141</v>
      </c>
      <c r="S7" s="2522"/>
      <c r="T7" s="2523"/>
      <c r="U7" s="2524">
        <f>'申請書・総括票（共通）'!A236</f>
        <v>2005</v>
      </c>
      <c r="V7" s="2525"/>
      <c r="W7" s="2525"/>
      <c r="X7" s="2526"/>
    </row>
    <row r="8" spans="1:24" ht="22.5" customHeight="1">
      <c r="A8" s="2506"/>
      <c r="B8" s="2507"/>
      <c r="C8" s="2507"/>
      <c r="D8" s="2508"/>
      <c r="E8" s="2515"/>
      <c r="F8" s="2516"/>
      <c r="G8" s="2516"/>
      <c r="H8" s="2516"/>
      <c r="I8" s="2516"/>
      <c r="J8" s="2516"/>
      <c r="K8" s="2516"/>
      <c r="L8" s="2516"/>
      <c r="M8" s="2516"/>
      <c r="N8" s="2516"/>
      <c r="O8" s="2516"/>
      <c r="P8" s="2516"/>
      <c r="Q8" s="2517"/>
      <c r="R8" s="2527" t="s">
        <v>89</v>
      </c>
      <c r="S8" s="2528"/>
      <c r="T8" s="2529"/>
      <c r="U8" s="2524">
        <f>'申請書・総括票（共通）'!B236</f>
        <v>0</v>
      </c>
      <c r="V8" s="2525"/>
      <c r="W8" s="2525"/>
      <c r="X8" s="2526"/>
    </row>
    <row r="9" spans="1:24" ht="18.75" customHeight="1">
      <c r="A9" s="2509"/>
      <c r="B9" s="2510"/>
      <c r="C9" s="2510"/>
      <c r="D9" s="2511"/>
      <c r="E9" s="2518"/>
      <c r="F9" s="2519"/>
      <c r="G9" s="2519"/>
      <c r="H9" s="2519"/>
      <c r="I9" s="2519"/>
      <c r="J9" s="2519"/>
      <c r="K9" s="2519"/>
      <c r="L9" s="2519"/>
      <c r="M9" s="2519"/>
      <c r="N9" s="2519"/>
      <c r="O9" s="2519"/>
      <c r="P9" s="2519"/>
      <c r="Q9" s="2520"/>
      <c r="R9" s="2530" t="s">
        <v>142</v>
      </c>
      <c r="S9" s="2531"/>
      <c r="T9" s="2532"/>
      <c r="U9" s="427">
        <f>個票ｰ2005!E18</f>
        <v>0</v>
      </c>
      <c r="V9" s="428" t="s">
        <v>173</v>
      </c>
      <c r="W9" s="429">
        <f>個票ｰ2005!G18</f>
        <v>0</v>
      </c>
      <c r="X9" s="430" t="s">
        <v>136</v>
      </c>
    </row>
    <row r="10" spans="1:24" ht="15" customHeight="1">
      <c r="X10" s="1"/>
    </row>
    <row r="11" spans="1:24" ht="18" customHeight="1">
      <c r="A11" s="422" t="s">
        <v>143</v>
      </c>
      <c r="H11" s="2"/>
      <c r="J11" s="2"/>
      <c r="K11" s="2"/>
      <c r="L11" s="2"/>
      <c r="M11" s="2"/>
      <c r="N11" s="2"/>
      <c r="O11" s="2"/>
      <c r="P11" s="2"/>
      <c r="Q11" s="2"/>
      <c r="R11" s="2"/>
      <c r="S11" s="431"/>
      <c r="T11" s="432"/>
      <c r="U11" s="432"/>
      <c r="V11" s="433"/>
      <c r="W11" s="433"/>
      <c r="X11" s="434"/>
    </row>
    <row r="12" spans="1:24" ht="4.5" customHeight="1">
      <c r="A12" s="422"/>
      <c r="H12" s="2"/>
      <c r="J12" s="2"/>
      <c r="K12" s="2"/>
      <c r="L12" s="2"/>
      <c r="M12" s="2"/>
      <c r="N12" s="2"/>
      <c r="O12" s="2"/>
      <c r="P12" s="2"/>
      <c r="Q12" s="2"/>
      <c r="R12" s="2"/>
      <c r="S12" s="431"/>
      <c r="T12" s="432"/>
      <c r="U12" s="432"/>
      <c r="V12" s="433"/>
      <c r="W12" s="433"/>
      <c r="X12" s="434"/>
    </row>
    <row r="13" spans="1:24" ht="34.35" customHeight="1">
      <c r="A13" s="2482"/>
      <c r="B13" s="2483"/>
      <c r="C13" s="2484" t="s">
        <v>144</v>
      </c>
      <c r="D13" s="2485"/>
      <c r="E13" s="2485"/>
      <c r="F13" s="2486"/>
      <c r="G13" s="2487" t="s">
        <v>145</v>
      </c>
      <c r="H13" s="2488"/>
      <c r="I13" s="2489" t="s">
        <v>146</v>
      </c>
      <c r="J13" s="2490"/>
      <c r="K13" s="2470" t="s">
        <v>147</v>
      </c>
      <c r="L13" s="2491"/>
      <c r="M13" s="2489" t="s">
        <v>148</v>
      </c>
      <c r="N13" s="2492"/>
      <c r="O13" s="2470" t="s">
        <v>149</v>
      </c>
      <c r="P13" s="2471"/>
      <c r="Q13" s="2472" t="s">
        <v>150</v>
      </c>
      <c r="R13" s="2473"/>
      <c r="S13" s="2474"/>
      <c r="T13" s="434"/>
      <c r="U13" s="129"/>
      <c r="V13" s="129"/>
      <c r="W13" s="129"/>
    </row>
    <row r="14" spans="1:24" ht="18" customHeight="1">
      <c r="A14" s="2447" t="s">
        <v>151</v>
      </c>
      <c r="B14" s="2448"/>
      <c r="C14" s="1390" t="s">
        <v>152</v>
      </c>
      <c r="D14" s="2476"/>
      <c r="E14" s="2476"/>
      <c r="F14" s="2477"/>
      <c r="G14" s="2478"/>
      <c r="H14" s="1983"/>
      <c r="I14" s="1984"/>
      <c r="J14" s="2479"/>
      <c r="K14" s="2479"/>
      <c r="L14" s="2478"/>
      <c r="M14" s="1984"/>
      <c r="N14" s="2479"/>
      <c r="O14" s="2479"/>
      <c r="P14" s="2480"/>
      <c r="Q14" s="2481">
        <f>SUM(G14:P14)</f>
        <v>0</v>
      </c>
      <c r="R14" s="2481"/>
      <c r="S14" s="2481"/>
      <c r="T14" s="434"/>
      <c r="U14" s="129"/>
      <c r="V14" s="129"/>
      <c r="W14" s="129"/>
    </row>
    <row r="15" spans="1:24" ht="18" customHeight="1">
      <c r="A15" s="2449"/>
      <c r="B15" s="2450"/>
      <c r="C15" s="2493" t="s">
        <v>153</v>
      </c>
      <c r="D15" s="2496" t="s">
        <v>154</v>
      </c>
      <c r="E15" s="2497"/>
      <c r="F15" s="2498"/>
      <c r="G15" s="1991"/>
      <c r="H15" s="1992"/>
      <c r="I15" s="1992"/>
      <c r="J15" s="2004"/>
      <c r="K15" s="2468"/>
      <c r="L15" s="2499"/>
      <c r="M15" s="2007"/>
      <c r="N15" s="2008"/>
      <c r="O15" s="2468"/>
      <c r="P15" s="2469"/>
      <c r="Q15" s="1993">
        <f>SUM(G15:P15)</f>
        <v>0</v>
      </c>
      <c r="R15" s="1994"/>
      <c r="S15" s="1995"/>
      <c r="T15" s="434"/>
      <c r="U15" s="129"/>
      <c r="V15" s="129"/>
      <c r="W15" s="129"/>
    </row>
    <row r="16" spans="1:24" ht="18" customHeight="1">
      <c r="A16" s="2449"/>
      <c r="B16" s="2450"/>
      <c r="C16" s="2494"/>
      <c r="D16" s="2456" t="s">
        <v>178</v>
      </c>
      <c r="E16" s="2457"/>
      <c r="F16" s="2458"/>
      <c r="G16" s="2117">
        <f>M89</f>
        <v>0</v>
      </c>
      <c r="H16" s="2118"/>
      <c r="I16" s="2119"/>
      <c r="J16" s="2120"/>
      <c r="K16" s="1949"/>
      <c r="L16" s="1954"/>
      <c r="M16" s="1950"/>
      <c r="N16" s="1954"/>
      <c r="O16" s="1949"/>
      <c r="P16" s="1950"/>
      <c r="Q16" s="1993">
        <f>SUM(G16:P16)</f>
        <v>0</v>
      </c>
      <c r="R16" s="1994"/>
      <c r="S16" s="1995"/>
      <c r="T16" s="434"/>
      <c r="U16" s="129"/>
      <c r="V16" s="129"/>
      <c r="W16" s="129"/>
    </row>
    <row r="17" spans="1:24" ht="18" customHeight="1">
      <c r="A17" s="2449"/>
      <c r="B17" s="2450"/>
      <c r="C17" s="2494"/>
      <c r="D17" s="2500" t="s">
        <v>155</v>
      </c>
      <c r="E17" s="2501"/>
      <c r="F17" s="2502"/>
      <c r="G17" s="1996"/>
      <c r="H17" s="1997"/>
      <c r="I17" s="1997"/>
      <c r="J17" s="1998"/>
      <c r="K17" s="1999"/>
      <c r="L17" s="2000"/>
      <c r="M17" s="2001"/>
      <c r="N17" s="2002"/>
      <c r="O17" s="2003"/>
      <c r="P17" s="2001"/>
      <c r="Q17" s="1993">
        <f>SUM(G17:P17)</f>
        <v>0</v>
      </c>
      <c r="R17" s="1994"/>
      <c r="S17" s="1995"/>
      <c r="T17" s="434"/>
      <c r="U17" s="129"/>
      <c r="V17" s="129"/>
      <c r="W17" s="129"/>
    </row>
    <row r="18" spans="1:24" ht="18" customHeight="1" thickBot="1">
      <c r="A18" s="2449"/>
      <c r="B18" s="2450"/>
      <c r="C18" s="2495"/>
      <c r="D18" s="2462" t="s">
        <v>156</v>
      </c>
      <c r="E18" s="2463"/>
      <c r="F18" s="2464"/>
      <c r="G18" s="1977">
        <f>SUM(G15:H17)</f>
        <v>0</v>
      </c>
      <c r="H18" s="1978"/>
      <c r="I18" s="1978">
        <f>SUM(I15:J17)</f>
        <v>0</v>
      </c>
      <c r="J18" s="1979"/>
      <c r="K18" s="1977">
        <f>SUM(K15:L17)</f>
        <v>0</v>
      </c>
      <c r="L18" s="1980"/>
      <c r="M18" s="1978">
        <f>SUM(M15:N17)</f>
        <v>0</v>
      </c>
      <c r="N18" s="1979"/>
      <c r="O18" s="1977">
        <f>SUM(O15:P17)</f>
        <v>0</v>
      </c>
      <c r="P18" s="1980"/>
      <c r="Q18" s="2010">
        <f>SUM(Q15:S17)</f>
        <v>0</v>
      </c>
      <c r="R18" s="2011"/>
      <c r="S18" s="2012"/>
      <c r="T18" s="435"/>
      <c r="U18" s="129"/>
      <c r="V18" s="129"/>
      <c r="W18" s="129"/>
    </row>
    <row r="19" spans="1:24" ht="18" customHeight="1" thickBot="1">
      <c r="A19" s="2451"/>
      <c r="B19" s="2475"/>
      <c r="C19" s="2465" t="s">
        <v>157</v>
      </c>
      <c r="D19" s="2466"/>
      <c r="E19" s="2466"/>
      <c r="F19" s="2467"/>
      <c r="G19" s="1971">
        <f>G14+G18</f>
        <v>0</v>
      </c>
      <c r="H19" s="1972"/>
      <c r="I19" s="1973">
        <f>I14+I18</f>
        <v>0</v>
      </c>
      <c r="J19" s="1974"/>
      <c r="K19" s="1971">
        <f>K14+K18</f>
        <v>0</v>
      </c>
      <c r="L19" s="1972"/>
      <c r="M19" s="1973">
        <f>M14+M18</f>
        <v>0</v>
      </c>
      <c r="N19" s="1974"/>
      <c r="O19" s="1971">
        <f>O14+O18</f>
        <v>0</v>
      </c>
      <c r="P19" s="1975"/>
      <c r="Q19" s="1971">
        <f>Q14+Q18</f>
        <v>0</v>
      </c>
      <c r="R19" s="1975"/>
      <c r="S19" s="1976"/>
      <c r="T19" s="435"/>
      <c r="U19" s="129"/>
      <c r="V19" s="129"/>
      <c r="W19" s="129"/>
    </row>
    <row r="20" spans="1:24" ht="18" customHeight="1">
      <c r="A20" s="2447" t="s">
        <v>542</v>
      </c>
      <c r="B20" s="2448"/>
      <c r="C20" s="2453" t="s">
        <v>179</v>
      </c>
      <c r="D20" s="2454"/>
      <c r="E20" s="2454"/>
      <c r="F20" s="2455"/>
      <c r="G20" s="1966">
        <f>M90</f>
        <v>0</v>
      </c>
      <c r="H20" s="1967"/>
      <c r="I20" s="1968"/>
      <c r="J20" s="1969"/>
      <c r="K20" s="1961"/>
      <c r="L20" s="1970"/>
      <c r="M20" s="1968"/>
      <c r="N20" s="1969"/>
      <c r="O20" s="1961"/>
      <c r="P20" s="1962"/>
      <c r="Q20" s="1963">
        <f>SUM(G20:P20)</f>
        <v>0</v>
      </c>
      <c r="R20" s="1964"/>
      <c r="S20" s="1965"/>
      <c r="T20" s="434"/>
      <c r="U20" s="129"/>
      <c r="V20" s="129"/>
      <c r="W20" s="129"/>
    </row>
    <row r="21" spans="1:24" ht="18" customHeight="1">
      <c r="A21" s="2449"/>
      <c r="B21" s="2450"/>
      <c r="C21" s="2456" t="s">
        <v>158</v>
      </c>
      <c r="D21" s="2457"/>
      <c r="E21" s="2457"/>
      <c r="F21" s="2458"/>
      <c r="G21" s="1949"/>
      <c r="H21" s="1954"/>
      <c r="I21" s="1947"/>
      <c r="J21" s="1948"/>
      <c r="K21" s="1949"/>
      <c r="L21" s="1954"/>
      <c r="M21" s="1947"/>
      <c r="N21" s="1948"/>
      <c r="O21" s="1949"/>
      <c r="P21" s="1950"/>
      <c r="Q21" s="1951">
        <f>SUM(G21:P21)</f>
        <v>0</v>
      </c>
      <c r="R21" s="1952"/>
      <c r="S21" s="1953"/>
      <c r="T21" s="434"/>
      <c r="U21" s="129"/>
      <c r="V21" s="129"/>
      <c r="W21" s="129"/>
    </row>
    <row r="22" spans="1:24" ht="18" customHeight="1">
      <c r="A22" s="2449"/>
      <c r="B22" s="2450"/>
      <c r="C22" s="2459" t="s">
        <v>159</v>
      </c>
      <c r="D22" s="2460"/>
      <c r="E22" s="2460"/>
      <c r="F22" s="2461"/>
      <c r="G22" s="1949"/>
      <c r="H22" s="1954"/>
      <c r="I22" s="1947"/>
      <c r="J22" s="1948"/>
      <c r="K22" s="1949"/>
      <c r="L22" s="1954"/>
      <c r="M22" s="1947"/>
      <c r="N22" s="1948"/>
      <c r="O22" s="1949"/>
      <c r="P22" s="1950"/>
      <c r="Q22" s="1951">
        <f>SUM(G22:P22)</f>
        <v>0</v>
      </c>
      <c r="R22" s="1952"/>
      <c r="S22" s="1953"/>
      <c r="T22" s="434"/>
      <c r="U22" s="129"/>
      <c r="V22" s="129"/>
      <c r="W22" s="129"/>
    </row>
    <row r="23" spans="1:24" ht="18" customHeight="1">
      <c r="A23" s="2449"/>
      <c r="B23" s="2450"/>
      <c r="C23" s="2459" t="s">
        <v>177</v>
      </c>
      <c r="D23" s="2460"/>
      <c r="E23" s="2460"/>
      <c r="F23" s="2461"/>
      <c r="G23" s="1949"/>
      <c r="H23" s="1954"/>
      <c r="I23" s="1947"/>
      <c r="J23" s="1948"/>
      <c r="K23" s="1949"/>
      <c r="L23" s="1954"/>
      <c r="M23" s="1947"/>
      <c r="N23" s="1948"/>
      <c r="O23" s="1949"/>
      <c r="P23" s="1950"/>
      <c r="Q23" s="1958">
        <f>SUM(G23:P23)</f>
        <v>0</v>
      </c>
      <c r="R23" s="1959"/>
      <c r="S23" s="1960"/>
      <c r="T23" s="434"/>
      <c r="U23" s="129"/>
      <c r="V23" s="129"/>
      <c r="W23" s="129"/>
    </row>
    <row r="24" spans="1:24" ht="18" customHeight="1">
      <c r="A24" s="2451"/>
      <c r="B24" s="2452"/>
      <c r="C24" s="2444" t="s">
        <v>160</v>
      </c>
      <c r="D24" s="2445"/>
      <c r="E24" s="2445"/>
      <c r="F24" s="2446"/>
      <c r="G24" s="1938">
        <f>G20+G21+G22+G23</f>
        <v>0</v>
      </c>
      <c r="H24" s="1939"/>
      <c r="I24" s="1939">
        <f>I20+I21+I22+I23</f>
        <v>0</v>
      </c>
      <c r="J24" s="1940"/>
      <c r="K24" s="1938">
        <f>K20+K21+K22+K23</f>
        <v>0</v>
      </c>
      <c r="L24" s="1939"/>
      <c r="M24" s="1939">
        <f>M20+M21+M22+M23</f>
        <v>0</v>
      </c>
      <c r="N24" s="1940"/>
      <c r="O24" s="1924">
        <f>O20+O21+O22+O23</f>
        <v>0</v>
      </c>
      <c r="P24" s="1925"/>
      <c r="Q24" s="1924">
        <f>SUM(Q20:S23)</f>
        <v>0</v>
      </c>
      <c r="R24" s="1925"/>
      <c r="S24" s="1926"/>
      <c r="T24" s="434"/>
      <c r="U24" s="129"/>
      <c r="V24" s="129"/>
      <c r="W24" s="129"/>
    </row>
    <row r="25" spans="1:24" ht="18" customHeight="1">
      <c r="A25" s="2440" t="s">
        <v>161</v>
      </c>
      <c r="B25" s="2441"/>
      <c r="C25" s="2441"/>
      <c r="D25" s="2441"/>
      <c r="E25" s="2441"/>
      <c r="F25" s="436"/>
      <c r="G25" s="2442">
        <f>G19+G24</f>
        <v>0</v>
      </c>
      <c r="H25" s="2443"/>
      <c r="I25" s="1931">
        <f>I19+I24</f>
        <v>0</v>
      </c>
      <c r="J25" s="1932"/>
      <c r="K25" s="1933">
        <f>K19+K24</f>
        <v>0</v>
      </c>
      <c r="L25" s="1934"/>
      <c r="M25" s="1934">
        <f>M19+M24</f>
        <v>0</v>
      </c>
      <c r="N25" s="1935"/>
      <c r="O25" s="1936">
        <f>O19+O24</f>
        <v>0</v>
      </c>
      <c r="P25" s="1931"/>
      <c r="Q25" s="1936">
        <f>Q19+Q24</f>
        <v>0</v>
      </c>
      <c r="R25" s="1931"/>
      <c r="S25" s="1937">
        <f>S19+S20+S21+S24</f>
        <v>0</v>
      </c>
      <c r="T25" s="434"/>
      <c r="U25" s="129"/>
      <c r="V25" s="129"/>
      <c r="W25" s="129"/>
    </row>
    <row r="26" spans="1:24" ht="15" customHeight="1">
      <c r="A26" s="2427" t="s">
        <v>162</v>
      </c>
      <c r="B26" s="2427"/>
      <c r="C26" s="2427"/>
      <c r="D26" s="2427"/>
      <c r="E26" s="2427"/>
      <c r="F26" s="2427"/>
      <c r="G26" s="2427"/>
      <c r="H26" s="2427"/>
      <c r="I26" s="2427"/>
      <c r="J26" s="2427"/>
      <c r="K26" s="2427"/>
      <c r="L26" s="2427"/>
      <c r="M26" s="2427"/>
      <c r="N26" s="2427"/>
      <c r="O26" s="2427"/>
      <c r="P26" s="2427"/>
      <c r="Q26" s="2427"/>
      <c r="R26" s="2427"/>
      <c r="S26" s="2427"/>
      <c r="T26" s="2427"/>
      <c r="U26" s="2427"/>
      <c r="V26" s="2427"/>
      <c r="W26" s="2427"/>
      <c r="X26" s="2427"/>
    </row>
    <row r="27" spans="1:24" ht="15" customHeight="1">
      <c r="A27" s="437" t="s">
        <v>657</v>
      </c>
      <c r="B27" s="534"/>
      <c r="C27" s="534"/>
      <c r="D27" s="534"/>
      <c r="E27" s="534"/>
      <c r="F27" s="534"/>
      <c r="G27" s="534"/>
      <c r="H27" s="534"/>
      <c r="I27" s="534"/>
      <c r="J27" s="534"/>
      <c r="K27" s="534"/>
      <c r="L27" s="534"/>
      <c r="M27" s="534"/>
      <c r="N27" s="534"/>
      <c r="O27" s="534"/>
      <c r="P27" s="534"/>
      <c r="Q27" s="534"/>
      <c r="R27" s="534"/>
      <c r="S27" s="534"/>
      <c r="T27" s="534"/>
      <c r="U27" s="534"/>
      <c r="V27" s="534"/>
      <c r="W27" s="534"/>
      <c r="X27" s="534"/>
    </row>
    <row r="28" spans="1:24" ht="15" customHeight="1">
      <c r="A28" s="2428" t="s">
        <v>176</v>
      </c>
      <c r="B28" s="2428"/>
      <c r="C28" s="2428"/>
      <c r="D28" s="2428"/>
      <c r="E28" s="2428"/>
      <c r="F28" s="2428"/>
      <c r="G28" s="2428"/>
      <c r="H28" s="2428"/>
      <c r="I28" s="2428"/>
      <c r="J28" s="2428"/>
      <c r="K28" s="2428"/>
      <c r="L28" s="2428"/>
      <c r="M28" s="2428"/>
      <c r="N28" s="2428"/>
      <c r="O28" s="2428"/>
      <c r="P28" s="2428"/>
      <c r="Q28" s="2428"/>
      <c r="R28" s="2428"/>
      <c r="S28" s="2428"/>
      <c r="T28" s="2428"/>
      <c r="U28" s="2428"/>
      <c r="V28" s="2428"/>
      <c r="W28" s="2428"/>
      <c r="X28" s="2428"/>
    </row>
    <row r="29" spans="1:24" ht="6" customHeight="1">
      <c r="A29" s="535"/>
      <c r="B29" s="535"/>
      <c r="C29" s="535"/>
      <c r="D29" s="535"/>
      <c r="E29" s="535"/>
      <c r="F29" s="535"/>
      <c r="G29" s="535"/>
      <c r="H29" s="535"/>
      <c r="I29" s="535"/>
      <c r="J29" s="535"/>
      <c r="K29" s="535"/>
      <c r="L29" s="535"/>
      <c r="M29" s="535"/>
      <c r="N29" s="535"/>
      <c r="O29" s="535"/>
      <c r="P29" s="535"/>
      <c r="Q29" s="535"/>
      <c r="R29" s="535"/>
      <c r="S29" s="535"/>
      <c r="T29" s="535"/>
      <c r="U29" s="535"/>
      <c r="V29" s="535"/>
      <c r="W29" s="535"/>
      <c r="X29" s="535"/>
    </row>
    <row r="30" spans="1:24" ht="31.5" customHeight="1">
      <c r="A30" s="2429" t="s">
        <v>163</v>
      </c>
      <c r="B30" s="2430"/>
      <c r="C30" s="2431"/>
      <c r="D30" s="2432"/>
      <c r="E30" s="2432"/>
      <c r="F30" s="2432"/>
      <c r="G30" s="2432"/>
      <c r="H30" s="2432"/>
      <c r="I30" s="2433"/>
      <c r="J30" s="2434" t="s">
        <v>609</v>
      </c>
      <c r="K30" s="2435"/>
      <c r="L30" s="2435"/>
      <c r="M30" s="2436"/>
      <c r="N30" s="2437"/>
      <c r="O30" s="2438"/>
      <c r="P30" s="2438"/>
      <c r="Q30" s="2438"/>
      <c r="R30" s="2438"/>
      <c r="S30" s="2438"/>
      <c r="T30" s="2438"/>
      <c r="U30" s="2438"/>
      <c r="V30" s="2438"/>
      <c r="W30" s="2438"/>
      <c r="X30" s="2439"/>
    </row>
    <row r="31" spans="1:24" ht="7.5" customHeight="1">
      <c r="A31" s="2413"/>
      <c r="B31" s="2413"/>
      <c r="C31" s="2413"/>
      <c r="D31" s="2413"/>
      <c r="E31" s="2413"/>
      <c r="F31" s="2413"/>
      <c r="G31" s="2413"/>
      <c r="H31" s="2413"/>
      <c r="I31" s="2413"/>
      <c r="J31" s="2413"/>
      <c r="K31" s="2413"/>
      <c r="L31" s="2413"/>
      <c r="M31" s="2413"/>
      <c r="N31" s="2413"/>
      <c r="O31" s="2413"/>
      <c r="P31" s="2413"/>
      <c r="Q31" s="2413"/>
      <c r="R31" s="2413"/>
      <c r="S31" s="2413"/>
      <c r="T31" s="2413"/>
      <c r="U31" s="2413"/>
      <c r="V31" s="2413"/>
      <c r="W31" s="2413"/>
      <c r="X31" s="2413"/>
    </row>
    <row r="32" spans="1:24" ht="18.75" customHeight="1">
      <c r="A32" s="1356" t="s">
        <v>164</v>
      </c>
      <c r="B32" s="1356"/>
      <c r="C32" s="1356"/>
      <c r="D32" s="1356"/>
      <c r="E32" s="1356"/>
      <c r="F32" s="1356"/>
      <c r="G32" s="1356"/>
      <c r="H32" s="1356"/>
      <c r="I32" s="1356"/>
      <c r="J32" s="1356"/>
      <c r="K32" s="1356"/>
      <c r="L32" s="1356"/>
      <c r="M32" s="1356"/>
      <c r="N32" s="1356"/>
      <c r="O32" s="1356"/>
      <c r="P32" s="1356"/>
      <c r="Q32" s="1356"/>
      <c r="R32" s="1356"/>
      <c r="S32" s="1356"/>
      <c r="T32" s="1356"/>
      <c r="U32" s="1356"/>
      <c r="V32" s="1356"/>
      <c r="W32" s="1356"/>
      <c r="X32" s="1356"/>
    </row>
    <row r="33" spans="1:24" ht="16.5" customHeight="1">
      <c r="A33" s="440" t="s">
        <v>165</v>
      </c>
    </row>
    <row r="34" spans="1:24" ht="25.5" customHeight="1">
      <c r="A34" s="2414" t="s">
        <v>166</v>
      </c>
      <c r="B34" s="2415"/>
      <c r="C34" s="2415"/>
      <c r="D34" s="2415"/>
      <c r="E34" s="2416"/>
      <c r="F34" s="1478"/>
      <c r="G34" s="2417"/>
      <c r="H34" s="2417"/>
      <c r="I34" s="2417"/>
      <c r="J34" s="2417"/>
      <c r="K34" s="2417"/>
      <c r="L34" s="2417"/>
      <c r="M34" s="2417"/>
      <c r="N34" s="2417"/>
      <c r="O34" s="2417"/>
      <c r="P34" s="2417"/>
      <c r="Q34" s="2417"/>
      <c r="R34" s="2417"/>
      <c r="S34" s="2417"/>
      <c r="T34" s="2417"/>
      <c r="U34" s="2417"/>
      <c r="V34" s="2417"/>
      <c r="W34" s="2417"/>
      <c r="X34" s="1480"/>
    </row>
    <row r="35" spans="1:24" ht="12" customHeight="1"/>
    <row r="36" spans="1:24" ht="16.5" customHeight="1">
      <c r="A36" s="2418" t="s">
        <v>167</v>
      </c>
      <c r="B36" s="2418"/>
      <c r="C36" s="2418"/>
      <c r="D36" s="2418"/>
      <c r="E36" s="2418"/>
      <c r="F36" s="2418"/>
      <c r="G36" s="2418"/>
      <c r="H36" s="2418"/>
      <c r="I36" s="2418"/>
      <c r="J36" s="2418"/>
      <c r="K36" s="2418"/>
      <c r="L36" s="2418"/>
      <c r="M36" s="2418"/>
      <c r="N36" s="2418"/>
      <c r="O36" s="2418"/>
      <c r="P36" s="2418"/>
      <c r="Q36" s="2418"/>
      <c r="R36" s="2418"/>
      <c r="S36" s="2418"/>
      <c r="T36" s="2418"/>
      <c r="U36" s="2418"/>
      <c r="V36" s="2418"/>
      <c r="W36" s="2418"/>
      <c r="X36" s="2418"/>
    </row>
    <row r="37" spans="1:24" ht="16.5" customHeight="1">
      <c r="A37" s="2419" t="s">
        <v>175</v>
      </c>
      <c r="B37" s="2420"/>
      <c r="C37" s="2420"/>
      <c r="D37" s="2420"/>
      <c r="E37" s="2421"/>
      <c r="F37" s="2419" t="s">
        <v>180</v>
      </c>
      <c r="G37" s="2420"/>
      <c r="H37" s="2420"/>
      <c r="I37" s="2420"/>
      <c r="J37" s="2420"/>
      <c r="K37" s="2420"/>
      <c r="L37" s="2420"/>
      <c r="M37" s="2420"/>
      <c r="N37" s="2420"/>
      <c r="O37" s="2420"/>
      <c r="P37" s="2420"/>
      <c r="Q37" s="2420"/>
      <c r="R37" s="2426"/>
      <c r="S37" s="2408"/>
      <c r="T37" s="2409"/>
      <c r="U37" s="533" t="s">
        <v>168</v>
      </c>
      <c r="V37" s="2403" t="str">
        <f>IFERROR(ROUND(S37/$Q$18*100,1),"")</f>
        <v/>
      </c>
      <c r="W37" s="2404"/>
      <c r="X37" s="442" t="s">
        <v>169</v>
      </c>
    </row>
    <row r="38" spans="1:24" ht="16.5" customHeight="1">
      <c r="A38" s="2422"/>
      <c r="B38" s="2423"/>
      <c r="C38" s="2423"/>
      <c r="D38" s="2423"/>
      <c r="E38" s="2424"/>
      <c r="F38" s="2405" t="s">
        <v>181</v>
      </c>
      <c r="G38" s="2406"/>
      <c r="H38" s="2406"/>
      <c r="I38" s="2406"/>
      <c r="J38" s="2406"/>
      <c r="K38" s="2406"/>
      <c r="L38" s="2406"/>
      <c r="M38" s="2406"/>
      <c r="N38" s="2406"/>
      <c r="O38" s="2406"/>
      <c r="P38" s="2406"/>
      <c r="Q38" s="2406"/>
      <c r="R38" s="2407"/>
      <c r="S38" s="2401">
        <f>G16</f>
        <v>0</v>
      </c>
      <c r="T38" s="2402"/>
      <c r="U38" s="533" t="s">
        <v>168</v>
      </c>
      <c r="V38" s="2403" t="str">
        <f>IFERROR(ROUND(S38/$Q$18*100,1),"")</f>
        <v/>
      </c>
      <c r="W38" s="2404"/>
      <c r="X38" s="443" t="s">
        <v>169</v>
      </c>
    </row>
    <row r="39" spans="1:24" ht="16.5" customHeight="1">
      <c r="A39" s="2422"/>
      <c r="B39" s="2423"/>
      <c r="C39" s="2423"/>
      <c r="D39" s="2423"/>
      <c r="E39" s="2424"/>
      <c r="F39" s="2405" t="s">
        <v>182</v>
      </c>
      <c r="G39" s="2406"/>
      <c r="H39" s="2406"/>
      <c r="I39" s="2406"/>
      <c r="J39" s="2406"/>
      <c r="K39" s="2406"/>
      <c r="L39" s="2406"/>
      <c r="M39" s="2406"/>
      <c r="N39" s="2406"/>
      <c r="O39" s="2406"/>
      <c r="P39" s="2406"/>
      <c r="Q39" s="2406"/>
      <c r="R39" s="2407"/>
      <c r="S39" s="2408"/>
      <c r="T39" s="2409"/>
      <c r="U39" s="533" t="s">
        <v>168</v>
      </c>
      <c r="V39" s="2403" t="str">
        <f>IFERROR(ROUND(S39/$Q$18*100,1),"")</f>
        <v/>
      </c>
      <c r="W39" s="2404"/>
      <c r="X39" s="442" t="s">
        <v>169</v>
      </c>
    </row>
    <row r="40" spans="1:24" ht="16.5" customHeight="1">
      <c r="A40" s="2410"/>
      <c r="B40" s="2411"/>
      <c r="C40" s="2411"/>
      <c r="D40" s="2411"/>
      <c r="E40" s="2425"/>
      <c r="F40" s="2410" t="s">
        <v>183</v>
      </c>
      <c r="G40" s="2411"/>
      <c r="H40" s="2411"/>
      <c r="I40" s="2411"/>
      <c r="J40" s="2411"/>
      <c r="K40" s="2411"/>
      <c r="L40" s="2411"/>
      <c r="M40" s="2411"/>
      <c r="N40" s="2411"/>
      <c r="O40" s="2411"/>
      <c r="P40" s="2411"/>
      <c r="Q40" s="2411"/>
      <c r="R40" s="2412"/>
      <c r="S40" s="2401">
        <f>Q18-(S37+S38+S39)</f>
        <v>0</v>
      </c>
      <c r="T40" s="2402"/>
      <c r="U40" s="533" t="s">
        <v>168</v>
      </c>
      <c r="V40" s="2403" t="str">
        <f>IFERROR(ROUND(S40/$Q$18*100,1),"")</f>
        <v/>
      </c>
      <c r="W40" s="2404"/>
      <c r="X40" s="444" t="s">
        <v>169</v>
      </c>
    </row>
    <row r="41" spans="1:24" ht="9" customHeight="1"/>
    <row r="42" spans="1:24" ht="9" customHeight="1">
      <c r="A42" s="2396" t="s">
        <v>621</v>
      </c>
      <c r="B42" s="2397"/>
      <c r="C42" s="2397"/>
      <c r="D42" s="2397"/>
      <c r="E42" s="2397"/>
      <c r="F42" s="2397"/>
      <c r="G42" s="2397"/>
      <c r="H42" s="2397"/>
      <c r="I42" s="2397"/>
      <c r="J42" s="2397"/>
      <c r="K42" s="2397"/>
      <c r="L42" s="2397"/>
      <c r="M42" s="2397"/>
      <c r="N42" s="2397"/>
      <c r="O42" s="2397"/>
      <c r="P42" s="2397"/>
      <c r="Q42" s="2397"/>
      <c r="R42" s="2397"/>
      <c r="S42" s="2397"/>
      <c r="T42" s="2397"/>
      <c r="U42" s="2397"/>
    </row>
    <row r="43" spans="1:24" ht="27.75" customHeight="1">
      <c r="A43" s="2397"/>
      <c r="B43" s="2397"/>
      <c r="C43" s="2397"/>
      <c r="D43" s="2397"/>
      <c r="E43" s="2397"/>
      <c r="F43" s="2397"/>
      <c r="G43" s="2397"/>
      <c r="H43" s="2397"/>
      <c r="I43" s="2397"/>
      <c r="J43" s="2397"/>
      <c r="K43" s="2397"/>
      <c r="L43" s="2397"/>
      <c r="M43" s="2397"/>
      <c r="N43" s="2397"/>
      <c r="O43" s="2397"/>
      <c r="P43" s="2397"/>
      <c r="Q43" s="2397"/>
      <c r="R43" s="2397"/>
      <c r="S43" s="2397"/>
      <c r="T43" s="2397"/>
      <c r="U43" s="2397"/>
    </row>
    <row r="44" spans="1:24" ht="9" customHeight="1">
      <c r="A44" s="1383" t="s">
        <v>537</v>
      </c>
      <c r="B44" s="1383"/>
      <c r="C44" s="1383"/>
      <c r="D44" s="1383"/>
      <c r="E44" s="1383"/>
      <c r="F44" s="1383"/>
    </row>
    <row r="45" spans="1:24" ht="9" customHeight="1">
      <c r="A45" s="1383"/>
      <c r="B45" s="1383"/>
      <c r="C45" s="1383"/>
      <c r="D45" s="1383"/>
      <c r="E45" s="1383"/>
      <c r="F45" s="1383"/>
    </row>
    <row r="46" spans="1:24" ht="9" customHeight="1">
      <c r="A46" s="2386" t="s">
        <v>538</v>
      </c>
      <c r="B46" s="2387"/>
      <c r="C46" s="2387"/>
      <c r="D46" s="2388"/>
      <c r="E46" s="2398"/>
      <c r="F46" s="1345"/>
      <c r="G46" s="1345"/>
      <c r="H46" s="1345"/>
      <c r="I46" s="1345"/>
      <c r="J46" s="2400" t="s">
        <v>595</v>
      </c>
      <c r="K46" s="2400"/>
      <c r="L46" s="2400"/>
      <c r="M46" s="2378"/>
      <c r="N46" s="1361"/>
      <c r="O46" s="1361"/>
      <c r="P46" s="1361"/>
      <c r="Q46" s="1361"/>
      <c r="R46" s="1361"/>
      <c r="S46" s="1361"/>
      <c r="T46" s="1361"/>
      <c r="U46" s="2379"/>
    </row>
    <row r="47" spans="1:24" ht="9" customHeight="1">
      <c r="A47" s="2389"/>
      <c r="B47" s="2390"/>
      <c r="C47" s="2390"/>
      <c r="D47" s="2391"/>
      <c r="E47" s="2106"/>
      <c r="F47" s="2399"/>
      <c r="G47" s="2399"/>
      <c r="H47" s="2399"/>
      <c r="I47" s="2399"/>
      <c r="J47" s="2400"/>
      <c r="K47" s="2400"/>
      <c r="L47" s="2400"/>
      <c r="M47" s="1385"/>
      <c r="N47" s="1363"/>
      <c r="O47" s="1363"/>
      <c r="P47" s="1363"/>
      <c r="Q47" s="1363"/>
      <c r="R47" s="1363"/>
      <c r="S47" s="1363"/>
      <c r="T47" s="1363"/>
      <c r="U47" s="1364"/>
    </row>
    <row r="48" spans="1:24" ht="9" customHeight="1">
      <c r="A48" s="2392"/>
      <c r="B48" s="2393"/>
      <c r="C48" s="2393"/>
      <c r="D48" s="2394"/>
      <c r="E48" s="1347"/>
      <c r="F48" s="1348"/>
      <c r="G48" s="1348"/>
      <c r="H48" s="1348"/>
      <c r="I48" s="1348"/>
      <c r="J48" s="2400"/>
      <c r="K48" s="2400"/>
      <c r="L48" s="2400"/>
      <c r="M48" s="1381"/>
      <c r="N48" s="1365"/>
      <c r="O48" s="1365"/>
      <c r="P48" s="1365"/>
      <c r="Q48" s="1365"/>
      <c r="R48" s="1365"/>
      <c r="S48" s="1365"/>
      <c r="T48" s="1365"/>
      <c r="U48" s="1366"/>
    </row>
    <row r="49" spans="1:21" ht="9" customHeight="1">
      <c r="A49" s="2386" t="s">
        <v>539</v>
      </c>
      <c r="B49" s="2387"/>
      <c r="C49" s="2387"/>
      <c r="D49" s="2388"/>
      <c r="E49" s="2378"/>
      <c r="F49" s="1361"/>
      <c r="G49" s="1361"/>
      <c r="H49" s="1361"/>
      <c r="I49" s="1361"/>
      <c r="J49" s="1361"/>
      <c r="K49" s="1361"/>
      <c r="L49" s="1361"/>
      <c r="M49" s="1361"/>
      <c r="N49" s="1361"/>
      <c r="O49" s="1361"/>
      <c r="P49" s="1361"/>
      <c r="Q49" s="1361"/>
      <c r="R49" s="1361"/>
      <c r="S49" s="1361"/>
      <c r="T49" s="1361"/>
      <c r="U49" s="2379"/>
    </row>
    <row r="50" spans="1:21" ht="9" customHeight="1">
      <c r="A50" s="2389"/>
      <c r="B50" s="2390"/>
      <c r="C50" s="2390"/>
      <c r="D50" s="2391"/>
      <c r="E50" s="1385"/>
      <c r="F50" s="1363"/>
      <c r="G50" s="1363"/>
      <c r="H50" s="1363"/>
      <c r="I50" s="1363"/>
      <c r="J50" s="1363"/>
      <c r="K50" s="1363"/>
      <c r="L50" s="1363"/>
      <c r="M50" s="1363"/>
      <c r="N50" s="1363"/>
      <c r="O50" s="1363"/>
      <c r="P50" s="1363"/>
      <c r="Q50" s="1363"/>
      <c r="R50" s="1363"/>
      <c r="S50" s="1363"/>
      <c r="T50" s="1363"/>
      <c r="U50" s="1364"/>
    </row>
    <row r="51" spans="1:21" ht="9" customHeight="1">
      <c r="A51" s="2392"/>
      <c r="B51" s="2393"/>
      <c r="C51" s="2393"/>
      <c r="D51" s="2394"/>
      <c r="E51" s="1381"/>
      <c r="F51" s="1365"/>
      <c r="G51" s="1365"/>
      <c r="H51" s="1365"/>
      <c r="I51" s="1365"/>
      <c r="J51" s="1365"/>
      <c r="K51" s="1365"/>
      <c r="L51" s="1365"/>
      <c r="M51" s="1365"/>
      <c r="N51" s="1365"/>
      <c r="O51" s="1365"/>
      <c r="P51" s="1365"/>
      <c r="Q51" s="1365"/>
      <c r="R51" s="1365"/>
      <c r="S51" s="1365"/>
      <c r="T51" s="1365"/>
      <c r="U51" s="1366"/>
    </row>
    <row r="52" spans="1:21" ht="9" customHeight="1">
      <c r="A52" s="2395" t="s">
        <v>540</v>
      </c>
      <c r="B52" s="2395"/>
      <c r="C52" s="2395"/>
      <c r="D52" s="2395"/>
      <c r="E52" s="2378"/>
      <c r="F52" s="1361"/>
      <c r="G52" s="1361"/>
      <c r="H52" s="1361"/>
      <c r="I52" s="1361"/>
      <c r="J52" s="1361"/>
      <c r="K52" s="1361"/>
      <c r="L52" s="1361"/>
      <c r="M52" s="1361"/>
      <c r="N52" s="1361"/>
      <c r="O52" s="1361"/>
      <c r="P52" s="1361"/>
      <c r="Q52" s="1361"/>
      <c r="R52" s="1361"/>
      <c r="S52" s="1361"/>
      <c r="T52" s="1361"/>
      <c r="U52" s="2379"/>
    </row>
    <row r="53" spans="1:21" ht="9" customHeight="1">
      <c r="A53" s="2395"/>
      <c r="B53" s="2395"/>
      <c r="C53" s="2395"/>
      <c r="D53" s="2395"/>
      <c r="E53" s="1385"/>
      <c r="F53" s="1363"/>
      <c r="G53" s="1363"/>
      <c r="H53" s="1363"/>
      <c r="I53" s="1363"/>
      <c r="J53" s="1363"/>
      <c r="K53" s="1363"/>
      <c r="L53" s="1363"/>
      <c r="M53" s="1363"/>
      <c r="N53" s="1363"/>
      <c r="O53" s="1363"/>
      <c r="P53" s="1363"/>
      <c r="Q53" s="1363"/>
      <c r="R53" s="1363"/>
      <c r="S53" s="1363"/>
      <c r="T53" s="1363"/>
      <c r="U53" s="1364"/>
    </row>
    <row r="54" spans="1:21" ht="9" customHeight="1">
      <c r="A54" s="2395"/>
      <c r="B54" s="2395"/>
      <c r="C54" s="2395"/>
      <c r="D54" s="2395"/>
      <c r="E54" s="1381"/>
      <c r="F54" s="1365"/>
      <c r="G54" s="1365"/>
      <c r="H54" s="1365"/>
      <c r="I54" s="1365"/>
      <c r="J54" s="1365"/>
      <c r="K54" s="1365"/>
      <c r="L54" s="1365"/>
      <c r="M54" s="1365"/>
      <c r="N54" s="1365"/>
      <c r="O54" s="1365"/>
      <c r="P54" s="1365"/>
      <c r="Q54" s="1365"/>
      <c r="R54" s="1365"/>
      <c r="S54" s="1365"/>
      <c r="T54" s="1365"/>
      <c r="U54" s="1366"/>
    </row>
    <row r="55" spans="1:21" ht="9" customHeight="1">
      <c r="A55" s="536"/>
      <c r="B55" s="536"/>
      <c r="C55" s="536"/>
      <c r="D55" s="536"/>
      <c r="E55" s="423"/>
      <c r="F55" s="423"/>
      <c r="G55" s="423"/>
      <c r="H55" s="423"/>
      <c r="I55" s="423"/>
      <c r="J55" s="423"/>
      <c r="K55" s="423"/>
      <c r="L55" s="423"/>
      <c r="M55" s="423"/>
      <c r="N55" s="423"/>
      <c r="O55" s="423"/>
      <c r="P55" s="423"/>
      <c r="Q55" s="423"/>
      <c r="R55" s="423"/>
    </row>
    <row r="56" spans="1:21" ht="9" customHeight="1">
      <c r="A56" s="1383" t="s">
        <v>541</v>
      </c>
      <c r="B56" s="1383"/>
      <c r="C56" s="1383"/>
      <c r="D56" s="1383"/>
      <c r="E56" s="1383"/>
      <c r="F56" s="1383"/>
      <c r="G56" s="1383"/>
      <c r="H56" s="1383"/>
      <c r="I56" s="1383"/>
    </row>
    <row r="57" spans="1:21" ht="9" customHeight="1">
      <c r="A57" s="1383"/>
      <c r="B57" s="1383"/>
      <c r="C57" s="1383"/>
      <c r="D57" s="1383"/>
      <c r="E57" s="1383"/>
      <c r="F57" s="1383"/>
      <c r="G57" s="1383"/>
      <c r="H57" s="1383"/>
      <c r="I57" s="1383"/>
    </row>
    <row r="58" spans="1:21" ht="9" customHeight="1">
      <c r="A58" s="2377" t="s">
        <v>543</v>
      </c>
      <c r="B58" s="2377"/>
      <c r="C58" s="2377"/>
      <c r="D58" s="2377"/>
      <c r="E58" s="2378"/>
      <c r="F58" s="1361"/>
      <c r="G58" s="1361"/>
      <c r="H58" s="1361"/>
      <c r="I58" s="1361"/>
      <c r="J58" s="1361"/>
      <c r="K58" s="1361"/>
      <c r="L58" s="1361"/>
      <c r="M58" s="1361"/>
      <c r="N58" s="1361"/>
      <c r="O58" s="1361"/>
      <c r="P58" s="1361"/>
      <c r="Q58" s="1361"/>
      <c r="R58" s="1361"/>
      <c r="S58" s="1361"/>
      <c r="T58" s="1361"/>
      <c r="U58" s="2379"/>
    </row>
    <row r="59" spans="1:21" ht="9" customHeight="1">
      <c r="A59" s="2377"/>
      <c r="B59" s="2377"/>
      <c r="C59" s="2377"/>
      <c r="D59" s="2377"/>
      <c r="E59" s="1385"/>
      <c r="F59" s="1363"/>
      <c r="G59" s="1363"/>
      <c r="H59" s="1363"/>
      <c r="I59" s="1363"/>
      <c r="J59" s="1363"/>
      <c r="K59" s="1363"/>
      <c r="L59" s="1363"/>
      <c r="M59" s="1363"/>
      <c r="N59" s="1363"/>
      <c r="O59" s="1363"/>
      <c r="P59" s="1363"/>
      <c r="Q59" s="1363"/>
      <c r="R59" s="1363"/>
      <c r="S59" s="1363"/>
      <c r="T59" s="1363"/>
      <c r="U59" s="1364"/>
    </row>
    <row r="60" spans="1:21" ht="9" customHeight="1">
      <c r="A60" s="2377"/>
      <c r="B60" s="2377"/>
      <c r="C60" s="2377"/>
      <c r="D60" s="2377"/>
      <c r="E60" s="1381"/>
      <c r="F60" s="1365"/>
      <c r="G60" s="1365"/>
      <c r="H60" s="1365"/>
      <c r="I60" s="1365"/>
      <c r="J60" s="1365"/>
      <c r="K60" s="1365"/>
      <c r="L60" s="1365"/>
      <c r="M60" s="1365"/>
      <c r="N60" s="1365"/>
      <c r="O60" s="1365"/>
      <c r="P60" s="1365"/>
      <c r="Q60" s="1365"/>
      <c r="R60" s="1365"/>
      <c r="S60" s="1365"/>
      <c r="T60" s="1365"/>
      <c r="U60" s="1366"/>
    </row>
    <row r="61" spans="1:21" ht="9" customHeight="1">
      <c r="A61" s="2377" t="s">
        <v>544</v>
      </c>
      <c r="B61" s="2377"/>
      <c r="C61" s="2377"/>
      <c r="D61" s="2377"/>
      <c r="E61" s="2378"/>
      <c r="F61" s="1361"/>
      <c r="G61" s="1361"/>
      <c r="H61" s="1361"/>
      <c r="I61" s="1361"/>
      <c r="J61" s="1361"/>
      <c r="K61" s="1361"/>
      <c r="L61" s="1361"/>
      <c r="M61" s="1361"/>
      <c r="N61" s="1361"/>
      <c r="O61" s="1361"/>
      <c r="P61" s="1361"/>
      <c r="Q61" s="1361"/>
      <c r="R61" s="1361"/>
      <c r="S61" s="1361"/>
      <c r="T61" s="1361"/>
      <c r="U61" s="2379"/>
    </row>
    <row r="62" spans="1:21" ht="9" customHeight="1">
      <c r="A62" s="2377"/>
      <c r="B62" s="2377"/>
      <c r="C62" s="2377"/>
      <c r="D62" s="2377"/>
      <c r="E62" s="1385"/>
      <c r="F62" s="1363"/>
      <c r="G62" s="1363"/>
      <c r="H62" s="1363"/>
      <c r="I62" s="1363"/>
      <c r="J62" s="1363"/>
      <c r="K62" s="1363"/>
      <c r="L62" s="1363"/>
      <c r="M62" s="1363"/>
      <c r="N62" s="1363"/>
      <c r="O62" s="1363"/>
      <c r="P62" s="1363"/>
      <c r="Q62" s="1363"/>
      <c r="R62" s="1363"/>
      <c r="S62" s="1363"/>
      <c r="T62" s="1363"/>
      <c r="U62" s="1364"/>
    </row>
    <row r="63" spans="1:21" ht="9" customHeight="1">
      <c r="A63" s="2377"/>
      <c r="B63" s="2377"/>
      <c r="C63" s="2377"/>
      <c r="D63" s="2377"/>
      <c r="E63" s="1381"/>
      <c r="F63" s="1365"/>
      <c r="G63" s="1365"/>
      <c r="H63" s="1365"/>
      <c r="I63" s="1365"/>
      <c r="J63" s="1365"/>
      <c r="K63" s="1365"/>
      <c r="L63" s="1365"/>
      <c r="M63" s="1365"/>
      <c r="N63" s="1365"/>
      <c r="O63" s="1365"/>
      <c r="P63" s="1365"/>
      <c r="Q63" s="1365"/>
      <c r="R63" s="1365"/>
      <c r="S63" s="1365"/>
      <c r="T63" s="1365"/>
      <c r="U63" s="1366"/>
    </row>
    <row r="64" spans="1:21" ht="9" customHeight="1"/>
    <row r="65" spans="1:16" s="3" customFormat="1" ht="21" customHeight="1">
      <c r="A65" s="446" t="s">
        <v>545</v>
      </c>
      <c r="N65" s="447"/>
    </row>
    <row r="66" spans="1:16" s="3" customFormat="1" ht="21" customHeight="1">
      <c r="A66" s="446" t="s">
        <v>652</v>
      </c>
      <c r="N66" s="447"/>
    </row>
    <row r="67" spans="1:16" s="3" customFormat="1" ht="22.5" customHeight="1">
      <c r="A67" s="2380" t="s">
        <v>628</v>
      </c>
      <c r="B67" s="2381"/>
      <c r="C67" s="2382" t="s">
        <v>172</v>
      </c>
      <c r="D67" s="2383"/>
      <c r="E67" s="2383"/>
      <c r="F67" s="2383"/>
      <c r="G67" s="2384"/>
      <c r="H67" s="2382" t="s">
        <v>171</v>
      </c>
      <c r="I67" s="2383"/>
      <c r="J67" s="2383"/>
      <c r="K67" s="2383"/>
      <c r="L67" s="2384"/>
      <c r="M67" s="2381" t="s">
        <v>170</v>
      </c>
      <c r="N67" s="2381"/>
      <c r="O67" s="2385"/>
    </row>
    <row r="68" spans="1:16" s="3" customFormat="1" ht="27" customHeight="1">
      <c r="A68" s="2372">
        <v>1</v>
      </c>
      <c r="B68" s="2373"/>
      <c r="C68" s="741"/>
      <c r="D68" s="2374"/>
      <c r="E68" s="2374"/>
      <c r="F68" s="2374"/>
      <c r="G68" s="2375"/>
      <c r="H68" s="741"/>
      <c r="I68" s="2374"/>
      <c r="J68" s="2374"/>
      <c r="K68" s="2374"/>
      <c r="L68" s="2375"/>
      <c r="M68" s="1882"/>
      <c r="N68" s="2376"/>
      <c r="O68" s="448" t="s">
        <v>168</v>
      </c>
    </row>
    <row r="69" spans="1:16" s="3" customFormat="1" ht="27" customHeight="1">
      <c r="A69" s="2359">
        <v>2</v>
      </c>
      <c r="B69" s="2360"/>
      <c r="C69" s="746"/>
      <c r="D69" s="747"/>
      <c r="E69" s="747"/>
      <c r="F69" s="747"/>
      <c r="G69" s="2054"/>
      <c r="H69" s="746"/>
      <c r="I69" s="747"/>
      <c r="J69" s="747"/>
      <c r="K69" s="747"/>
      <c r="L69" s="2054"/>
      <c r="M69" s="1889"/>
      <c r="N69" s="1890"/>
      <c r="O69" s="449" t="s">
        <v>168</v>
      </c>
    </row>
    <row r="70" spans="1:16" s="3" customFormat="1" ht="27" customHeight="1">
      <c r="A70" s="2355">
        <v>3</v>
      </c>
      <c r="B70" s="2356"/>
      <c r="C70" s="746"/>
      <c r="D70" s="747"/>
      <c r="E70" s="747"/>
      <c r="F70" s="747"/>
      <c r="G70" s="2054"/>
      <c r="H70" s="746"/>
      <c r="I70" s="747"/>
      <c r="J70" s="747"/>
      <c r="K70" s="747"/>
      <c r="L70" s="2054"/>
      <c r="M70" s="1889"/>
      <c r="N70" s="1890"/>
      <c r="O70" s="449" t="s">
        <v>168</v>
      </c>
    </row>
    <row r="71" spans="1:16" s="3" customFormat="1" ht="27" customHeight="1">
      <c r="A71" s="2355">
        <v>4</v>
      </c>
      <c r="B71" s="2356"/>
      <c r="C71" s="746"/>
      <c r="D71" s="747"/>
      <c r="E71" s="747"/>
      <c r="F71" s="747"/>
      <c r="G71" s="2054"/>
      <c r="H71" s="746"/>
      <c r="I71" s="747"/>
      <c r="J71" s="747"/>
      <c r="K71" s="747"/>
      <c r="L71" s="2054"/>
      <c r="M71" s="1889"/>
      <c r="N71" s="1890"/>
      <c r="O71" s="449" t="s">
        <v>168</v>
      </c>
    </row>
    <row r="72" spans="1:16" s="3" customFormat="1" ht="27" customHeight="1">
      <c r="A72" s="2355">
        <v>5</v>
      </c>
      <c r="B72" s="2356"/>
      <c r="C72" s="746"/>
      <c r="D72" s="747"/>
      <c r="E72" s="747"/>
      <c r="F72" s="747"/>
      <c r="G72" s="2054"/>
      <c r="H72" s="746"/>
      <c r="I72" s="747"/>
      <c r="J72" s="747"/>
      <c r="K72" s="747"/>
      <c r="L72" s="2054"/>
      <c r="M72" s="1889"/>
      <c r="N72" s="1890"/>
      <c r="O72" s="449" t="s">
        <v>168</v>
      </c>
    </row>
    <row r="73" spans="1:16" s="3" customFormat="1" ht="27" customHeight="1">
      <c r="A73" s="2355">
        <v>6</v>
      </c>
      <c r="B73" s="2356"/>
      <c r="C73" s="746"/>
      <c r="D73" s="747"/>
      <c r="E73" s="747"/>
      <c r="F73" s="747"/>
      <c r="G73" s="2054"/>
      <c r="H73" s="746"/>
      <c r="I73" s="747"/>
      <c r="J73" s="747"/>
      <c r="K73" s="747"/>
      <c r="L73" s="2054"/>
      <c r="M73" s="1889"/>
      <c r="N73" s="1890"/>
      <c r="O73" s="449" t="s">
        <v>168</v>
      </c>
    </row>
    <row r="74" spans="1:16" s="3" customFormat="1" ht="27" customHeight="1">
      <c r="A74" s="2355">
        <v>7</v>
      </c>
      <c r="B74" s="2356"/>
      <c r="C74" s="746"/>
      <c r="D74" s="747"/>
      <c r="E74" s="747"/>
      <c r="F74" s="747"/>
      <c r="G74" s="2054"/>
      <c r="H74" s="746"/>
      <c r="I74" s="747"/>
      <c r="J74" s="747"/>
      <c r="K74" s="747"/>
      <c r="L74" s="2054"/>
      <c r="M74" s="1889"/>
      <c r="N74" s="1890"/>
      <c r="O74" s="449" t="s">
        <v>168</v>
      </c>
    </row>
    <row r="75" spans="1:16" s="3" customFormat="1" ht="27" customHeight="1">
      <c r="A75" s="2355">
        <v>8</v>
      </c>
      <c r="B75" s="2356"/>
      <c r="C75" s="746"/>
      <c r="D75" s="747"/>
      <c r="E75" s="747"/>
      <c r="F75" s="747"/>
      <c r="G75" s="2054"/>
      <c r="H75" s="746"/>
      <c r="I75" s="747"/>
      <c r="J75" s="747"/>
      <c r="K75" s="747"/>
      <c r="L75" s="2054"/>
      <c r="M75" s="1889"/>
      <c r="N75" s="1890"/>
      <c r="O75" s="449" t="s">
        <v>168</v>
      </c>
    </row>
    <row r="76" spans="1:16" s="3" customFormat="1" ht="27" customHeight="1">
      <c r="A76" s="2355">
        <v>9</v>
      </c>
      <c r="B76" s="2356"/>
      <c r="C76" s="746"/>
      <c r="D76" s="747"/>
      <c r="E76" s="747"/>
      <c r="F76" s="747"/>
      <c r="G76" s="2054"/>
      <c r="H76" s="746"/>
      <c r="I76" s="747"/>
      <c r="J76" s="747"/>
      <c r="K76" s="747"/>
      <c r="L76" s="2054"/>
      <c r="M76" s="1889"/>
      <c r="N76" s="1890"/>
      <c r="O76" s="449" t="s">
        <v>168</v>
      </c>
    </row>
    <row r="77" spans="1:16" s="3" customFormat="1" ht="27" customHeight="1">
      <c r="A77" s="2349">
        <v>10</v>
      </c>
      <c r="B77" s="2350"/>
      <c r="C77" s="754"/>
      <c r="D77" s="750"/>
      <c r="E77" s="750"/>
      <c r="F77" s="750"/>
      <c r="G77" s="2057"/>
      <c r="H77" s="2058"/>
      <c r="I77" s="2059"/>
      <c r="J77" s="2059"/>
      <c r="K77" s="2059"/>
      <c r="L77" s="2060"/>
      <c r="M77" s="2061"/>
      <c r="N77" s="2062"/>
      <c r="O77" s="450" t="s">
        <v>168</v>
      </c>
    </row>
    <row r="78" spans="1:16" s="3" customFormat="1" ht="27" customHeight="1">
      <c r="A78" s="2362" t="s">
        <v>629</v>
      </c>
      <c r="B78" s="2363"/>
      <c r="C78" s="2364" t="s">
        <v>172</v>
      </c>
      <c r="D78" s="2365"/>
      <c r="E78" s="2365"/>
      <c r="F78" s="2365"/>
      <c r="G78" s="2366"/>
      <c r="H78" s="2367" t="s">
        <v>171</v>
      </c>
      <c r="I78" s="2368"/>
      <c r="J78" s="2368"/>
      <c r="K78" s="2368"/>
      <c r="L78" s="2363"/>
      <c r="M78" s="2367" t="s">
        <v>170</v>
      </c>
      <c r="N78" s="2368"/>
      <c r="O78" s="2369"/>
      <c r="P78" s="451"/>
    </row>
    <row r="79" spans="1:16" s="3" customFormat="1" ht="27" customHeight="1">
      <c r="A79" s="2370">
        <v>1</v>
      </c>
      <c r="B79" s="2371"/>
      <c r="C79" s="746"/>
      <c r="D79" s="747"/>
      <c r="E79" s="747"/>
      <c r="F79" s="747"/>
      <c r="G79" s="2054"/>
      <c r="H79" s="746"/>
      <c r="I79" s="747"/>
      <c r="J79" s="747"/>
      <c r="K79" s="747"/>
      <c r="L79" s="2054"/>
      <c r="M79" s="2091"/>
      <c r="N79" s="2092"/>
      <c r="O79" s="452" t="s">
        <v>168</v>
      </c>
    </row>
    <row r="80" spans="1:16" s="3" customFormat="1" ht="27" customHeight="1">
      <c r="A80" s="2357">
        <v>2</v>
      </c>
      <c r="B80" s="2358"/>
      <c r="C80" s="746"/>
      <c r="D80" s="747"/>
      <c r="E80" s="747"/>
      <c r="F80" s="747"/>
      <c r="G80" s="2054"/>
      <c r="H80" s="746"/>
      <c r="I80" s="747"/>
      <c r="J80" s="747"/>
      <c r="K80" s="747"/>
      <c r="L80" s="2054"/>
      <c r="M80" s="1889"/>
      <c r="N80" s="1890"/>
      <c r="O80" s="449" t="s">
        <v>168</v>
      </c>
    </row>
    <row r="81" spans="1:15" s="3" customFormat="1" ht="27" customHeight="1">
      <c r="A81" s="2361">
        <v>3</v>
      </c>
      <c r="B81" s="2360"/>
      <c r="C81" s="746"/>
      <c r="D81" s="747"/>
      <c r="E81" s="747"/>
      <c r="F81" s="747"/>
      <c r="G81" s="2054"/>
      <c r="H81" s="746"/>
      <c r="I81" s="747"/>
      <c r="J81" s="747"/>
      <c r="K81" s="747"/>
      <c r="L81" s="2054"/>
      <c r="M81" s="1889"/>
      <c r="N81" s="1890"/>
      <c r="O81" s="449" t="s">
        <v>168</v>
      </c>
    </row>
    <row r="82" spans="1:15" s="3" customFormat="1" ht="27" customHeight="1">
      <c r="A82" s="2359">
        <v>4</v>
      </c>
      <c r="B82" s="2360"/>
      <c r="C82" s="746"/>
      <c r="D82" s="747"/>
      <c r="E82" s="747"/>
      <c r="F82" s="747"/>
      <c r="G82" s="2054"/>
      <c r="H82" s="746"/>
      <c r="I82" s="747"/>
      <c r="J82" s="747"/>
      <c r="K82" s="747"/>
      <c r="L82" s="2054"/>
      <c r="M82" s="1889"/>
      <c r="N82" s="1890"/>
      <c r="O82" s="449" t="s">
        <v>168</v>
      </c>
    </row>
    <row r="83" spans="1:15" s="3" customFormat="1" ht="27" customHeight="1">
      <c r="A83" s="2359">
        <v>5</v>
      </c>
      <c r="B83" s="2360"/>
      <c r="C83" s="746"/>
      <c r="D83" s="747"/>
      <c r="E83" s="747"/>
      <c r="F83" s="747"/>
      <c r="G83" s="2054"/>
      <c r="H83" s="746"/>
      <c r="I83" s="747"/>
      <c r="J83" s="747"/>
      <c r="K83" s="747"/>
      <c r="L83" s="2054"/>
      <c r="M83" s="1889"/>
      <c r="N83" s="1890"/>
      <c r="O83" s="449" t="s">
        <v>168</v>
      </c>
    </row>
    <row r="84" spans="1:15" s="3" customFormat="1" ht="27" customHeight="1">
      <c r="A84" s="2359">
        <v>6</v>
      </c>
      <c r="B84" s="2360"/>
      <c r="C84" s="746"/>
      <c r="D84" s="747"/>
      <c r="E84" s="747"/>
      <c r="F84" s="747"/>
      <c r="G84" s="2054"/>
      <c r="H84" s="746"/>
      <c r="I84" s="747"/>
      <c r="J84" s="747"/>
      <c r="K84" s="747"/>
      <c r="L84" s="2054"/>
      <c r="M84" s="1889"/>
      <c r="N84" s="1890"/>
      <c r="O84" s="449" t="s">
        <v>168</v>
      </c>
    </row>
    <row r="85" spans="1:15" s="3" customFormat="1" ht="27" customHeight="1">
      <c r="A85" s="2359">
        <v>7</v>
      </c>
      <c r="B85" s="2360"/>
      <c r="C85" s="746"/>
      <c r="D85" s="747"/>
      <c r="E85" s="747"/>
      <c r="F85" s="747"/>
      <c r="G85" s="2054"/>
      <c r="H85" s="746"/>
      <c r="I85" s="747"/>
      <c r="J85" s="747"/>
      <c r="K85" s="747"/>
      <c r="L85" s="2054"/>
      <c r="M85" s="1889"/>
      <c r="N85" s="1890"/>
      <c r="O85" s="449" t="s">
        <v>168</v>
      </c>
    </row>
    <row r="86" spans="1:15" s="3" customFormat="1" ht="27" customHeight="1">
      <c r="A86" s="2355">
        <v>8</v>
      </c>
      <c r="B86" s="2356"/>
      <c r="C86" s="746"/>
      <c r="D86" s="747"/>
      <c r="E86" s="747"/>
      <c r="F86" s="747"/>
      <c r="G86" s="2054"/>
      <c r="H86" s="746"/>
      <c r="I86" s="747"/>
      <c r="J86" s="747"/>
      <c r="K86" s="747"/>
      <c r="L86" s="2054"/>
      <c r="M86" s="1889"/>
      <c r="N86" s="1890"/>
      <c r="O86" s="449" t="s">
        <v>168</v>
      </c>
    </row>
    <row r="87" spans="1:15" s="3" customFormat="1" ht="27" customHeight="1">
      <c r="A87" s="2357">
        <v>9</v>
      </c>
      <c r="B87" s="2358"/>
      <c r="C87" s="746"/>
      <c r="D87" s="747"/>
      <c r="E87" s="747"/>
      <c r="F87" s="747"/>
      <c r="G87" s="2054"/>
      <c r="H87" s="746"/>
      <c r="I87" s="747"/>
      <c r="J87" s="747"/>
      <c r="K87" s="747"/>
      <c r="L87" s="2054"/>
      <c r="M87" s="1889"/>
      <c r="N87" s="1890"/>
      <c r="O87" s="449" t="s">
        <v>168</v>
      </c>
    </row>
    <row r="88" spans="1:15" s="3" customFormat="1" ht="27" customHeight="1">
      <c r="A88" s="2349">
        <v>10</v>
      </c>
      <c r="B88" s="2350"/>
      <c r="C88" s="754"/>
      <c r="D88" s="750"/>
      <c r="E88" s="750"/>
      <c r="F88" s="750"/>
      <c r="G88" s="2057"/>
      <c r="H88" s="754"/>
      <c r="I88" s="750"/>
      <c r="J88" s="750"/>
      <c r="K88" s="750"/>
      <c r="L88" s="2057"/>
      <c r="M88" s="2075"/>
      <c r="N88" s="2076"/>
      <c r="O88" s="453" t="s">
        <v>168</v>
      </c>
    </row>
    <row r="89" spans="1:15" s="3" customFormat="1" ht="30" customHeight="1">
      <c r="A89" s="2351" t="s">
        <v>654</v>
      </c>
      <c r="B89" s="2352"/>
      <c r="C89" s="2352"/>
      <c r="D89" s="2352"/>
      <c r="E89" s="2352"/>
      <c r="F89" s="2352"/>
      <c r="G89" s="2352"/>
      <c r="H89" s="2352"/>
      <c r="I89" s="2352"/>
      <c r="J89" s="2352"/>
      <c r="K89" s="2352"/>
      <c r="L89" s="2353"/>
      <c r="M89" s="2080">
        <f>SUM(M68:N77)</f>
        <v>0</v>
      </c>
      <c r="N89" s="2354"/>
      <c r="O89" s="454" t="s">
        <v>168</v>
      </c>
    </row>
    <row r="90" spans="1:15" s="3" customFormat="1" ht="30" customHeight="1">
      <c r="A90" s="2346" t="s">
        <v>655</v>
      </c>
      <c r="B90" s="2347"/>
      <c r="C90" s="2347"/>
      <c r="D90" s="2347"/>
      <c r="E90" s="2347"/>
      <c r="F90" s="2347"/>
      <c r="G90" s="2347"/>
      <c r="H90" s="2347"/>
      <c r="I90" s="2347"/>
      <c r="J90" s="2347"/>
      <c r="K90" s="2347"/>
      <c r="L90" s="2348"/>
      <c r="M90" s="2071">
        <f>SUM(M79:N88)</f>
        <v>0</v>
      </c>
      <c r="N90" s="2072"/>
      <c r="O90" s="455" t="s">
        <v>168</v>
      </c>
    </row>
    <row r="91" spans="1:15" s="3" customFormat="1" ht="21" customHeight="1">
      <c r="A91" s="456" t="s">
        <v>1107</v>
      </c>
      <c r="N91" s="447"/>
    </row>
  </sheetData>
  <sheetProtection insertColumns="0" selectLockedCells="1"/>
  <mergeCells count="239">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49:D51"/>
    <mergeCell ref="E49:U51"/>
    <mergeCell ref="A52:D54"/>
    <mergeCell ref="E52:U54"/>
    <mergeCell ref="A56:I57"/>
    <mergeCell ref="A58:D60"/>
    <mergeCell ref="E58:U60"/>
    <mergeCell ref="A42:U43"/>
    <mergeCell ref="A44:F45"/>
    <mergeCell ref="A46:D48"/>
    <mergeCell ref="E46:I48"/>
    <mergeCell ref="J46:L48"/>
    <mergeCell ref="M46:U48"/>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A7:D9"/>
    <mergeCell ref="E7:Q9"/>
    <mergeCell ref="R7:T7"/>
    <mergeCell ref="U7:X7"/>
    <mergeCell ref="R8:T8"/>
    <mergeCell ref="U8:X8"/>
    <mergeCell ref="R9:T9"/>
    <mergeCell ref="T1:X1"/>
    <mergeCell ref="T2:X2"/>
    <mergeCell ref="T3:X3"/>
    <mergeCell ref="A4:X4"/>
    <mergeCell ref="A6:D6"/>
    <mergeCell ref="E6:X6"/>
  </mergeCells>
  <phoneticPr fontId="20"/>
  <conditionalFormatting sqref="E6:X9">
    <cfRule type="cellIs" dxfId="171" priority="2" operator="equal">
      <formula>0</formula>
    </cfRule>
  </conditionalFormatting>
  <conditionalFormatting sqref="T3:X3">
    <cfRule type="cellIs" dxfId="170" priority="1" operator="equal">
      <formula>0</formula>
    </cfRule>
  </conditionalFormatting>
  <dataValidations count="5">
    <dataValidation allowBlank="1" showInputMessage="1" showErrorMessage="1" prompt="本様式４．教材費の内訳より自動計算されます" sqref="G16:H16 G20:H20" xr:uid="{81A03475-DE30-42B1-84F8-7535A3BE08AC}"/>
    <dataValidation allowBlank="1" showInputMessage="1" showErrorMessage="1" errorTitle="選択してください" error="必須もしくは任意を選択してください。" sqref="A68:B77 A79:B88" xr:uid="{22C46E52-061E-4151-9D9F-1D204B9EEAEB}"/>
    <dataValidation type="list" allowBlank="1" showInputMessage="1" showErrorMessage="1" sqref="E46" xr:uid="{B76D3DC0-626E-468F-AE7C-BA690156C8DA}">
      <formula1>"貸与,贈与,その他（特定の条件等により贈与されるもの等）"</formula1>
    </dataValidation>
    <dataValidation allowBlank="1" showInputMessage="1" showErrorMessage="1" prompt="受講料に占めるそれぞれの内訳（ベースとなる考え方）を記載。" sqref="S37:T37 S39:T39" xr:uid="{825D9F51-7786-4C1A-A3A3-512384FAB998}"/>
    <dataValidation allowBlank="1" showInputMessage="1" showErrorMessage="1" prompt="費用の決定にあたり、参考とした例がある場合に記載。（社内基準で定めている場合は、その旨を記載。）" sqref="N30:X30" xr:uid="{FE1A1425-A460-4161-9720-27A05A7060C8}"/>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53011-42EF-44F3-B225-930DC55BE8B6}">
  <dimension ref="A1:Z456"/>
  <sheetViews>
    <sheetView showGridLines="0" view="pageBreakPreview" zoomScaleNormal="100" zoomScaleSheetLayoutView="100" workbookViewId="0">
      <selection activeCell="F13" sqref="F13"/>
    </sheetView>
  </sheetViews>
  <sheetFormatPr defaultColWidth="9" defaultRowHeight="13.5" outlineLevelRow="1"/>
  <cols>
    <col min="1" max="1" width="0.875" style="474" customWidth="1"/>
    <col min="2" max="2" width="15.375" style="474" customWidth="1"/>
    <col min="3" max="3" width="16.5" style="474" customWidth="1"/>
    <col min="4" max="4" width="3.875" style="474" customWidth="1"/>
    <col min="5" max="5" width="16.5" style="474" customWidth="1"/>
    <col min="6" max="7" width="15" style="474" customWidth="1"/>
    <col min="8" max="8" width="6.875" style="474" customWidth="1"/>
    <col min="9" max="9" width="4.375" style="474" customWidth="1"/>
    <col min="10" max="10" width="6.875" style="474" customWidth="1"/>
    <col min="11" max="11" width="2.5" style="474" customWidth="1"/>
    <col min="12" max="16384" width="9" style="474"/>
  </cols>
  <sheetData>
    <row r="1" spans="1:11" s="3" customFormat="1" ht="12" customHeight="1">
      <c r="C1" s="532"/>
      <c r="H1" s="2533" t="s">
        <v>650</v>
      </c>
      <c r="I1" s="2533"/>
      <c r="J1" s="2533"/>
      <c r="K1" s="2533"/>
    </row>
    <row r="2" spans="1:11" s="3" customFormat="1" ht="12" customHeight="1">
      <c r="C2" s="532"/>
      <c r="H2" s="2629" t="s">
        <v>692</v>
      </c>
      <c r="I2" s="2629"/>
      <c r="J2" s="2629"/>
      <c r="K2" s="2629"/>
    </row>
    <row r="3" spans="1:11" s="3" customFormat="1" ht="12" customHeight="1">
      <c r="C3" s="532"/>
      <c r="H3" s="2534">
        <f>'申請書・総括票（共通）'!L3</f>
        <v>0</v>
      </c>
      <c r="I3" s="2534"/>
      <c r="J3" s="2534"/>
      <c r="K3" s="2534"/>
    </row>
    <row r="4" spans="1:11" s="3" customFormat="1" ht="12" customHeight="1">
      <c r="C4" s="532"/>
      <c r="H4" s="426"/>
      <c r="K4" s="458"/>
    </row>
    <row r="5" spans="1:11" s="3" customFormat="1" ht="30" customHeight="1">
      <c r="A5" s="2630" t="s">
        <v>672</v>
      </c>
      <c r="B5" s="2631"/>
      <c r="C5" s="2631"/>
      <c r="D5" s="2631"/>
      <c r="E5" s="2631"/>
      <c r="F5" s="2631"/>
      <c r="G5" s="2631"/>
      <c r="H5" s="2631"/>
      <c r="I5" s="2631"/>
      <c r="J5" s="2631"/>
      <c r="K5" s="2631"/>
    </row>
    <row r="6" spans="1:11" s="3" customFormat="1" ht="11.25" customHeight="1">
      <c r="A6" s="459"/>
      <c r="B6" s="459"/>
      <c r="C6" s="459"/>
      <c r="D6" s="459"/>
      <c r="E6" s="459"/>
      <c r="F6" s="459"/>
      <c r="G6" s="459"/>
      <c r="H6" s="459"/>
      <c r="I6" s="459"/>
      <c r="J6" s="459"/>
      <c r="K6" s="459"/>
    </row>
    <row r="7" spans="1:11" s="3" customFormat="1" ht="45" customHeight="1">
      <c r="A7" s="2632" t="s">
        <v>201</v>
      </c>
      <c r="B7" s="2633"/>
      <c r="C7" s="2634">
        <f>'申請書・総括票（共通）'!C19</f>
        <v>0</v>
      </c>
      <c r="D7" s="2635"/>
      <c r="E7" s="2635"/>
      <c r="F7" s="2635"/>
      <c r="G7" s="2635"/>
      <c r="H7" s="2635"/>
      <c r="I7" s="2635"/>
      <c r="J7" s="2635"/>
      <c r="K7" s="460"/>
    </row>
    <row r="8" spans="1:11" s="3" customFormat="1" ht="26.25" customHeight="1">
      <c r="A8" s="2637" t="s">
        <v>87</v>
      </c>
      <c r="B8" s="2638"/>
      <c r="C8" s="2634">
        <f>'申請書・総括票（共通）'!D236</f>
        <v>0</v>
      </c>
      <c r="D8" s="2635"/>
      <c r="E8" s="2635"/>
      <c r="F8" s="2641"/>
      <c r="G8" s="461" t="s">
        <v>88</v>
      </c>
      <c r="H8" s="2642">
        <f>'申請書・総括票（共通）'!A236</f>
        <v>2005</v>
      </c>
      <c r="I8" s="2643"/>
      <c r="J8" s="2644"/>
      <c r="K8" s="462"/>
    </row>
    <row r="9" spans="1:11" s="3" customFormat="1" ht="26.25" customHeight="1">
      <c r="A9" s="2639"/>
      <c r="B9" s="2640"/>
      <c r="C9" s="2634"/>
      <c r="D9" s="2635"/>
      <c r="E9" s="2635"/>
      <c r="F9" s="2641"/>
      <c r="G9" s="537" t="s">
        <v>637</v>
      </c>
      <c r="H9" s="2642">
        <f>'申請書・総括票（共通）'!B236</f>
        <v>0</v>
      </c>
      <c r="I9" s="2643"/>
      <c r="J9" s="2644"/>
      <c r="K9" s="464"/>
    </row>
    <row r="10" spans="1:11" s="3" customFormat="1" ht="15" customHeight="1">
      <c r="K10" s="447"/>
    </row>
    <row r="11" spans="1:11" s="3" customFormat="1" ht="18.75" customHeight="1">
      <c r="B11" s="446" t="s">
        <v>190</v>
      </c>
      <c r="K11" s="447"/>
    </row>
    <row r="12" spans="1:11" s="3" customFormat="1" ht="5.25" customHeight="1">
      <c r="K12" s="447"/>
    </row>
    <row r="13" spans="1:11" s="3" customFormat="1" ht="27" customHeight="1">
      <c r="A13" s="465"/>
      <c r="B13" s="2627" t="s">
        <v>260</v>
      </c>
      <c r="C13" s="2627"/>
      <c r="D13" s="2628"/>
      <c r="E13" s="466" t="s">
        <v>247</v>
      </c>
      <c r="F13" s="271"/>
      <c r="G13" s="2647" t="s">
        <v>641</v>
      </c>
      <c r="H13" s="2647"/>
      <c r="I13" s="2647"/>
      <c r="J13" s="2648"/>
      <c r="K13" s="460"/>
    </row>
    <row r="14" spans="1:11" s="3" customFormat="1" ht="27" customHeight="1">
      <c r="A14" s="467"/>
      <c r="B14" s="2331"/>
      <c r="C14" s="2331"/>
      <c r="D14" s="2332"/>
      <c r="E14" s="466" t="s">
        <v>248</v>
      </c>
      <c r="F14" s="271"/>
      <c r="G14" s="2647" t="s">
        <v>641</v>
      </c>
      <c r="H14" s="2647"/>
      <c r="I14" s="2647"/>
      <c r="J14" s="2648"/>
      <c r="K14" s="460"/>
    </row>
    <row r="15" spans="1:11" s="3" customFormat="1" ht="27" customHeight="1">
      <c r="A15" s="468"/>
      <c r="B15" s="2645"/>
      <c r="C15" s="2645"/>
      <c r="D15" s="2646"/>
      <c r="E15" s="466" t="s">
        <v>249</v>
      </c>
      <c r="F15" s="271"/>
      <c r="G15" s="2647" t="s">
        <v>641</v>
      </c>
      <c r="H15" s="2647"/>
      <c r="I15" s="2647"/>
      <c r="J15" s="2647"/>
      <c r="K15" s="460"/>
    </row>
    <row r="16" spans="1:11" s="3" customFormat="1" ht="21" customHeight="1">
      <c r="A16" s="467"/>
      <c r="B16" s="2627" t="s">
        <v>261</v>
      </c>
      <c r="C16" s="2627"/>
      <c r="D16" s="2628"/>
      <c r="E16" s="2249"/>
      <c r="F16" s="2250"/>
      <c r="G16" s="2250"/>
      <c r="H16" s="2250"/>
      <c r="I16" s="2250"/>
      <c r="J16" s="2251"/>
      <c r="K16" s="469"/>
    </row>
    <row r="17" spans="1:21" s="3" customFormat="1" ht="27" customHeight="1">
      <c r="A17" s="465" t="s">
        <v>640</v>
      </c>
      <c r="B17" s="2627" t="s">
        <v>639</v>
      </c>
      <c r="C17" s="2627"/>
      <c r="D17" s="2628"/>
      <c r="E17" s="2249"/>
      <c r="F17" s="2250"/>
      <c r="G17" s="2250"/>
      <c r="H17" s="2250"/>
      <c r="I17" s="2250"/>
      <c r="J17" s="2251"/>
      <c r="K17" s="538"/>
    </row>
    <row r="18" spans="1:21" s="3" customFormat="1" ht="69" customHeight="1">
      <c r="A18" s="2636"/>
      <c r="B18" s="2618" t="s">
        <v>189</v>
      </c>
      <c r="C18" s="2619"/>
      <c r="D18" s="2620"/>
      <c r="E18" s="2245"/>
      <c r="F18" s="2246"/>
      <c r="G18" s="2246"/>
      <c r="H18" s="2246"/>
      <c r="I18" s="2246"/>
      <c r="J18" s="2247"/>
      <c r="K18" s="471"/>
    </row>
    <row r="19" spans="1:21" s="3" customFormat="1" ht="45.75" customHeight="1">
      <c r="A19" s="2636"/>
      <c r="B19" s="2618" t="s">
        <v>188</v>
      </c>
      <c r="C19" s="2619"/>
      <c r="D19" s="2620"/>
      <c r="E19" s="2245"/>
      <c r="F19" s="2246"/>
      <c r="G19" s="2246"/>
      <c r="H19" s="2246"/>
      <c r="I19" s="2246"/>
      <c r="J19" s="2247"/>
      <c r="K19" s="469"/>
      <c r="M19" s="2625"/>
      <c r="N19" s="2626"/>
      <c r="O19" s="2626"/>
      <c r="P19" s="2626"/>
      <c r="Q19" s="2626"/>
      <c r="R19" s="2626"/>
      <c r="S19" s="2626"/>
      <c r="T19" s="2626"/>
      <c r="U19" s="2626"/>
    </row>
    <row r="20" spans="1:21" s="3" customFormat="1" ht="69" customHeight="1">
      <c r="A20" s="472"/>
      <c r="B20" s="2618" t="s">
        <v>187</v>
      </c>
      <c r="C20" s="2619"/>
      <c r="D20" s="2620"/>
      <c r="E20" s="2245"/>
      <c r="F20" s="2246"/>
      <c r="G20" s="2246"/>
      <c r="H20" s="2246"/>
      <c r="I20" s="2246"/>
      <c r="J20" s="2247"/>
      <c r="K20" s="471"/>
    </row>
    <row r="21" spans="1:21" s="3" customFormat="1" ht="27" customHeight="1">
      <c r="A21" s="465" t="s">
        <v>259</v>
      </c>
      <c r="B21" s="2627" t="s">
        <v>638</v>
      </c>
      <c r="C21" s="2627"/>
      <c r="D21" s="2628"/>
      <c r="E21" s="2249"/>
      <c r="F21" s="2250"/>
      <c r="G21" s="2250"/>
      <c r="H21" s="2250"/>
      <c r="I21" s="2250"/>
      <c r="J21" s="2251"/>
      <c r="K21" s="473"/>
      <c r="M21" s="2625"/>
      <c r="N21" s="2626"/>
      <c r="O21" s="2626"/>
      <c r="P21" s="2626"/>
      <c r="Q21" s="2626"/>
      <c r="R21" s="2626"/>
      <c r="S21" s="2626"/>
      <c r="T21" s="2626"/>
      <c r="U21" s="2626"/>
    </row>
    <row r="22" spans="1:21" s="3" customFormat="1" ht="69" customHeight="1">
      <c r="A22" s="468"/>
      <c r="B22" s="2618" t="s">
        <v>186</v>
      </c>
      <c r="C22" s="2619"/>
      <c r="D22" s="2620"/>
      <c r="E22" s="2245"/>
      <c r="F22" s="2246"/>
      <c r="G22" s="2246"/>
      <c r="H22" s="2246"/>
      <c r="I22" s="2246"/>
      <c r="J22" s="2247"/>
      <c r="K22" s="471"/>
    </row>
    <row r="23" spans="1:21" s="3" customFormat="1" ht="45" customHeight="1">
      <c r="A23" s="634"/>
      <c r="B23" s="2327" t="s">
        <v>1050</v>
      </c>
      <c r="C23" s="2328"/>
      <c r="D23" s="2329"/>
      <c r="E23" s="2336" t="s">
        <v>1051</v>
      </c>
      <c r="F23" s="2336"/>
      <c r="G23" s="2337"/>
      <c r="H23" s="2338"/>
      <c r="I23" s="2339"/>
      <c r="J23" s="2340"/>
      <c r="K23" s="471"/>
    </row>
    <row r="24" spans="1:21" s="3" customFormat="1" ht="63" customHeight="1">
      <c r="A24" s="634"/>
      <c r="B24" s="2330"/>
      <c r="C24" s="2331"/>
      <c r="D24" s="2332"/>
      <c r="E24" s="2341" t="s">
        <v>1052</v>
      </c>
      <c r="F24" s="2336"/>
      <c r="G24" s="2336"/>
      <c r="H24" s="2336"/>
      <c r="I24" s="2336"/>
      <c r="J24" s="2337"/>
      <c r="K24" s="471"/>
    </row>
    <row r="25" spans="1:21" s="3" customFormat="1" ht="30.75" customHeight="1">
      <c r="A25" s="634"/>
      <c r="B25" s="2330"/>
      <c r="C25" s="2331"/>
      <c r="D25" s="2332"/>
      <c r="E25" s="635"/>
      <c r="F25" s="2342" t="s">
        <v>1053</v>
      </c>
      <c r="G25" s="2343"/>
      <c r="H25" s="2343"/>
      <c r="I25" s="2343"/>
      <c r="J25" s="2344"/>
      <c r="K25" s="471"/>
    </row>
    <row r="26" spans="1:21" s="3" customFormat="1" ht="30.75" customHeight="1">
      <c r="A26" s="634"/>
      <c r="B26" s="2330"/>
      <c r="C26" s="2331"/>
      <c r="D26" s="2332"/>
      <c r="E26" s="635"/>
      <c r="F26" s="2342" t="s">
        <v>1054</v>
      </c>
      <c r="G26" s="2343"/>
      <c r="H26" s="2343"/>
      <c r="I26" s="2343"/>
      <c r="J26" s="2344"/>
      <c r="K26" s="471"/>
    </row>
    <row r="27" spans="1:21" s="3" customFormat="1" ht="30.75" customHeight="1">
      <c r="A27" s="634"/>
      <c r="B27" s="2330"/>
      <c r="C27" s="2331"/>
      <c r="D27" s="2332"/>
      <c r="E27" s="635"/>
      <c r="F27" s="2342" t="s">
        <v>1055</v>
      </c>
      <c r="G27" s="2343"/>
      <c r="H27" s="2343"/>
      <c r="I27" s="2343"/>
      <c r="J27" s="2344"/>
      <c r="K27" s="471"/>
    </row>
    <row r="28" spans="1:21" s="3" customFormat="1" ht="47.25" customHeight="1">
      <c r="A28" s="634"/>
      <c r="B28" s="2333"/>
      <c r="C28" s="2334"/>
      <c r="D28" s="2335"/>
      <c r="E28" s="636"/>
      <c r="F28" s="2345"/>
      <c r="G28" s="2345"/>
      <c r="H28" s="2345"/>
      <c r="I28" s="2345"/>
      <c r="J28" s="2345"/>
      <c r="K28" s="471"/>
    </row>
    <row r="31" spans="1:21" ht="13.35" customHeight="1">
      <c r="B31" s="475" t="s">
        <v>202</v>
      </c>
      <c r="G31" s="476"/>
      <c r="H31" s="2621" t="s">
        <v>651</v>
      </c>
      <c r="I31" s="2621"/>
      <c r="J31" s="2621"/>
      <c r="K31" s="2621"/>
    </row>
    <row r="32" spans="1:21">
      <c r="G32" s="476"/>
      <c r="H32" s="2622">
        <f>'申請書・総括票（共通）'!L3</f>
        <v>0</v>
      </c>
      <c r="I32" s="2622"/>
      <c r="J32" s="2622"/>
      <c r="K32" s="2622"/>
    </row>
    <row r="33" spans="1:26" ht="15" customHeight="1"/>
    <row r="34" spans="1:26" ht="22.5" customHeight="1">
      <c r="B34" s="2623" t="s">
        <v>671</v>
      </c>
      <c r="C34" s="2623"/>
      <c r="D34" s="2623"/>
      <c r="E34" s="2623"/>
      <c r="F34" s="2623"/>
      <c r="G34" s="2623"/>
      <c r="H34" s="2623"/>
      <c r="I34" s="2623"/>
      <c r="J34" s="2623"/>
    </row>
    <row r="36" spans="1:26" s="481" customFormat="1" ht="18.75" customHeight="1">
      <c r="A36" s="477"/>
      <c r="B36" s="477"/>
      <c r="C36" s="477"/>
      <c r="D36" s="477"/>
      <c r="E36" s="477"/>
      <c r="F36" s="477"/>
      <c r="G36" s="478"/>
      <c r="H36" s="478"/>
      <c r="I36" s="478"/>
      <c r="J36" s="2624"/>
      <c r="K36" s="2624"/>
      <c r="L36" s="2624"/>
      <c r="M36" s="479"/>
      <c r="N36" s="2566"/>
      <c r="O36" s="2566"/>
      <c r="P36" s="2566"/>
      <c r="Q36" s="2566"/>
      <c r="R36" s="480"/>
      <c r="V36" s="479"/>
      <c r="W36" s="479"/>
      <c r="X36" s="479"/>
      <c r="Y36" s="479"/>
      <c r="Z36" s="480"/>
    </row>
    <row r="37" spans="1:26" ht="41.25" customHeight="1">
      <c r="B37" s="543" t="s">
        <v>201</v>
      </c>
      <c r="C37" s="2605">
        <f>'申請書・総括票（共通）'!C19</f>
        <v>0</v>
      </c>
      <c r="D37" s="2570"/>
      <c r="E37" s="2570"/>
      <c r="F37" s="2570"/>
      <c r="G37" s="2570"/>
      <c r="H37" s="2570"/>
      <c r="I37" s="2570"/>
      <c r="J37" s="2571"/>
    </row>
    <row r="38" spans="1:26" ht="27.75" customHeight="1">
      <c r="B38" s="2606" t="s">
        <v>200</v>
      </c>
      <c r="C38" s="2608">
        <f>'申請書・総括票（共通）'!D236</f>
        <v>0</v>
      </c>
      <c r="D38" s="2609"/>
      <c r="E38" s="2609"/>
      <c r="F38" s="2610"/>
      <c r="G38" s="461" t="s">
        <v>88</v>
      </c>
      <c r="H38" s="2572">
        <f>'申請書・総括票（共通）'!A236</f>
        <v>2005</v>
      </c>
      <c r="I38" s="2573"/>
      <c r="J38" s="2614"/>
    </row>
    <row r="39" spans="1:26" ht="27.75" customHeight="1">
      <c r="B39" s="2607"/>
      <c r="C39" s="2611"/>
      <c r="D39" s="2612"/>
      <c r="E39" s="2612"/>
      <c r="F39" s="2613"/>
      <c r="G39" s="537" t="s">
        <v>637</v>
      </c>
      <c r="H39" s="2615">
        <f>'申請書・総括票（共通）'!B236</f>
        <v>0</v>
      </c>
      <c r="I39" s="2616"/>
      <c r="J39" s="2617"/>
    </row>
    <row r="40" spans="1:26" ht="15" customHeight="1"/>
    <row r="41" spans="1:26" ht="15" customHeight="1"/>
    <row r="42" spans="1:26" ht="15" customHeight="1">
      <c r="B42" s="474" t="s">
        <v>250</v>
      </c>
    </row>
    <row r="43" spans="1:26" ht="6.6" customHeight="1" thickBot="1"/>
    <row r="44" spans="1:26" ht="33.75" customHeight="1">
      <c r="B44" s="483" t="s">
        <v>199</v>
      </c>
      <c r="C44" s="2590">
        <f>個票ｰ2005!B239</f>
        <v>0</v>
      </c>
      <c r="D44" s="2591"/>
      <c r="E44" s="2591"/>
      <c r="F44" s="2592"/>
      <c r="G44" s="484" t="s">
        <v>656</v>
      </c>
      <c r="H44" s="2593">
        <v>1</v>
      </c>
      <c r="I44" s="2594"/>
      <c r="J44" s="2595"/>
    </row>
    <row r="45" spans="1:26" ht="30" customHeight="1">
      <c r="B45" s="539" t="s">
        <v>214</v>
      </c>
      <c r="C45" s="2602" t="s">
        <v>213</v>
      </c>
      <c r="D45" s="2603"/>
      <c r="E45" s="2603"/>
      <c r="F45" s="2603"/>
      <c r="G45" s="2603"/>
      <c r="H45" s="2603"/>
      <c r="I45" s="2603"/>
      <c r="J45" s="2604"/>
    </row>
    <row r="46" spans="1:26" ht="30" customHeight="1">
      <c r="B46" s="541" t="s">
        <v>198</v>
      </c>
      <c r="C46" s="2575"/>
      <c r="D46" s="2576"/>
      <c r="E46" s="2576"/>
      <c r="F46" s="2576"/>
      <c r="G46" s="2576"/>
      <c r="H46" s="2576"/>
      <c r="I46" s="2576"/>
      <c r="J46" s="2577"/>
    </row>
    <row r="47" spans="1:26" ht="30" customHeight="1">
      <c r="B47" s="540" t="s">
        <v>197</v>
      </c>
      <c r="C47" s="2208"/>
      <c r="D47" s="2274"/>
      <c r="E47" s="2274"/>
      <c r="F47" s="2274"/>
      <c r="G47" s="2274"/>
      <c r="H47" s="2274"/>
      <c r="I47" s="2274"/>
      <c r="J47" s="2275"/>
    </row>
    <row r="48" spans="1:26" ht="14.25" customHeight="1">
      <c r="B48" s="2578" t="s">
        <v>653</v>
      </c>
      <c r="C48" s="2564" t="s">
        <v>195</v>
      </c>
      <c r="D48" s="2599"/>
      <c r="E48" s="2600"/>
      <c r="F48" s="2564" t="s">
        <v>196</v>
      </c>
      <c r="G48" s="2599"/>
      <c r="H48" s="2599"/>
      <c r="I48" s="2599"/>
      <c r="J48" s="2601"/>
    </row>
    <row r="49" spans="2:10" ht="34.5" customHeight="1">
      <c r="B49" s="2578"/>
      <c r="C49" s="272"/>
      <c r="D49" s="488" t="s">
        <v>185</v>
      </c>
      <c r="E49" s="272"/>
      <c r="F49" s="2260"/>
      <c r="G49" s="2261"/>
      <c r="H49" s="2261"/>
      <c r="I49" s="2261"/>
      <c r="J49" s="2262"/>
    </row>
    <row r="50" spans="2:10" ht="34.5" customHeight="1">
      <c r="B50" s="2578"/>
      <c r="C50" s="272"/>
      <c r="D50" s="489" t="s">
        <v>185</v>
      </c>
      <c r="E50" s="272"/>
      <c r="F50" s="2182"/>
      <c r="G50" s="2269"/>
      <c r="H50" s="2269"/>
      <c r="I50" s="2269"/>
      <c r="J50" s="2270"/>
    </row>
    <row r="51" spans="2:10" ht="34.5" customHeight="1">
      <c r="B51" s="2578"/>
      <c r="C51" s="272"/>
      <c r="D51" s="489" t="s">
        <v>185</v>
      </c>
      <c r="E51" s="272"/>
      <c r="F51" s="2182"/>
      <c r="G51" s="2269"/>
      <c r="H51" s="2269"/>
      <c r="I51" s="2269"/>
      <c r="J51" s="2270"/>
    </row>
    <row r="52" spans="2:10" ht="34.5" customHeight="1">
      <c r="B52" s="2578"/>
      <c r="C52" s="272"/>
      <c r="D52" s="489" t="s">
        <v>185</v>
      </c>
      <c r="E52" s="272"/>
      <c r="F52" s="2182"/>
      <c r="G52" s="2269"/>
      <c r="H52" s="2269"/>
      <c r="I52" s="2269"/>
      <c r="J52" s="2270"/>
    </row>
    <row r="53" spans="2:10" ht="34.5" customHeight="1">
      <c r="B53" s="2578"/>
      <c r="C53" s="272"/>
      <c r="D53" s="490" t="s">
        <v>185</v>
      </c>
      <c r="E53" s="272"/>
      <c r="F53" s="2277"/>
      <c r="G53" s="2278"/>
      <c r="H53" s="2278"/>
      <c r="I53" s="2278"/>
      <c r="J53" s="2279"/>
    </row>
    <row r="54" spans="2:10" ht="15" customHeight="1">
      <c r="B54" s="2561" t="s">
        <v>251</v>
      </c>
      <c r="C54" s="2564" t="s">
        <v>195</v>
      </c>
      <c r="D54" s="2599"/>
      <c r="E54" s="2600"/>
      <c r="F54" s="2564" t="s">
        <v>194</v>
      </c>
      <c r="G54" s="2599"/>
      <c r="H54" s="2599"/>
      <c r="I54" s="2599"/>
      <c r="J54" s="2601"/>
    </row>
    <row r="55" spans="2:10" ht="31.5" customHeight="1">
      <c r="B55" s="2550"/>
      <c r="C55" s="273"/>
      <c r="D55" s="491" t="s">
        <v>184</v>
      </c>
      <c r="E55" s="274"/>
      <c r="F55" s="2192"/>
      <c r="G55" s="2192"/>
      <c r="H55" s="2193"/>
      <c r="I55" s="2193"/>
      <c r="J55" s="2194"/>
    </row>
    <row r="56" spans="2:10" ht="31.5" customHeight="1">
      <c r="B56" s="2550"/>
      <c r="C56" s="275"/>
      <c r="D56" s="492" t="s">
        <v>184</v>
      </c>
      <c r="E56" s="276"/>
      <c r="F56" s="2181"/>
      <c r="G56" s="2181"/>
      <c r="H56" s="2182"/>
      <c r="I56" s="2182"/>
      <c r="J56" s="2183"/>
    </row>
    <row r="57" spans="2:10" ht="31.5" customHeight="1">
      <c r="B57" s="2550"/>
      <c r="C57" s="275"/>
      <c r="D57" s="492" t="s">
        <v>184</v>
      </c>
      <c r="E57" s="276"/>
      <c r="F57" s="2181"/>
      <c r="G57" s="2181"/>
      <c r="H57" s="2182"/>
      <c r="I57" s="2182"/>
      <c r="J57" s="2183"/>
    </row>
    <row r="58" spans="2:10" ht="31.5" customHeight="1">
      <c r="B58" s="2550"/>
      <c r="C58" s="275"/>
      <c r="D58" s="492" t="s">
        <v>184</v>
      </c>
      <c r="E58" s="276"/>
      <c r="F58" s="2181"/>
      <c r="G58" s="2181"/>
      <c r="H58" s="2182"/>
      <c r="I58" s="2182"/>
      <c r="J58" s="2183"/>
    </row>
    <row r="59" spans="2:10" ht="31.5" customHeight="1">
      <c r="B59" s="2562"/>
      <c r="C59" s="277"/>
      <c r="D59" s="493" t="s">
        <v>184</v>
      </c>
      <c r="E59" s="278"/>
      <c r="F59" s="2216"/>
      <c r="G59" s="2216"/>
      <c r="H59" s="2217"/>
      <c r="I59" s="2217"/>
      <c r="J59" s="2218"/>
    </row>
    <row r="60" spans="2:10" ht="15" customHeight="1">
      <c r="B60" s="2549" t="s">
        <v>634</v>
      </c>
      <c r="C60" s="2552" t="s">
        <v>207</v>
      </c>
      <c r="D60" s="2553"/>
      <c r="E60" s="2554"/>
      <c r="F60" s="2555" t="s">
        <v>208</v>
      </c>
      <c r="G60" s="2556"/>
      <c r="H60" s="2556"/>
      <c r="I60" s="2556"/>
      <c r="J60" s="2557"/>
    </row>
    <row r="61" spans="2:10" ht="30" customHeight="1">
      <c r="B61" s="2550"/>
      <c r="C61" s="275"/>
      <c r="D61" s="492" t="s">
        <v>184</v>
      </c>
      <c r="E61" s="272"/>
      <c r="F61" s="2558"/>
      <c r="G61" s="2558"/>
      <c r="H61" s="2559"/>
      <c r="I61" s="2559"/>
      <c r="J61" s="2560"/>
    </row>
    <row r="62" spans="2:10" ht="30" customHeight="1">
      <c r="B62" s="2550"/>
      <c r="C62" s="275"/>
      <c r="D62" s="492" t="s">
        <v>184</v>
      </c>
      <c r="E62" s="272"/>
      <c r="F62" s="2181"/>
      <c r="G62" s="2181"/>
      <c r="H62" s="2182"/>
      <c r="I62" s="2182"/>
      <c r="J62" s="2183"/>
    </row>
    <row r="63" spans="2:10" ht="30" customHeight="1">
      <c r="B63" s="2550"/>
      <c r="C63" s="275"/>
      <c r="D63" s="492" t="s">
        <v>184</v>
      </c>
      <c r="E63" s="272"/>
      <c r="F63" s="2181"/>
      <c r="G63" s="2181"/>
      <c r="H63" s="2182"/>
      <c r="I63" s="2182"/>
      <c r="J63" s="2183"/>
    </row>
    <row r="64" spans="2:10" ht="30" customHeight="1" thickBot="1">
      <c r="B64" s="2551"/>
      <c r="C64" s="279"/>
      <c r="D64" s="494" t="s">
        <v>184</v>
      </c>
      <c r="E64" s="280"/>
      <c r="F64" s="2184"/>
      <c r="G64" s="2184"/>
      <c r="H64" s="2185"/>
      <c r="I64" s="2185"/>
      <c r="J64" s="2186"/>
    </row>
    <row r="65" spans="1:26" s="481" customFormat="1" ht="18.75" customHeight="1" thickBot="1">
      <c r="A65" s="477"/>
      <c r="B65" s="495"/>
      <c r="C65" s="477"/>
      <c r="D65" s="477"/>
      <c r="E65" s="477"/>
      <c r="F65" s="477"/>
      <c r="G65" s="478"/>
      <c r="H65" s="478"/>
      <c r="I65" s="478"/>
      <c r="J65" s="478"/>
      <c r="K65" s="478"/>
      <c r="L65" s="478"/>
      <c r="M65" s="479"/>
      <c r="N65" s="2566"/>
      <c r="O65" s="2566"/>
      <c r="P65" s="2566"/>
      <c r="Q65" s="2566"/>
      <c r="R65" s="480"/>
      <c r="V65" s="479"/>
      <c r="W65" s="479"/>
      <c r="X65" s="479"/>
      <c r="Y65" s="479"/>
      <c r="Z65" s="480"/>
    </row>
    <row r="66" spans="1:26" ht="18.75" customHeight="1">
      <c r="B66" s="2567" t="s">
        <v>193</v>
      </c>
      <c r="C66" s="2282"/>
      <c r="D66" s="2283"/>
      <c r="E66" s="2283"/>
      <c r="F66" s="2283"/>
      <c r="G66" s="2283"/>
      <c r="H66" s="2283"/>
      <c r="I66" s="2283"/>
      <c r="J66" s="2284"/>
    </row>
    <row r="67" spans="1:26" ht="18.75" customHeight="1">
      <c r="B67" s="2544"/>
      <c r="C67" s="2201"/>
      <c r="D67" s="2202"/>
      <c r="E67" s="2202"/>
      <c r="F67" s="2202"/>
      <c r="G67" s="2202"/>
      <c r="H67" s="2202"/>
      <c r="I67" s="2202"/>
      <c r="J67" s="2203"/>
    </row>
    <row r="68" spans="1:26" ht="18.75" customHeight="1">
      <c r="B68" s="2568"/>
      <c r="C68" s="2285"/>
      <c r="D68" s="2286"/>
      <c r="E68" s="2286"/>
      <c r="F68" s="2286"/>
      <c r="G68" s="2286"/>
      <c r="H68" s="2286"/>
      <c r="I68" s="2286"/>
      <c r="J68" s="2287"/>
    </row>
    <row r="69" spans="1:26" ht="18.75" customHeight="1">
      <c r="B69" s="2543" t="s">
        <v>192</v>
      </c>
      <c r="C69" s="2546"/>
      <c r="D69" s="2547"/>
      <c r="E69" s="2547"/>
      <c r="F69" s="2547"/>
      <c r="G69" s="2547"/>
      <c r="H69" s="2547"/>
      <c r="I69" s="2547"/>
      <c r="J69" s="2548"/>
    </row>
    <row r="70" spans="1:26" ht="18.75" customHeight="1">
      <c r="B70" s="2544"/>
      <c r="C70" s="2201"/>
      <c r="D70" s="2202"/>
      <c r="E70" s="2202"/>
      <c r="F70" s="2202"/>
      <c r="G70" s="2202"/>
      <c r="H70" s="2202"/>
      <c r="I70" s="2202"/>
      <c r="J70" s="2203"/>
    </row>
    <row r="71" spans="1:26" ht="18.75" customHeight="1" thickBot="1">
      <c r="B71" s="2545"/>
      <c r="C71" s="2204"/>
      <c r="D71" s="2205"/>
      <c r="E71" s="2205"/>
      <c r="F71" s="2205"/>
      <c r="G71" s="2205"/>
      <c r="H71" s="2205"/>
      <c r="I71" s="2205"/>
      <c r="J71" s="2206"/>
    </row>
    <row r="72" spans="1:26" ht="18.75" customHeight="1" thickBot="1">
      <c r="B72" s="496"/>
      <c r="C72" s="497"/>
      <c r="D72" s="497"/>
      <c r="E72" s="497"/>
      <c r="F72" s="497"/>
      <c r="G72" s="497"/>
      <c r="H72" s="497"/>
      <c r="I72" s="497"/>
      <c r="J72" s="497"/>
    </row>
    <row r="73" spans="1:26" ht="18.75" customHeight="1">
      <c r="B73" s="498" t="s">
        <v>191</v>
      </c>
      <c r="C73" s="499"/>
      <c r="D73" s="499"/>
      <c r="E73" s="499"/>
      <c r="F73" s="500"/>
      <c r="G73" s="500"/>
      <c r="H73" s="500"/>
      <c r="I73" s="500"/>
      <c r="J73" s="501"/>
    </row>
    <row r="74" spans="1:26" ht="18.75" customHeight="1">
      <c r="B74" s="2154"/>
      <c r="C74" s="2155"/>
      <c r="D74" s="2155"/>
      <c r="E74" s="2155"/>
      <c r="F74" s="2155"/>
      <c r="G74" s="2155"/>
      <c r="H74" s="2155"/>
      <c r="I74" s="2155"/>
      <c r="J74" s="2156"/>
    </row>
    <row r="75" spans="1:26" ht="12" customHeight="1" thickBot="1">
      <c r="B75" s="542"/>
      <c r="C75" s="503"/>
      <c r="D75" s="503"/>
      <c r="E75" s="503"/>
      <c r="F75" s="503"/>
      <c r="G75" s="503"/>
      <c r="H75" s="503"/>
      <c r="I75" s="503"/>
      <c r="J75" s="504"/>
    </row>
    <row r="76" spans="1:26" ht="17.25" customHeight="1"/>
    <row r="77" spans="1:26" ht="17.25" customHeight="1">
      <c r="B77" s="505"/>
      <c r="C77" s="505"/>
      <c r="D77" s="505"/>
      <c r="E77" s="505"/>
      <c r="F77" s="505"/>
      <c r="G77" s="505"/>
      <c r="H77" s="505"/>
      <c r="I77" s="505"/>
      <c r="J77" s="505"/>
      <c r="K77" s="505"/>
    </row>
    <row r="78" spans="1:26" ht="33.75" customHeight="1">
      <c r="B78" s="506" t="s">
        <v>199</v>
      </c>
      <c r="C78" s="2569">
        <f>個票ｰ2005!B240</f>
        <v>0</v>
      </c>
      <c r="D78" s="2570"/>
      <c r="E78" s="2570"/>
      <c r="F78" s="2571"/>
      <c r="G78" s="507" t="s">
        <v>656</v>
      </c>
      <c r="H78" s="2572">
        <v>2</v>
      </c>
      <c r="I78" s="2573"/>
      <c r="J78" s="2574"/>
    </row>
    <row r="79" spans="1:26" ht="30" customHeight="1" outlineLevel="1">
      <c r="B79" s="539" t="s">
        <v>214</v>
      </c>
      <c r="C79" s="2596" t="s">
        <v>213</v>
      </c>
      <c r="D79" s="2597"/>
      <c r="E79" s="2597"/>
      <c r="F79" s="2597"/>
      <c r="G79" s="2597"/>
      <c r="H79" s="2597"/>
      <c r="I79" s="2597"/>
      <c r="J79" s="2598"/>
    </row>
    <row r="80" spans="1:26" ht="30" customHeight="1" outlineLevel="1">
      <c r="B80" s="541" t="s">
        <v>198</v>
      </c>
      <c r="C80" s="2575"/>
      <c r="D80" s="2576"/>
      <c r="E80" s="2576"/>
      <c r="F80" s="2576"/>
      <c r="G80" s="2576"/>
      <c r="H80" s="2576"/>
      <c r="I80" s="2576"/>
      <c r="J80" s="2577"/>
    </row>
    <row r="81" spans="2:10" ht="30" customHeight="1" outlineLevel="1">
      <c r="B81" s="540" t="s">
        <v>197</v>
      </c>
      <c r="C81" s="2207"/>
      <c r="D81" s="2207"/>
      <c r="E81" s="2207"/>
      <c r="F81" s="2207"/>
      <c r="G81" s="2207"/>
      <c r="H81" s="2208"/>
      <c r="I81" s="2208"/>
      <c r="J81" s="2209"/>
    </row>
    <row r="82" spans="2:10" ht="14.25" customHeight="1" outlineLevel="1">
      <c r="B82" s="2578" t="s">
        <v>635</v>
      </c>
      <c r="C82" s="2563" t="s">
        <v>195</v>
      </c>
      <c r="D82" s="2563"/>
      <c r="E82" s="2563"/>
      <c r="F82" s="2563" t="s">
        <v>196</v>
      </c>
      <c r="G82" s="2563"/>
      <c r="H82" s="2564"/>
      <c r="I82" s="2564"/>
      <c r="J82" s="2565"/>
    </row>
    <row r="83" spans="2:10" ht="34.5" customHeight="1" outlineLevel="1">
      <c r="B83" s="2578"/>
      <c r="C83" s="272"/>
      <c r="D83" s="488" t="s">
        <v>185</v>
      </c>
      <c r="E83" s="272"/>
      <c r="F83" s="2192"/>
      <c r="G83" s="2192"/>
      <c r="H83" s="2193"/>
      <c r="I83" s="2193"/>
      <c r="J83" s="2194"/>
    </row>
    <row r="84" spans="2:10" ht="34.5" customHeight="1" outlineLevel="1">
      <c r="B84" s="2578"/>
      <c r="C84" s="272"/>
      <c r="D84" s="489" t="s">
        <v>185</v>
      </c>
      <c r="E84" s="272"/>
      <c r="F84" s="2181"/>
      <c r="G84" s="2181"/>
      <c r="H84" s="2182"/>
      <c r="I84" s="2182"/>
      <c r="J84" s="2183"/>
    </row>
    <row r="85" spans="2:10" ht="34.5" customHeight="1" outlineLevel="1">
      <c r="B85" s="2578"/>
      <c r="C85" s="272"/>
      <c r="D85" s="489" t="s">
        <v>185</v>
      </c>
      <c r="E85" s="272"/>
      <c r="F85" s="2181"/>
      <c r="G85" s="2181"/>
      <c r="H85" s="2182"/>
      <c r="I85" s="2182"/>
      <c r="J85" s="2183"/>
    </row>
    <row r="86" spans="2:10" ht="34.5" customHeight="1" outlineLevel="1">
      <c r="B86" s="2578"/>
      <c r="C86" s="272"/>
      <c r="D86" s="489" t="s">
        <v>185</v>
      </c>
      <c r="E86" s="272"/>
      <c r="F86" s="2181"/>
      <c r="G86" s="2181"/>
      <c r="H86" s="2182"/>
      <c r="I86" s="2182"/>
      <c r="J86" s="2183"/>
    </row>
    <row r="87" spans="2:10" ht="34.5" customHeight="1" outlineLevel="1">
      <c r="B87" s="2578"/>
      <c r="C87" s="272"/>
      <c r="D87" s="490" t="s">
        <v>185</v>
      </c>
      <c r="E87" s="272"/>
      <c r="F87" s="2219"/>
      <c r="G87" s="2220"/>
      <c r="H87" s="2221"/>
      <c r="I87" s="2221"/>
      <c r="J87" s="2222"/>
    </row>
    <row r="88" spans="2:10" ht="15" customHeight="1" outlineLevel="1">
      <c r="B88" s="2561" t="s">
        <v>251</v>
      </c>
      <c r="C88" s="2563" t="s">
        <v>195</v>
      </c>
      <c r="D88" s="2563"/>
      <c r="E88" s="2563"/>
      <c r="F88" s="2563" t="s">
        <v>194</v>
      </c>
      <c r="G88" s="2563"/>
      <c r="H88" s="2564"/>
      <c r="I88" s="2564"/>
      <c r="J88" s="2565"/>
    </row>
    <row r="89" spans="2:10" ht="31.5" customHeight="1" outlineLevel="1">
      <c r="B89" s="2550"/>
      <c r="C89" s="273"/>
      <c r="D89" s="491" t="s">
        <v>184</v>
      </c>
      <c r="E89" s="274"/>
      <c r="F89" s="2192"/>
      <c r="G89" s="2192"/>
      <c r="H89" s="2193"/>
      <c r="I89" s="2193"/>
      <c r="J89" s="2194"/>
    </row>
    <row r="90" spans="2:10" ht="31.5" customHeight="1" outlineLevel="1">
      <c r="B90" s="2550"/>
      <c r="C90" s="275"/>
      <c r="D90" s="492" t="s">
        <v>184</v>
      </c>
      <c r="E90" s="276"/>
      <c r="F90" s="2181"/>
      <c r="G90" s="2181"/>
      <c r="H90" s="2182"/>
      <c r="I90" s="2182"/>
      <c r="J90" s="2183"/>
    </row>
    <row r="91" spans="2:10" ht="31.5" customHeight="1" outlineLevel="1">
      <c r="B91" s="2550"/>
      <c r="C91" s="275"/>
      <c r="D91" s="492" t="s">
        <v>184</v>
      </c>
      <c r="E91" s="276"/>
      <c r="F91" s="2181"/>
      <c r="G91" s="2181"/>
      <c r="H91" s="2182"/>
      <c r="I91" s="2182"/>
      <c r="J91" s="2183"/>
    </row>
    <row r="92" spans="2:10" ht="31.5" customHeight="1" outlineLevel="1">
      <c r="B92" s="2550"/>
      <c r="C92" s="275"/>
      <c r="D92" s="492" t="s">
        <v>184</v>
      </c>
      <c r="E92" s="276"/>
      <c r="F92" s="2181"/>
      <c r="G92" s="2181"/>
      <c r="H92" s="2182"/>
      <c r="I92" s="2182"/>
      <c r="J92" s="2183"/>
    </row>
    <row r="93" spans="2:10" ht="31.5" customHeight="1" outlineLevel="1">
      <c r="B93" s="2562"/>
      <c r="C93" s="277"/>
      <c r="D93" s="493" t="s">
        <v>184</v>
      </c>
      <c r="E93" s="278"/>
      <c r="F93" s="2216"/>
      <c r="G93" s="2216"/>
      <c r="H93" s="2217"/>
      <c r="I93" s="2217"/>
      <c r="J93" s="2218"/>
    </row>
    <row r="94" spans="2:10" ht="15" customHeight="1" outlineLevel="1">
      <c r="B94" s="2549" t="s">
        <v>634</v>
      </c>
      <c r="C94" s="2552" t="s">
        <v>207</v>
      </c>
      <c r="D94" s="2553"/>
      <c r="E94" s="2554"/>
      <c r="F94" s="2555" t="s">
        <v>208</v>
      </c>
      <c r="G94" s="2556"/>
      <c r="H94" s="2556"/>
      <c r="I94" s="2556"/>
      <c r="J94" s="2557"/>
    </row>
    <row r="95" spans="2:10" ht="30" customHeight="1" outlineLevel="1">
      <c r="B95" s="2550"/>
      <c r="C95" s="275"/>
      <c r="D95" s="492" t="s">
        <v>184</v>
      </c>
      <c r="E95" s="272"/>
      <c r="F95" s="2558"/>
      <c r="G95" s="2558"/>
      <c r="H95" s="2559"/>
      <c r="I95" s="2559"/>
      <c r="J95" s="2560"/>
    </row>
    <row r="96" spans="2:10" ht="30" customHeight="1" outlineLevel="1">
      <c r="B96" s="2550"/>
      <c r="C96" s="275"/>
      <c r="D96" s="492" t="s">
        <v>184</v>
      </c>
      <c r="E96" s="272"/>
      <c r="F96" s="2181"/>
      <c r="G96" s="2181"/>
      <c r="H96" s="2182"/>
      <c r="I96" s="2182"/>
      <c r="J96" s="2183"/>
    </row>
    <row r="97" spans="1:26" ht="30" customHeight="1" outlineLevel="1">
      <c r="B97" s="2550"/>
      <c r="C97" s="275"/>
      <c r="D97" s="492" t="s">
        <v>184</v>
      </c>
      <c r="E97" s="272"/>
      <c r="F97" s="2181"/>
      <c r="G97" s="2181"/>
      <c r="H97" s="2182"/>
      <c r="I97" s="2182"/>
      <c r="J97" s="2183"/>
    </row>
    <row r="98" spans="1:26" ht="30" customHeight="1" outlineLevel="1" thickBot="1">
      <c r="B98" s="2551"/>
      <c r="C98" s="279"/>
      <c r="D98" s="494" t="s">
        <v>184</v>
      </c>
      <c r="E98" s="280"/>
      <c r="F98" s="2184"/>
      <c r="G98" s="2184"/>
      <c r="H98" s="2185"/>
      <c r="I98" s="2185"/>
      <c r="J98" s="2186"/>
    </row>
    <row r="99" spans="1:26" s="481" customFormat="1" ht="18.75" customHeight="1" outlineLevel="1" thickBot="1">
      <c r="A99" s="477"/>
      <c r="B99" s="495"/>
      <c r="C99" s="477"/>
      <c r="D99" s="477"/>
      <c r="E99" s="477"/>
      <c r="F99" s="477"/>
      <c r="G99" s="478"/>
      <c r="H99" s="478"/>
      <c r="I99" s="478"/>
      <c r="J99" s="478"/>
      <c r="K99" s="478"/>
      <c r="L99" s="478"/>
      <c r="M99" s="479"/>
      <c r="N99" s="2566"/>
      <c r="O99" s="2566"/>
      <c r="P99" s="2566"/>
      <c r="Q99" s="2566"/>
      <c r="R99" s="480"/>
      <c r="V99" s="479"/>
      <c r="W99" s="479"/>
      <c r="X99" s="479"/>
      <c r="Y99" s="479"/>
      <c r="Z99" s="480"/>
    </row>
    <row r="100" spans="1:26" ht="18.75" customHeight="1" outlineLevel="1">
      <c r="B100" s="2567" t="s">
        <v>193</v>
      </c>
      <c r="C100" s="2282"/>
      <c r="D100" s="2283"/>
      <c r="E100" s="2283"/>
      <c r="F100" s="2283"/>
      <c r="G100" s="2283"/>
      <c r="H100" s="2283"/>
      <c r="I100" s="2283"/>
      <c r="J100" s="2284"/>
    </row>
    <row r="101" spans="1:26" ht="18.75" customHeight="1" outlineLevel="1">
      <c r="B101" s="2544"/>
      <c r="C101" s="2201"/>
      <c r="D101" s="2202"/>
      <c r="E101" s="2202"/>
      <c r="F101" s="2202"/>
      <c r="G101" s="2202"/>
      <c r="H101" s="2202"/>
      <c r="I101" s="2202"/>
      <c r="J101" s="2203"/>
    </row>
    <row r="102" spans="1:26" ht="18.75" customHeight="1" outlineLevel="1">
      <c r="B102" s="2568"/>
      <c r="C102" s="2285"/>
      <c r="D102" s="2286"/>
      <c r="E102" s="2286"/>
      <c r="F102" s="2286"/>
      <c r="G102" s="2286"/>
      <c r="H102" s="2286"/>
      <c r="I102" s="2286"/>
      <c r="J102" s="2287"/>
    </row>
    <row r="103" spans="1:26" ht="18.75" customHeight="1" outlineLevel="1">
      <c r="B103" s="2543" t="s">
        <v>192</v>
      </c>
      <c r="C103" s="2546"/>
      <c r="D103" s="2547"/>
      <c r="E103" s="2547"/>
      <c r="F103" s="2547"/>
      <c r="G103" s="2547"/>
      <c r="H103" s="2547"/>
      <c r="I103" s="2547"/>
      <c r="J103" s="2548"/>
    </row>
    <row r="104" spans="1:26" ht="18.75" customHeight="1" outlineLevel="1">
      <c r="B104" s="2544"/>
      <c r="C104" s="2201"/>
      <c r="D104" s="2202"/>
      <c r="E104" s="2202"/>
      <c r="F104" s="2202"/>
      <c r="G104" s="2202"/>
      <c r="H104" s="2202"/>
      <c r="I104" s="2202"/>
      <c r="J104" s="2203"/>
    </row>
    <row r="105" spans="1:26" ht="18.75" customHeight="1" outlineLevel="1" thickBot="1">
      <c r="B105" s="2545"/>
      <c r="C105" s="2204"/>
      <c r="D105" s="2205"/>
      <c r="E105" s="2205"/>
      <c r="F105" s="2205"/>
      <c r="G105" s="2205"/>
      <c r="H105" s="2205"/>
      <c r="I105" s="2205"/>
      <c r="J105" s="2206"/>
    </row>
    <row r="106" spans="1:26" ht="18.75" customHeight="1" outlineLevel="1" thickBot="1">
      <c r="B106" s="496"/>
      <c r="C106" s="497"/>
      <c r="D106" s="497"/>
      <c r="E106" s="497"/>
      <c r="F106" s="497"/>
      <c r="G106" s="497"/>
      <c r="H106" s="497"/>
      <c r="I106" s="497"/>
      <c r="J106" s="497"/>
    </row>
    <row r="107" spans="1:26" ht="18.75" customHeight="1" outlineLevel="1">
      <c r="B107" s="498" t="s">
        <v>191</v>
      </c>
      <c r="C107" s="499"/>
      <c r="D107" s="499"/>
      <c r="E107" s="499"/>
      <c r="F107" s="500"/>
      <c r="G107" s="500"/>
      <c r="H107" s="500"/>
      <c r="I107" s="500"/>
      <c r="J107" s="501"/>
    </row>
    <row r="108" spans="1:26" ht="18.75" customHeight="1" outlineLevel="1">
      <c r="B108" s="2154"/>
      <c r="C108" s="2155"/>
      <c r="D108" s="2155"/>
      <c r="E108" s="2155"/>
      <c r="F108" s="2155"/>
      <c r="G108" s="2155"/>
      <c r="H108" s="2155"/>
      <c r="I108" s="2155"/>
      <c r="J108" s="2156"/>
    </row>
    <row r="109" spans="1:26" ht="12" customHeight="1" outlineLevel="1" thickBot="1">
      <c r="B109" s="542"/>
      <c r="C109" s="503"/>
      <c r="D109" s="503"/>
      <c r="E109" s="503"/>
      <c r="F109" s="503"/>
      <c r="G109" s="503"/>
      <c r="H109" s="503"/>
      <c r="I109" s="503"/>
      <c r="J109" s="504"/>
    </row>
    <row r="110" spans="1:26" ht="17.25" customHeight="1"/>
    <row r="111" spans="1:26" ht="17.25" customHeight="1"/>
    <row r="112" spans="1:26" ht="15" customHeight="1">
      <c r="B112" s="474" t="s">
        <v>252</v>
      </c>
    </row>
    <row r="113" spans="1:18" ht="6.6" customHeight="1"/>
    <row r="114" spans="1:18">
      <c r="B114" s="479" t="s">
        <v>394</v>
      </c>
      <c r="C114" s="508"/>
    </row>
    <row r="115" spans="1:18" s="2" customFormat="1" ht="14.25" customHeight="1" thickBot="1">
      <c r="A115" s="509" t="s">
        <v>133</v>
      </c>
      <c r="B115" s="2589"/>
      <c r="C115" s="2589"/>
      <c r="D115" s="2589"/>
      <c r="E115" s="2589"/>
      <c r="F115" s="2589"/>
      <c r="G115" s="2589"/>
      <c r="H115" s="2589"/>
      <c r="I115" s="2589"/>
      <c r="J115" s="2589"/>
      <c r="K115" s="2589"/>
      <c r="L115" s="2589"/>
      <c r="M115" s="2589"/>
      <c r="N115" s="2589"/>
      <c r="O115" s="2589"/>
      <c r="P115" s="2589"/>
      <c r="Q115" s="2589"/>
      <c r="R115" s="2589"/>
    </row>
    <row r="116" spans="1:18" ht="33.75" customHeight="1">
      <c r="B116" s="483" t="s">
        <v>199</v>
      </c>
      <c r="C116" s="2590">
        <f>個票ｰ2005!B243</f>
        <v>0</v>
      </c>
      <c r="D116" s="2591"/>
      <c r="E116" s="2591"/>
      <c r="F116" s="2592"/>
      <c r="G116" s="484" t="s">
        <v>656</v>
      </c>
      <c r="H116" s="2593">
        <v>11</v>
      </c>
      <c r="I116" s="2594"/>
      <c r="J116" s="2595"/>
    </row>
    <row r="117" spans="1:18" ht="30" customHeight="1" outlineLevel="1">
      <c r="B117" s="539" t="s">
        <v>214</v>
      </c>
      <c r="C117" s="2163"/>
      <c r="D117" s="2164"/>
      <c r="E117" s="2164"/>
      <c r="F117" s="2164"/>
      <c r="G117" s="2164"/>
      <c r="H117" s="2164"/>
      <c r="I117" s="2164"/>
      <c r="J117" s="2165"/>
    </row>
    <row r="118" spans="1:18" ht="30" customHeight="1" outlineLevel="1">
      <c r="B118" s="541" t="s">
        <v>198</v>
      </c>
      <c r="C118" s="2575"/>
      <c r="D118" s="2576"/>
      <c r="E118" s="2576"/>
      <c r="F118" s="2576"/>
      <c r="G118" s="2576"/>
      <c r="H118" s="2576"/>
      <c r="I118" s="2576"/>
      <c r="J118" s="2577"/>
    </row>
    <row r="119" spans="1:18" ht="30" customHeight="1" outlineLevel="1">
      <c r="B119" s="540" t="s">
        <v>197</v>
      </c>
      <c r="C119" s="2207"/>
      <c r="D119" s="2207"/>
      <c r="E119" s="2207"/>
      <c r="F119" s="2207"/>
      <c r="G119" s="2207"/>
      <c r="H119" s="2208"/>
      <c r="I119" s="2208"/>
      <c r="J119" s="2209"/>
    </row>
    <row r="120" spans="1:18" ht="14.25" customHeight="1" outlineLevel="1">
      <c r="B120" s="2578" t="s">
        <v>635</v>
      </c>
      <c r="C120" s="2563" t="s">
        <v>195</v>
      </c>
      <c r="D120" s="2563"/>
      <c r="E120" s="2563"/>
      <c r="F120" s="2563" t="s">
        <v>196</v>
      </c>
      <c r="G120" s="2563"/>
      <c r="H120" s="2564"/>
      <c r="I120" s="2564"/>
      <c r="J120" s="2565"/>
    </row>
    <row r="121" spans="1:18" ht="34.5" customHeight="1" outlineLevel="1">
      <c r="B121" s="2578"/>
      <c r="C121" s="272"/>
      <c r="D121" s="488" t="s">
        <v>185</v>
      </c>
      <c r="E121" s="272"/>
      <c r="F121" s="2192"/>
      <c r="G121" s="2192"/>
      <c r="H121" s="2193"/>
      <c r="I121" s="2193"/>
      <c r="J121" s="2194"/>
    </row>
    <row r="122" spans="1:18" ht="34.5" customHeight="1" outlineLevel="1">
      <c r="B122" s="2578"/>
      <c r="C122" s="272"/>
      <c r="D122" s="489" t="s">
        <v>185</v>
      </c>
      <c r="E122" s="272"/>
      <c r="F122" s="2181"/>
      <c r="G122" s="2181"/>
      <c r="H122" s="2182"/>
      <c r="I122" s="2182"/>
      <c r="J122" s="2183"/>
    </row>
    <row r="123" spans="1:18" ht="34.5" customHeight="1" outlineLevel="1">
      <c r="B123" s="2578"/>
      <c r="C123" s="272"/>
      <c r="D123" s="489" t="s">
        <v>185</v>
      </c>
      <c r="E123" s="272"/>
      <c r="F123" s="2181"/>
      <c r="G123" s="2181"/>
      <c r="H123" s="2182"/>
      <c r="I123" s="2182"/>
      <c r="J123" s="2183"/>
    </row>
    <row r="124" spans="1:18" ht="34.5" customHeight="1" outlineLevel="1">
      <c r="B124" s="2578"/>
      <c r="C124" s="272"/>
      <c r="D124" s="489" t="s">
        <v>185</v>
      </c>
      <c r="E124" s="272"/>
      <c r="F124" s="2181"/>
      <c r="G124" s="2181"/>
      <c r="H124" s="2182"/>
      <c r="I124" s="2182"/>
      <c r="J124" s="2183"/>
    </row>
    <row r="125" spans="1:18" ht="34.5" customHeight="1" outlineLevel="1">
      <c r="B125" s="2578"/>
      <c r="C125" s="272"/>
      <c r="D125" s="490" t="s">
        <v>185</v>
      </c>
      <c r="E125" s="272"/>
      <c r="F125" s="2219"/>
      <c r="G125" s="2220"/>
      <c r="H125" s="2221"/>
      <c r="I125" s="2221"/>
      <c r="J125" s="2222"/>
    </row>
    <row r="126" spans="1:18" ht="15" customHeight="1" outlineLevel="1">
      <c r="B126" s="2561" t="s">
        <v>251</v>
      </c>
      <c r="C126" s="2563" t="s">
        <v>195</v>
      </c>
      <c r="D126" s="2563"/>
      <c r="E126" s="2563"/>
      <c r="F126" s="2563" t="s">
        <v>194</v>
      </c>
      <c r="G126" s="2563"/>
      <c r="H126" s="2564"/>
      <c r="I126" s="2564"/>
      <c r="J126" s="2565"/>
    </row>
    <row r="127" spans="1:18" ht="31.5" customHeight="1" outlineLevel="1">
      <c r="B127" s="2550"/>
      <c r="C127" s="273"/>
      <c r="D127" s="491" t="s">
        <v>184</v>
      </c>
      <c r="E127" s="274"/>
      <c r="F127" s="2192"/>
      <c r="G127" s="2192"/>
      <c r="H127" s="2193"/>
      <c r="I127" s="2193"/>
      <c r="J127" s="2194"/>
    </row>
    <row r="128" spans="1:18" ht="31.5" customHeight="1" outlineLevel="1">
      <c r="B128" s="2550"/>
      <c r="C128" s="275"/>
      <c r="D128" s="492" t="s">
        <v>184</v>
      </c>
      <c r="E128" s="276"/>
      <c r="F128" s="2181"/>
      <c r="G128" s="2181"/>
      <c r="H128" s="2182"/>
      <c r="I128" s="2182"/>
      <c r="J128" s="2183"/>
    </row>
    <row r="129" spans="1:26" ht="31.5" customHeight="1" outlineLevel="1">
      <c r="B129" s="2550"/>
      <c r="C129" s="275"/>
      <c r="D129" s="492" t="s">
        <v>184</v>
      </c>
      <c r="E129" s="276"/>
      <c r="F129" s="2181"/>
      <c r="G129" s="2181"/>
      <c r="H129" s="2182"/>
      <c r="I129" s="2182"/>
      <c r="J129" s="2183"/>
    </row>
    <row r="130" spans="1:26" ht="31.5" customHeight="1" outlineLevel="1">
      <c r="B130" s="2550"/>
      <c r="C130" s="275"/>
      <c r="D130" s="492" t="s">
        <v>184</v>
      </c>
      <c r="E130" s="276"/>
      <c r="F130" s="2181"/>
      <c r="G130" s="2181"/>
      <c r="H130" s="2182"/>
      <c r="I130" s="2182"/>
      <c r="J130" s="2183"/>
    </row>
    <row r="131" spans="1:26" ht="31.5" customHeight="1" outlineLevel="1">
      <c r="B131" s="2562"/>
      <c r="C131" s="277"/>
      <c r="D131" s="493" t="s">
        <v>184</v>
      </c>
      <c r="E131" s="278"/>
      <c r="F131" s="2216"/>
      <c r="G131" s="2216"/>
      <c r="H131" s="2217"/>
      <c r="I131" s="2217"/>
      <c r="J131" s="2218"/>
    </row>
    <row r="132" spans="1:26" ht="15" customHeight="1" outlineLevel="1">
      <c r="B132" s="2549" t="s">
        <v>634</v>
      </c>
      <c r="C132" s="2552" t="s">
        <v>207</v>
      </c>
      <c r="D132" s="2553"/>
      <c r="E132" s="2554"/>
      <c r="F132" s="2555" t="s">
        <v>208</v>
      </c>
      <c r="G132" s="2556"/>
      <c r="H132" s="2556"/>
      <c r="I132" s="2556"/>
      <c r="J132" s="2557"/>
    </row>
    <row r="133" spans="1:26" ht="30" customHeight="1" outlineLevel="1">
      <c r="B133" s="2550"/>
      <c r="C133" s="275"/>
      <c r="D133" s="492" t="s">
        <v>184</v>
      </c>
      <c r="E133" s="272"/>
      <c r="F133" s="2558"/>
      <c r="G133" s="2558"/>
      <c r="H133" s="2559"/>
      <c r="I133" s="2559"/>
      <c r="J133" s="2560"/>
    </row>
    <row r="134" spans="1:26" ht="30" customHeight="1" outlineLevel="1">
      <c r="B134" s="2550"/>
      <c r="C134" s="275"/>
      <c r="D134" s="492" t="s">
        <v>184</v>
      </c>
      <c r="E134" s="272"/>
      <c r="F134" s="2181"/>
      <c r="G134" s="2181"/>
      <c r="H134" s="2182"/>
      <c r="I134" s="2182"/>
      <c r="J134" s="2183"/>
    </row>
    <row r="135" spans="1:26" ht="30" customHeight="1" outlineLevel="1">
      <c r="B135" s="2550"/>
      <c r="C135" s="275"/>
      <c r="D135" s="492" t="s">
        <v>184</v>
      </c>
      <c r="E135" s="272"/>
      <c r="F135" s="2181"/>
      <c r="G135" s="2181"/>
      <c r="H135" s="2182"/>
      <c r="I135" s="2182"/>
      <c r="J135" s="2183"/>
    </row>
    <row r="136" spans="1:26" ht="30" customHeight="1" outlineLevel="1" thickBot="1">
      <c r="B136" s="2551"/>
      <c r="C136" s="279"/>
      <c r="D136" s="494" t="s">
        <v>184</v>
      </c>
      <c r="E136" s="280"/>
      <c r="F136" s="2184"/>
      <c r="G136" s="2184"/>
      <c r="H136" s="2185"/>
      <c r="I136" s="2185"/>
      <c r="J136" s="2186"/>
    </row>
    <row r="137" spans="1:26" s="481" customFormat="1" ht="18.75" customHeight="1" outlineLevel="1" thickBot="1">
      <c r="A137" s="477"/>
      <c r="B137" s="495"/>
      <c r="C137" s="477"/>
      <c r="D137" s="477"/>
      <c r="E137" s="477"/>
      <c r="F137" s="477"/>
      <c r="G137" s="478"/>
      <c r="H137" s="478"/>
      <c r="I137" s="478"/>
      <c r="J137" s="478"/>
      <c r="K137" s="478"/>
      <c r="L137" s="478"/>
      <c r="M137" s="479"/>
      <c r="N137" s="2566"/>
      <c r="O137" s="2566"/>
      <c r="P137" s="2566"/>
      <c r="Q137" s="2566"/>
      <c r="R137" s="480"/>
      <c r="V137" s="479"/>
      <c r="W137" s="479"/>
      <c r="X137" s="479"/>
      <c r="Y137" s="479"/>
      <c r="Z137" s="480"/>
    </row>
    <row r="138" spans="1:26" ht="18.75" customHeight="1" outlineLevel="1">
      <c r="B138" s="2567" t="s">
        <v>193</v>
      </c>
      <c r="C138" s="2282"/>
      <c r="D138" s="2283"/>
      <c r="E138" s="2283"/>
      <c r="F138" s="2283"/>
      <c r="G138" s="2283"/>
      <c r="H138" s="2283"/>
      <c r="I138" s="2283"/>
      <c r="J138" s="2284"/>
    </row>
    <row r="139" spans="1:26" ht="18.75" customHeight="1" outlineLevel="1">
      <c r="B139" s="2544"/>
      <c r="C139" s="2201"/>
      <c r="D139" s="2202"/>
      <c r="E139" s="2202"/>
      <c r="F139" s="2202"/>
      <c r="G139" s="2202"/>
      <c r="H139" s="2202"/>
      <c r="I139" s="2202"/>
      <c r="J139" s="2203"/>
    </row>
    <row r="140" spans="1:26" ht="18.75" customHeight="1" outlineLevel="1">
      <c r="B140" s="2568"/>
      <c r="C140" s="2285"/>
      <c r="D140" s="2286"/>
      <c r="E140" s="2286"/>
      <c r="F140" s="2286"/>
      <c r="G140" s="2286"/>
      <c r="H140" s="2286"/>
      <c r="I140" s="2286"/>
      <c r="J140" s="2287"/>
    </row>
    <row r="141" spans="1:26" ht="18.75" customHeight="1" outlineLevel="1">
      <c r="B141" s="2543" t="s">
        <v>192</v>
      </c>
      <c r="C141" s="2546"/>
      <c r="D141" s="2547"/>
      <c r="E141" s="2547"/>
      <c r="F141" s="2547"/>
      <c r="G141" s="2547"/>
      <c r="H141" s="2547"/>
      <c r="I141" s="2547"/>
      <c r="J141" s="2548"/>
    </row>
    <row r="142" spans="1:26" ht="18.75" customHeight="1" outlineLevel="1">
      <c r="B142" s="2544"/>
      <c r="C142" s="2201"/>
      <c r="D142" s="2202"/>
      <c r="E142" s="2202"/>
      <c r="F142" s="2202"/>
      <c r="G142" s="2202"/>
      <c r="H142" s="2202"/>
      <c r="I142" s="2202"/>
      <c r="J142" s="2203"/>
    </row>
    <row r="143" spans="1:26" ht="18.75" customHeight="1" outlineLevel="1" thickBot="1">
      <c r="B143" s="2545"/>
      <c r="C143" s="2204"/>
      <c r="D143" s="2205"/>
      <c r="E143" s="2205"/>
      <c r="F143" s="2205"/>
      <c r="G143" s="2205"/>
      <c r="H143" s="2205"/>
      <c r="I143" s="2205"/>
      <c r="J143" s="2206"/>
    </row>
    <row r="144" spans="1:26" ht="18.75" customHeight="1" outlineLevel="1" thickBot="1">
      <c r="B144" s="496"/>
      <c r="C144" s="497"/>
      <c r="D144" s="497"/>
      <c r="E144" s="497"/>
      <c r="F144" s="497"/>
      <c r="G144" s="497"/>
      <c r="H144" s="497"/>
      <c r="I144" s="497"/>
      <c r="J144" s="497"/>
    </row>
    <row r="145" spans="2:11" ht="18.75" customHeight="1" outlineLevel="1">
      <c r="B145" s="498" t="s">
        <v>191</v>
      </c>
      <c r="C145" s="499"/>
      <c r="D145" s="499"/>
      <c r="E145" s="499"/>
      <c r="F145" s="500"/>
      <c r="G145" s="500"/>
      <c r="H145" s="500"/>
      <c r="I145" s="500"/>
      <c r="J145" s="501"/>
    </row>
    <row r="146" spans="2:11" ht="18.75" customHeight="1" outlineLevel="1">
      <c r="B146" s="2154"/>
      <c r="C146" s="2155"/>
      <c r="D146" s="2155"/>
      <c r="E146" s="2155"/>
      <c r="F146" s="2155"/>
      <c r="G146" s="2155"/>
      <c r="H146" s="2155"/>
      <c r="I146" s="2155"/>
      <c r="J146" s="2156"/>
    </row>
    <row r="147" spans="2:11" ht="12" customHeight="1" outlineLevel="1" thickBot="1">
      <c r="B147" s="542"/>
      <c r="C147" s="503"/>
      <c r="D147" s="503"/>
      <c r="E147" s="503"/>
      <c r="F147" s="503"/>
      <c r="G147" s="503"/>
      <c r="H147" s="503"/>
      <c r="I147" s="503"/>
      <c r="J147" s="504"/>
    </row>
    <row r="150" spans="2:11" ht="17.25" customHeight="1">
      <c r="B150" s="505"/>
      <c r="C150" s="505"/>
      <c r="D150" s="505"/>
      <c r="E150" s="505"/>
      <c r="F150" s="505"/>
      <c r="G150" s="505"/>
      <c r="H150" s="505"/>
      <c r="I150" s="505"/>
      <c r="J150" s="505"/>
      <c r="K150" s="505"/>
    </row>
    <row r="151" spans="2:11" ht="33.75" customHeight="1">
      <c r="B151" s="506" t="s">
        <v>199</v>
      </c>
      <c r="C151" s="2569">
        <f>個票ｰ2005!B244</f>
        <v>0</v>
      </c>
      <c r="D151" s="2570"/>
      <c r="E151" s="2570"/>
      <c r="F151" s="2571"/>
      <c r="G151" s="507" t="s">
        <v>656</v>
      </c>
      <c r="H151" s="2572">
        <v>12</v>
      </c>
      <c r="I151" s="2573"/>
      <c r="J151" s="2574"/>
    </row>
    <row r="152" spans="2:11" ht="30" customHeight="1" outlineLevel="1">
      <c r="B152" s="539" t="s">
        <v>214</v>
      </c>
      <c r="C152" s="2163"/>
      <c r="D152" s="2164"/>
      <c r="E152" s="2164"/>
      <c r="F152" s="2164"/>
      <c r="G152" s="2164"/>
      <c r="H152" s="2164"/>
      <c r="I152" s="2164"/>
      <c r="J152" s="2165"/>
    </row>
    <row r="153" spans="2:11" ht="30" customHeight="1" outlineLevel="1">
      <c r="B153" s="541" t="s">
        <v>198</v>
      </c>
      <c r="C153" s="2575"/>
      <c r="D153" s="2576"/>
      <c r="E153" s="2576"/>
      <c r="F153" s="2576"/>
      <c r="G153" s="2576"/>
      <c r="H153" s="2576"/>
      <c r="I153" s="2576"/>
      <c r="J153" s="2577"/>
    </row>
    <row r="154" spans="2:11" ht="30" customHeight="1" outlineLevel="1">
      <c r="B154" s="540" t="s">
        <v>197</v>
      </c>
      <c r="C154" s="2207"/>
      <c r="D154" s="2207"/>
      <c r="E154" s="2207"/>
      <c r="F154" s="2207"/>
      <c r="G154" s="2207"/>
      <c r="H154" s="2208"/>
      <c r="I154" s="2208"/>
      <c r="J154" s="2209"/>
    </row>
    <row r="155" spans="2:11" ht="14.25" customHeight="1" outlineLevel="1">
      <c r="B155" s="2578" t="s">
        <v>635</v>
      </c>
      <c r="C155" s="2563" t="s">
        <v>195</v>
      </c>
      <c r="D155" s="2563"/>
      <c r="E155" s="2563"/>
      <c r="F155" s="2563" t="s">
        <v>196</v>
      </c>
      <c r="G155" s="2563"/>
      <c r="H155" s="2564"/>
      <c r="I155" s="2564"/>
      <c r="J155" s="2565"/>
    </row>
    <row r="156" spans="2:11" ht="34.5" customHeight="1" outlineLevel="1">
      <c r="B156" s="2578"/>
      <c r="C156" s="272"/>
      <c r="D156" s="488" t="s">
        <v>185</v>
      </c>
      <c r="E156" s="272"/>
      <c r="F156" s="2192"/>
      <c r="G156" s="2192"/>
      <c r="H156" s="2193"/>
      <c r="I156" s="2193"/>
      <c r="J156" s="2194"/>
    </row>
    <row r="157" spans="2:11" ht="34.5" customHeight="1" outlineLevel="1">
      <c r="B157" s="2578"/>
      <c r="C157" s="272"/>
      <c r="D157" s="489" t="s">
        <v>185</v>
      </c>
      <c r="E157" s="272"/>
      <c r="F157" s="2181"/>
      <c r="G157" s="2181"/>
      <c r="H157" s="2182"/>
      <c r="I157" s="2182"/>
      <c r="J157" s="2183"/>
    </row>
    <row r="158" spans="2:11" ht="34.5" customHeight="1" outlineLevel="1">
      <c r="B158" s="2578"/>
      <c r="C158" s="272"/>
      <c r="D158" s="489" t="s">
        <v>185</v>
      </c>
      <c r="E158" s="272"/>
      <c r="F158" s="2181"/>
      <c r="G158" s="2181"/>
      <c r="H158" s="2182"/>
      <c r="I158" s="2182"/>
      <c r="J158" s="2183"/>
    </row>
    <row r="159" spans="2:11" ht="34.5" customHeight="1" outlineLevel="1">
      <c r="B159" s="2578"/>
      <c r="C159" s="272"/>
      <c r="D159" s="489" t="s">
        <v>185</v>
      </c>
      <c r="E159" s="272"/>
      <c r="F159" s="2181"/>
      <c r="G159" s="2181"/>
      <c r="H159" s="2182"/>
      <c r="I159" s="2182"/>
      <c r="J159" s="2183"/>
    </row>
    <row r="160" spans="2:11" ht="34.5" customHeight="1" outlineLevel="1">
      <c r="B160" s="2578"/>
      <c r="C160" s="272"/>
      <c r="D160" s="490" t="s">
        <v>185</v>
      </c>
      <c r="E160" s="272"/>
      <c r="F160" s="2219"/>
      <c r="G160" s="2220"/>
      <c r="H160" s="2221"/>
      <c r="I160" s="2221"/>
      <c r="J160" s="2222"/>
    </row>
    <row r="161" spans="1:26" ht="15" customHeight="1" outlineLevel="1">
      <c r="B161" s="2561" t="s">
        <v>251</v>
      </c>
      <c r="C161" s="2586" t="s">
        <v>195</v>
      </c>
      <c r="D161" s="2586"/>
      <c r="E161" s="2586"/>
      <c r="F161" s="2586" t="s">
        <v>194</v>
      </c>
      <c r="G161" s="2586"/>
      <c r="H161" s="2587"/>
      <c r="I161" s="2587"/>
      <c r="J161" s="2588"/>
    </row>
    <row r="162" spans="1:26" ht="31.5" customHeight="1" outlineLevel="1">
      <c r="B162" s="2550"/>
      <c r="C162" s="273"/>
      <c r="D162" s="491" t="s">
        <v>184</v>
      </c>
      <c r="E162" s="274"/>
      <c r="F162" s="2192"/>
      <c r="G162" s="2192"/>
      <c r="H162" s="2193"/>
      <c r="I162" s="2193"/>
      <c r="J162" s="2194"/>
    </row>
    <row r="163" spans="1:26" ht="31.5" customHeight="1" outlineLevel="1">
      <c r="B163" s="2550"/>
      <c r="C163" s="275"/>
      <c r="D163" s="492" t="s">
        <v>184</v>
      </c>
      <c r="E163" s="276"/>
      <c r="F163" s="2181"/>
      <c r="G163" s="2181"/>
      <c r="H163" s="2182"/>
      <c r="I163" s="2182"/>
      <c r="J163" s="2183"/>
    </row>
    <row r="164" spans="1:26" ht="31.5" customHeight="1" outlineLevel="1">
      <c r="B164" s="2550"/>
      <c r="C164" s="275"/>
      <c r="D164" s="492" t="s">
        <v>184</v>
      </c>
      <c r="E164" s="276"/>
      <c r="F164" s="2181"/>
      <c r="G164" s="2181"/>
      <c r="H164" s="2182"/>
      <c r="I164" s="2182"/>
      <c r="J164" s="2183"/>
    </row>
    <row r="165" spans="1:26" ht="31.5" customHeight="1" outlineLevel="1">
      <c r="B165" s="2550"/>
      <c r="C165" s="275"/>
      <c r="D165" s="492" t="s">
        <v>184</v>
      </c>
      <c r="E165" s="276"/>
      <c r="F165" s="2181"/>
      <c r="G165" s="2181"/>
      <c r="H165" s="2182"/>
      <c r="I165" s="2182"/>
      <c r="J165" s="2183"/>
    </row>
    <row r="166" spans="1:26" ht="31.5" customHeight="1" outlineLevel="1">
      <c r="B166" s="2562"/>
      <c r="C166" s="277"/>
      <c r="D166" s="493" t="s">
        <v>184</v>
      </c>
      <c r="E166" s="278"/>
      <c r="F166" s="2216"/>
      <c r="G166" s="2216"/>
      <c r="H166" s="2217"/>
      <c r="I166" s="2217"/>
      <c r="J166" s="2218"/>
    </row>
    <row r="167" spans="1:26" ht="15" customHeight="1" outlineLevel="1">
      <c r="B167" s="2549" t="s">
        <v>634</v>
      </c>
      <c r="C167" s="2552" t="s">
        <v>207</v>
      </c>
      <c r="D167" s="2553"/>
      <c r="E167" s="2554"/>
      <c r="F167" s="2555" t="s">
        <v>208</v>
      </c>
      <c r="G167" s="2556"/>
      <c r="H167" s="2556"/>
      <c r="I167" s="2556"/>
      <c r="J167" s="2557"/>
    </row>
    <row r="168" spans="1:26" ht="30" customHeight="1" outlineLevel="1">
      <c r="B168" s="2550"/>
      <c r="C168" s="275"/>
      <c r="D168" s="492" t="s">
        <v>184</v>
      </c>
      <c r="E168" s="272"/>
      <c r="F168" s="2558"/>
      <c r="G168" s="2558"/>
      <c r="H168" s="2559"/>
      <c r="I168" s="2559"/>
      <c r="J168" s="2560"/>
    </row>
    <row r="169" spans="1:26" ht="30" customHeight="1" outlineLevel="1">
      <c r="B169" s="2550"/>
      <c r="C169" s="275"/>
      <c r="D169" s="492" t="s">
        <v>184</v>
      </c>
      <c r="E169" s="272"/>
      <c r="F169" s="2181"/>
      <c r="G169" s="2181"/>
      <c r="H169" s="2182"/>
      <c r="I169" s="2182"/>
      <c r="J169" s="2183"/>
    </row>
    <row r="170" spans="1:26" ht="30" customHeight="1" outlineLevel="1">
      <c r="B170" s="2550"/>
      <c r="C170" s="275"/>
      <c r="D170" s="492" t="s">
        <v>184</v>
      </c>
      <c r="E170" s="272"/>
      <c r="F170" s="2181"/>
      <c r="G170" s="2181"/>
      <c r="H170" s="2182"/>
      <c r="I170" s="2182"/>
      <c r="J170" s="2183"/>
    </row>
    <row r="171" spans="1:26" ht="30" customHeight="1" outlineLevel="1" thickBot="1">
      <c r="B171" s="2551"/>
      <c r="C171" s="279"/>
      <c r="D171" s="494" t="s">
        <v>184</v>
      </c>
      <c r="E171" s="280"/>
      <c r="F171" s="2184"/>
      <c r="G171" s="2184"/>
      <c r="H171" s="2185"/>
      <c r="I171" s="2185"/>
      <c r="J171" s="2186"/>
    </row>
    <row r="172" spans="1:26" s="481" customFormat="1" ht="18.75" customHeight="1" outlineLevel="1" thickBot="1">
      <c r="A172" s="477"/>
      <c r="B172" s="495"/>
      <c r="C172" s="477"/>
      <c r="D172" s="477"/>
      <c r="E172" s="477"/>
      <c r="F172" s="477"/>
      <c r="G172" s="478"/>
      <c r="H172" s="478"/>
      <c r="I172" s="478"/>
      <c r="J172" s="478"/>
      <c r="K172" s="478"/>
      <c r="L172" s="478"/>
      <c r="M172" s="479"/>
      <c r="N172" s="2566"/>
      <c r="O172" s="2566"/>
      <c r="P172" s="2566"/>
      <c r="Q172" s="2566"/>
      <c r="R172" s="480"/>
      <c r="V172" s="479"/>
      <c r="W172" s="479"/>
      <c r="X172" s="479"/>
      <c r="Y172" s="479"/>
      <c r="Z172" s="480"/>
    </row>
    <row r="173" spans="1:26" ht="18.75" customHeight="1" outlineLevel="1">
      <c r="B173" s="2567" t="s">
        <v>193</v>
      </c>
      <c r="C173" s="2282"/>
      <c r="D173" s="2283"/>
      <c r="E173" s="2283"/>
      <c r="F173" s="2283"/>
      <c r="G173" s="2283"/>
      <c r="H173" s="2283"/>
      <c r="I173" s="2283"/>
      <c r="J173" s="2284"/>
    </row>
    <row r="174" spans="1:26" ht="18.75" customHeight="1" outlineLevel="1">
      <c r="B174" s="2544"/>
      <c r="C174" s="2201"/>
      <c r="D174" s="2202"/>
      <c r="E174" s="2202"/>
      <c r="F174" s="2202"/>
      <c r="G174" s="2202"/>
      <c r="H174" s="2202"/>
      <c r="I174" s="2202"/>
      <c r="J174" s="2203"/>
    </row>
    <row r="175" spans="1:26" ht="18.75" customHeight="1" outlineLevel="1">
      <c r="B175" s="2568"/>
      <c r="C175" s="2285"/>
      <c r="D175" s="2286"/>
      <c r="E175" s="2286"/>
      <c r="F175" s="2286"/>
      <c r="G175" s="2286"/>
      <c r="H175" s="2286"/>
      <c r="I175" s="2286"/>
      <c r="J175" s="2287"/>
    </row>
    <row r="176" spans="1:26" ht="18.75" customHeight="1" outlineLevel="1">
      <c r="B176" s="2543" t="s">
        <v>192</v>
      </c>
      <c r="C176" s="2546"/>
      <c r="D176" s="2547"/>
      <c r="E176" s="2547"/>
      <c r="F176" s="2547"/>
      <c r="G176" s="2547"/>
      <c r="H176" s="2547"/>
      <c r="I176" s="2547"/>
      <c r="J176" s="2548"/>
    </row>
    <row r="177" spans="2:10" ht="18.75" customHeight="1" outlineLevel="1">
      <c r="B177" s="2544"/>
      <c r="C177" s="2201"/>
      <c r="D177" s="2202"/>
      <c r="E177" s="2202"/>
      <c r="F177" s="2202"/>
      <c r="G177" s="2202"/>
      <c r="H177" s="2202"/>
      <c r="I177" s="2202"/>
      <c r="J177" s="2203"/>
    </row>
    <row r="178" spans="2:10" ht="18.75" customHeight="1" outlineLevel="1" thickBot="1">
      <c r="B178" s="2545"/>
      <c r="C178" s="2204"/>
      <c r="D178" s="2205"/>
      <c r="E178" s="2205"/>
      <c r="F178" s="2205"/>
      <c r="G178" s="2205"/>
      <c r="H178" s="2205"/>
      <c r="I178" s="2205"/>
      <c r="J178" s="2206"/>
    </row>
    <row r="179" spans="2:10" ht="18.75" customHeight="1" outlineLevel="1" thickBot="1">
      <c r="B179" s="496"/>
      <c r="C179" s="497"/>
      <c r="D179" s="497"/>
      <c r="E179" s="497"/>
      <c r="F179" s="497"/>
      <c r="G179" s="497"/>
      <c r="H179" s="497"/>
      <c r="I179" s="497"/>
      <c r="J179" s="497"/>
    </row>
    <row r="180" spans="2:10" ht="18.75" customHeight="1" outlineLevel="1">
      <c r="B180" s="498" t="s">
        <v>191</v>
      </c>
      <c r="C180" s="499"/>
      <c r="D180" s="499"/>
      <c r="E180" s="499"/>
      <c r="F180" s="500"/>
      <c r="G180" s="500"/>
      <c r="H180" s="500"/>
      <c r="I180" s="500"/>
      <c r="J180" s="501"/>
    </row>
    <row r="181" spans="2:10" ht="18.75" customHeight="1" outlineLevel="1">
      <c r="B181" s="2154"/>
      <c r="C181" s="2155"/>
      <c r="D181" s="2155"/>
      <c r="E181" s="2155"/>
      <c r="F181" s="2155"/>
      <c r="G181" s="2155"/>
      <c r="H181" s="2155"/>
      <c r="I181" s="2155"/>
      <c r="J181" s="2156"/>
    </row>
    <row r="182" spans="2:10" ht="12" customHeight="1" outlineLevel="1" thickBot="1">
      <c r="B182" s="542"/>
      <c r="C182" s="503"/>
      <c r="D182" s="503"/>
      <c r="E182" s="503"/>
      <c r="F182" s="503"/>
      <c r="G182" s="503"/>
      <c r="H182" s="503"/>
      <c r="I182" s="503"/>
      <c r="J182" s="504"/>
    </row>
    <row r="183" spans="2:10" ht="17.25" customHeight="1"/>
    <row r="185" spans="2:10" ht="33.75" customHeight="1">
      <c r="B185" s="506" t="s">
        <v>199</v>
      </c>
      <c r="C185" s="2569">
        <f>個票ｰ2005!B245</f>
        <v>0</v>
      </c>
      <c r="D185" s="2570"/>
      <c r="E185" s="2570"/>
      <c r="F185" s="2571"/>
      <c r="G185" s="507" t="s">
        <v>656</v>
      </c>
      <c r="H185" s="2572">
        <v>13</v>
      </c>
      <c r="I185" s="2573"/>
      <c r="J185" s="2574"/>
    </row>
    <row r="186" spans="2:10" ht="30" customHeight="1" outlineLevel="1">
      <c r="B186" s="539" t="s">
        <v>214</v>
      </c>
      <c r="C186" s="2163"/>
      <c r="D186" s="2164"/>
      <c r="E186" s="2164"/>
      <c r="F186" s="2164"/>
      <c r="G186" s="2164"/>
      <c r="H186" s="2164"/>
      <c r="I186" s="2164"/>
      <c r="J186" s="2165"/>
    </row>
    <row r="187" spans="2:10" ht="30" customHeight="1" outlineLevel="1">
      <c r="B187" s="541" t="s">
        <v>198</v>
      </c>
      <c r="C187" s="2575"/>
      <c r="D187" s="2576"/>
      <c r="E187" s="2576"/>
      <c r="F187" s="2576"/>
      <c r="G187" s="2576"/>
      <c r="H187" s="2576"/>
      <c r="I187" s="2576"/>
      <c r="J187" s="2577"/>
    </row>
    <row r="188" spans="2:10" ht="30" customHeight="1" outlineLevel="1">
      <c r="B188" s="540" t="s">
        <v>197</v>
      </c>
      <c r="C188" s="2207"/>
      <c r="D188" s="2207"/>
      <c r="E188" s="2207"/>
      <c r="F188" s="2207"/>
      <c r="G188" s="2207"/>
      <c r="H188" s="2208"/>
      <c r="I188" s="2208"/>
      <c r="J188" s="2209"/>
    </row>
    <row r="189" spans="2:10" ht="14.25" customHeight="1" outlineLevel="1">
      <c r="B189" s="2585" t="s">
        <v>448</v>
      </c>
      <c r="C189" s="2563" t="s">
        <v>195</v>
      </c>
      <c r="D189" s="2563"/>
      <c r="E189" s="2563"/>
      <c r="F189" s="2563" t="s">
        <v>196</v>
      </c>
      <c r="G189" s="2563"/>
      <c r="H189" s="2564"/>
      <c r="I189" s="2564"/>
      <c r="J189" s="2565"/>
    </row>
    <row r="190" spans="2:10" ht="34.5" customHeight="1" outlineLevel="1">
      <c r="B190" s="2585"/>
      <c r="C190" s="272"/>
      <c r="D190" s="488" t="s">
        <v>185</v>
      </c>
      <c r="E190" s="272"/>
      <c r="F190" s="2192"/>
      <c r="G190" s="2192"/>
      <c r="H190" s="2193"/>
      <c r="I190" s="2193"/>
      <c r="J190" s="2194"/>
    </row>
    <row r="191" spans="2:10" ht="34.5" customHeight="1" outlineLevel="1">
      <c r="B191" s="2585"/>
      <c r="C191" s="272"/>
      <c r="D191" s="489" t="s">
        <v>185</v>
      </c>
      <c r="E191" s="272"/>
      <c r="F191" s="2181"/>
      <c r="G191" s="2181"/>
      <c r="H191" s="2182"/>
      <c r="I191" s="2182"/>
      <c r="J191" s="2183"/>
    </row>
    <row r="192" spans="2:10" ht="34.5" customHeight="1" outlineLevel="1">
      <c r="B192" s="2585"/>
      <c r="C192" s="272"/>
      <c r="D192" s="489" t="s">
        <v>185</v>
      </c>
      <c r="E192" s="272"/>
      <c r="F192" s="2181"/>
      <c r="G192" s="2181"/>
      <c r="H192" s="2182"/>
      <c r="I192" s="2182"/>
      <c r="J192" s="2183"/>
    </row>
    <row r="193" spans="1:26" ht="34.5" customHeight="1" outlineLevel="1">
      <c r="B193" s="2585"/>
      <c r="C193" s="272"/>
      <c r="D193" s="489" t="s">
        <v>185</v>
      </c>
      <c r="E193" s="272"/>
      <c r="F193" s="2181"/>
      <c r="G193" s="2181"/>
      <c r="H193" s="2182"/>
      <c r="I193" s="2182"/>
      <c r="J193" s="2183"/>
    </row>
    <row r="194" spans="1:26" ht="34.5" customHeight="1" outlineLevel="1">
      <c r="B194" s="2585"/>
      <c r="C194" s="272"/>
      <c r="D194" s="490" t="s">
        <v>185</v>
      </c>
      <c r="E194" s="272"/>
      <c r="F194" s="2219"/>
      <c r="G194" s="2220"/>
      <c r="H194" s="2221"/>
      <c r="I194" s="2221"/>
      <c r="J194" s="2222"/>
    </row>
    <row r="195" spans="1:26" ht="15" customHeight="1" outlineLevel="1">
      <c r="B195" s="2582" t="s">
        <v>449</v>
      </c>
      <c r="C195" s="2563" t="s">
        <v>195</v>
      </c>
      <c r="D195" s="2563"/>
      <c r="E195" s="2563"/>
      <c r="F195" s="2563" t="s">
        <v>194</v>
      </c>
      <c r="G195" s="2563"/>
      <c r="H195" s="2564"/>
      <c r="I195" s="2564"/>
      <c r="J195" s="2565"/>
    </row>
    <row r="196" spans="1:26" ht="31.5" customHeight="1" outlineLevel="1">
      <c r="B196" s="2583"/>
      <c r="C196" s="273"/>
      <c r="D196" s="491" t="s">
        <v>184</v>
      </c>
      <c r="E196" s="274"/>
      <c r="F196" s="2192"/>
      <c r="G196" s="2192"/>
      <c r="H196" s="2193"/>
      <c r="I196" s="2193"/>
      <c r="J196" s="2194"/>
    </row>
    <row r="197" spans="1:26" ht="31.5" customHeight="1" outlineLevel="1">
      <c r="B197" s="2583"/>
      <c r="C197" s="275"/>
      <c r="D197" s="492" t="s">
        <v>184</v>
      </c>
      <c r="E197" s="276"/>
      <c r="F197" s="2181"/>
      <c r="G197" s="2181"/>
      <c r="H197" s="2182"/>
      <c r="I197" s="2182"/>
      <c r="J197" s="2183"/>
    </row>
    <row r="198" spans="1:26" ht="31.5" customHeight="1" outlineLevel="1">
      <c r="B198" s="2583"/>
      <c r="C198" s="275"/>
      <c r="D198" s="492" t="s">
        <v>184</v>
      </c>
      <c r="E198" s="276"/>
      <c r="F198" s="2181"/>
      <c r="G198" s="2181"/>
      <c r="H198" s="2182"/>
      <c r="I198" s="2182"/>
      <c r="J198" s="2183"/>
    </row>
    <row r="199" spans="1:26" ht="31.5" customHeight="1" outlineLevel="1">
      <c r="B199" s="2583"/>
      <c r="C199" s="275"/>
      <c r="D199" s="492" t="s">
        <v>184</v>
      </c>
      <c r="E199" s="276"/>
      <c r="F199" s="2181"/>
      <c r="G199" s="2181"/>
      <c r="H199" s="2182"/>
      <c r="I199" s="2182"/>
      <c r="J199" s="2183"/>
    </row>
    <row r="200" spans="1:26" ht="31.5" customHeight="1" outlineLevel="1">
      <c r="B200" s="2584"/>
      <c r="C200" s="277"/>
      <c r="D200" s="493" t="s">
        <v>184</v>
      </c>
      <c r="E200" s="278"/>
      <c r="F200" s="2216"/>
      <c r="G200" s="2216"/>
      <c r="H200" s="2217"/>
      <c r="I200" s="2217"/>
      <c r="J200" s="2218"/>
    </row>
    <row r="201" spans="1:26" ht="15" customHeight="1" outlineLevel="1">
      <c r="B201" s="2549" t="s">
        <v>636</v>
      </c>
      <c r="C201" s="2552" t="s">
        <v>207</v>
      </c>
      <c r="D201" s="2553"/>
      <c r="E201" s="2554"/>
      <c r="F201" s="2555" t="s">
        <v>208</v>
      </c>
      <c r="G201" s="2556"/>
      <c r="H201" s="2556"/>
      <c r="I201" s="2556"/>
      <c r="J201" s="2557"/>
    </row>
    <row r="202" spans="1:26" ht="30" customHeight="1" outlineLevel="1">
      <c r="B202" s="2550"/>
      <c r="C202" s="275"/>
      <c r="D202" s="492" t="s">
        <v>184</v>
      </c>
      <c r="E202" s="272"/>
      <c r="F202" s="2558"/>
      <c r="G202" s="2558"/>
      <c r="H202" s="2559"/>
      <c r="I202" s="2559"/>
      <c r="J202" s="2560"/>
    </row>
    <row r="203" spans="1:26" ht="30" customHeight="1" outlineLevel="1">
      <c r="B203" s="2550"/>
      <c r="C203" s="275"/>
      <c r="D203" s="492" t="s">
        <v>184</v>
      </c>
      <c r="E203" s="272"/>
      <c r="F203" s="2181"/>
      <c r="G203" s="2181"/>
      <c r="H203" s="2182"/>
      <c r="I203" s="2182"/>
      <c r="J203" s="2183"/>
    </row>
    <row r="204" spans="1:26" ht="30" customHeight="1" outlineLevel="1">
      <c r="B204" s="2550"/>
      <c r="C204" s="275"/>
      <c r="D204" s="492" t="s">
        <v>184</v>
      </c>
      <c r="E204" s="272"/>
      <c r="F204" s="2181"/>
      <c r="G204" s="2181"/>
      <c r="H204" s="2182"/>
      <c r="I204" s="2182"/>
      <c r="J204" s="2183"/>
    </row>
    <row r="205" spans="1:26" ht="30" customHeight="1" outlineLevel="1" thickBot="1">
      <c r="B205" s="2551"/>
      <c r="C205" s="279"/>
      <c r="D205" s="494" t="s">
        <v>184</v>
      </c>
      <c r="E205" s="280"/>
      <c r="F205" s="2184"/>
      <c r="G205" s="2184"/>
      <c r="H205" s="2185"/>
      <c r="I205" s="2185"/>
      <c r="J205" s="2186"/>
    </row>
    <row r="206" spans="1:26" s="481" customFormat="1" ht="18.75" customHeight="1" outlineLevel="1" thickBot="1">
      <c r="A206" s="477"/>
      <c r="B206" s="495"/>
      <c r="C206" s="477"/>
      <c r="D206" s="477"/>
      <c r="E206" s="477"/>
      <c r="F206" s="477"/>
      <c r="G206" s="478"/>
      <c r="H206" s="478"/>
      <c r="I206" s="478"/>
      <c r="J206" s="478"/>
      <c r="K206" s="478"/>
      <c r="L206" s="478"/>
      <c r="M206" s="479"/>
      <c r="N206" s="2566"/>
      <c r="O206" s="2566"/>
      <c r="P206" s="2566"/>
      <c r="Q206" s="2566"/>
      <c r="R206" s="480"/>
      <c r="V206" s="479"/>
      <c r="W206" s="479"/>
      <c r="X206" s="479"/>
      <c r="Y206" s="479"/>
      <c r="Z206" s="480"/>
    </row>
    <row r="207" spans="1:26" ht="18.75" customHeight="1" outlineLevel="1">
      <c r="B207" s="2567" t="s">
        <v>193</v>
      </c>
      <c r="C207" s="2282"/>
      <c r="D207" s="2283"/>
      <c r="E207" s="2283"/>
      <c r="F207" s="2283"/>
      <c r="G207" s="2283"/>
      <c r="H207" s="2283"/>
      <c r="I207" s="2283"/>
      <c r="J207" s="2284"/>
    </row>
    <row r="208" spans="1:26" ht="18.75" customHeight="1" outlineLevel="1">
      <c r="B208" s="2544"/>
      <c r="C208" s="2201"/>
      <c r="D208" s="2202"/>
      <c r="E208" s="2202"/>
      <c r="F208" s="2202"/>
      <c r="G208" s="2202"/>
      <c r="H208" s="2202"/>
      <c r="I208" s="2202"/>
      <c r="J208" s="2203"/>
    </row>
    <row r="209" spans="2:10" ht="18.75" customHeight="1" outlineLevel="1">
      <c r="B209" s="2568"/>
      <c r="C209" s="2285"/>
      <c r="D209" s="2286"/>
      <c r="E209" s="2286"/>
      <c r="F209" s="2286"/>
      <c r="G209" s="2286"/>
      <c r="H209" s="2286"/>
      <c r="I209" s="2286"/>
      <c r="J209" s="2287"/>
    </row>
    <row r="210" spans="2:10" ht="18.75" customHeight="1" outlineLevel="1">
      <c r="B210" s="2543" t="s">
        <v>192</v>
      </c>
      <c r="C210" s="2546"/>
      <c r="D210" s="2547"/>
      <c r="E210" s="2547"/>
      <c r="F210" s="2547"/>
      <c r="G210" s="2547"/>
      <c r="H210" s="2547"/>
      <c r="I210" s="2547"/>
      <c r="J210" s="2548"/>
    </row>
    <row r="211" spans="2:10" ht="18.75" customHeight="1" outlineLevel="1">
      <c r="B211" s="2544"/>
      <c r="C211" s="2201"/>
      <c r="D211" s="2202"/>
      <c r="E211" s="2202"/>
      <c r="F211" s="2202"/>
      <c r="G211" s="2202"/>
      <c r="H211" s="2202"/>
      <c r="I211" s="2202"/>
      <c r="J211" s="2203"/>
    </row>
    <row r="212" spans="2:10" ht="18.75" customHeight="1" outlineLevel="1" thickBot="1">
      <c r="B212" s="2545"/>
      <c r="C212" s="2204"/>
      <c r="D212" s="2205"/>
      <c r="E212" s="2205"/>
      <c r="F212" s="2205"/>
      <c r="G212" s="2205"/>
      <c r="H212" s="2205"/>
      <c r="I212" s="2205"/>
      <c r="J212" s="2206"/>
    </row>
    <row r="213" spans="2:10" ht="18.75" customHeight="1" outlineLevel="1" thickBot="1">
      <c r="B213" s="496"/>
      <c r="C213" s="497"/>
      <c r="D213" s="497"/>
      <c r="E213" s="497"/>
      <c r="F213" s="497"/>
      <c r="G213" s="497"/>
      <c r="H213" s="497"/>
      <c r="I213" s="497"/>
      <c r="J213" s="497"/>
    </row>
    <row r="214" spans="2:10" ht="18.75" customHeight="1" outlineLevel="1">
      <c r="B214" s="498" t="s">
        <v>191</v>
      </c>
      <c r="C214" s="499"/>
      <c r="D214" s="499"/>
      <c r="E214" s="499"/>
      <c r="F214" s="500"/>
      <c r="G214" s="500"/>
      <c r="H214" s="500"/>
      <c r="I214" s="500"/>
      <c r="J214" s="501"/>
    </row>
    <row r="215" spans="2:10" ht="18.75" customHeight="1" outlineLevel="1">
      <c r="B215" s="2154"/>
      <c r="C215" s="2155"/>
      <c r="D215" s="2155"/>
      <c r="E215" s="2155"/>
      <c r="F215" s="2155"/>
      <c r="G215" s="2155"/>
      <c r="H215" s="2155"/>
      <c r="I215" s="2155"/>
      <c r="J215" s="2156"/>
    </row>
    <row r="216" spans="2:10" ht="12" customHeight="1" outlineLevel="1" thickBot="1">
      <c r="B216" s="542"/>
      <c r="C216" s="503"/>
      <c r="D216" s="503"/>
      <c r="E216" s="503"/>
      <c r="F216" s="503"/>
      <c r="G216" s="503"/>
      <c r="H216" s="503"/>
      <c r="I216" s="503"/>
      <c r="J216" s="504"/>
    </row>
    <row r="219" spans="2:10" ht="33.75" customHeight="1">
      <c r="B219" s="506" t="s">
        <v>199</v>
      </c>
      <c r="C219" s="2569">
        <f>個票ｰ2005!B246</f>
        <v>0</v>
      </c>
      <c r="D219" s="2570"/>
      <c r="E219" s="2570"/>
      <c r="F219" s="2571"/>
      <c r="G219" s="507" t="s">
        <v>656</v>
      </c>
      <c r="H219" s="2572">
        <v>14</v>
      </c>
      <c r="I219" s="2573"/>
      <c r="J219" s="2574"/>
    </row>
    <row r="220" spans="2:10" ht="30" customHeight="1" outlineLevel="1">
      <c r="B220" s="539" t="s">
        <v>214</v>
      </c>
      <c r="C220" s="2163"/>
      <c r="D220" s="2164"/>
      <c r="E220" s="2164"/>
      <c r="F220" s="2164"/>
      <c r="G220" s="2164"/>
      <c r="H220" s="2164"/>
      <c r="I220" s="2164"/>
      <c r="J220" s="2165"/>
    </row>
    <row r="221" spans="2:10" ht="30" customHeight="1" outlineLevel="1">
      <c r="B221" s="541" t="s">
        <v>198</v>
      </c>
      <c r="C221" s="2575"/>
      <c r="D221" s="2576"/>
      <c r="E221" s="2576"/>
      <c r="F221" s="2576"/>
      <c r="G221" s="2576"/>
      <c r="H221" s="2576"/>
      <c r="I221" s="2576"/>
      <c r="J221" s="2577"/>
    </row>
    <row r="222" spans="2:10" ht="30" customHeight="1" outlineLevel="1">
      <c r="B222" s="540" t="s">
        <v>197</v>
      </c>
      <c r="C222" s="2207"/>
      <c r="D222" s="2207"/>
      <c r="E222" s="2207"/>
      <c r="F222" s="2207"/>
      <c r="G222" s="2207"/>
      <c r="H222" s="2208"/>
      <c r="I222" s="2208"/>
      <c r="J222" s="2209"/>
    </row>
    <row r="223" spans="2:10" ht="14.25" customHeight="1" outlineLevel="1">
      <c r="B223" s="2578" t="s">
        <v>635</v>
      </c>
      <c r="C223" s="2563" t="s">
        <v>195</v>
      </c>
      <c r="D223" s="2563"/>
      <c r="E223" s="2563"/>
      <c r="F223" s="2563" t="s">
        <v>196</v>
      </c>
      <c r="G223" s="2563"/>
      <c r="H223" s="2564"/>
      <c r="I223" s="2564"/>
      <c r="J223" s="2565"/>
    </row>
    <row r="224" spans="2:10" ht="34.5" customHeight="1" outlineLevel="1">
      <c r="B224" s="2578"/>
      <c r="C224" s="272"/>
      <c r="D224" s="488" t="s">
        <v>185</v>
      </c>
      <c r="E224" s="272"/>
      <c r="F224" s="2192"/>
      <c r="G224" s="2192"/>
      <c r="H224" s="2193"/>
      <c r="I224" s="2193"/>
      <c r="J224" s="2194"/>
    </row>
    <row r="225" spans="1:26" ht="34.5" customHeight="1" outlineLevel="1">
      <c r="B225" s="2578"/>
      <c r="C225" s="272"/>
      <c r="D225" s="489" t="s">
        <v>185</v>
      </c>
      <c r="E225" s="272"/>
      <c r="F225" s="2181"/>
      <c r="G225" s="2181"/>
      <c r="H225" s="2182"/>
      <c r="I225" s="2182"/>
      <c r="J225" s="2183"/>
    </row>
    <row r="226" spans="1:26" ht="34.5" customHeight="1" outlineLevel="1">
      <c r="B226" s="2578"/>
      <c r="C226" s="272"/>
      <c r="D226" s="489" t="s">
        <v>185</v>
      </c>
      <c r="E226" s="272"/>
      <c r="F226" s="2181"/>
      <c r="G226" s="2181"/>
      <c r="H226" s="2182"/>
      <c r="I226" s="2182"/>
      <c r="J226" s="2183"/>
    </row>
    <row r="227" spans="1:26" ht="34.5" customHeight="1" outlineLevel="1">
      <c r="B227" s="2578"/>
      <c r="C227" s="272"/>
      <c r="D227" s="489" t="s">
        <v>185</v>
      </c>
      <c r="E227" s="272"/>
      <c r="F227" s="2181"/>
      <c r="G227" s="2181"/>
      <c r="H227" s="2182"/>
      <c r="I227" s="2182"/>
      <c r="J227" s="2183"/>
    </row>
    <row r="228" spans="1:26" ht="34.5" customHeight="1" outlineLevel="1">
      <c r="B228" s="2578"/>
      <c r="C228" s="272"/>
      <c r="D228" s="490" t="s">
        <v>185</v>
      </c>
      <c r="E228" s="272"/>
      <c r="F228" s="2219"/>
      <c r="G228" s="2220"/>
      <c r="H228" s="2221"/>
      <c r="I228" s="2221"/>
      <c r="J228" s="2222"/>
    </row>
    <row r="229" spans="1:26" ht="15" customHeight="1" outlineLevel="1">
      <c r="B229" s="2561" t="s">
        <v>251</v>
      </c>
      <c r="C229" s="2563" t="s">
        <v>195</v>
      </c>
      <c r="D229" s="2563"/>
      <c r="E229" s="2563"/>
      <c r="F229" s="2563" t="s">
        <v>194</v>
      </c>
      <c r="G229" s="2563"/>
      <c r="H229" s="2564"/>
      <c r="I229" s="2564"/>
      <c r="J229" s="2565"/>
    </row>
    <row r="230" spans="1:26" ht="31.5" customHeight="1" outlineLevel="1">
      <c r="B230" s="2550"/>
      <c r="C230" s="273"/>
      <c r="D230" s="491" t="s">
        <v>184</v>
      </c>
      <c r="E230" s="274"/>
      <c r="F230" s="2192"/>
      <c r="G230" s="2192"/>
      <c r="H230" s="2193"/>
      <c r="I230" s="2193"/>
      <c r="J230" s="2194"/>
    </row>
    <row r="231" spans="1:26" ht="31.5" customHeight="1" outlineLevel="1">
      <c r="B231" s="2550"/>
      <c r="C231" s="275"/>
      <c r="D231" s="492" t="s">
        <v>184</v>
      </c>
      <c r="E231" s="276"/>
      <c r="F231" s="2181"/>
      <c r="G231" s="2181"/>
      <c r="H231" s="2182"/>
      <c r="I231" s="2182"/>
      <c r="J231" s="2183"/>
    </row>
    <row r="232" spans="1:26" ht="31.5" customHeight="1" outlineLevel="1">
      <c r="B232" s="2550"/>
      <c r="C232" s="275"/>
      <c r="D232" s="492" t="s">
        <v>184</v>
      </c>
      <c r="E232" s="276"/>
      <c r="F232" s="2181"/>
      <c r="G232" s="2181"/>
      <c r="H232" s="2182"/>
      <c r="I232" s="2182"/>
      <c r="J232" s="2183"/>
    </row>
    <row r="233" spans="1:26" ht="31.5" customHeight="1" outlineLevel="1">
      <c r="B233" s="2550"/>
      <c r="C233" s="275"/>
      <c r="D233" s="492" t="s">
        <v>184</v>
      </c>
      <c r="E233" s="276"/>
      <c r="F233" s="2181"/>
      <c r="G233" s="2181"/>
      <c r="H233" s="2182"/>
      <c r="I233" s="2182"/>
      <c r="J233" s="2183"/>
    </row>
    <row r="234" spans="1:26" ht="31.5" customHeight="1" outlineLevel="1">
      <c r="B234" s="2562"/>
      <c r="C234" s="277"/>
      <c r="D234" s="493" t="s">
        <v>184</v>
      </c>
      <c r="E234" s="278"/>
      <c r="F234" s="2216"/>
      <c r="G234" s="2216"/>
      <c r="H234" s="2217"/>
      <c r="I234" s="2217"/>
      <c r="J234" s="2218"/>
    </row>
    <row r="235" spans="1:26" ht="15" customHeight="1" outlineLevel="1">
      <c r="B235" s="2549" t="s">
        <v>634</v>
      </c>
      <c r="C235" s="2552" t="s">
        <v>207</v>
      </c>
      <c r="D235" s="2553"/>
      <c r="E235" s="2554"/>
      <c r="F235" s="2555" t="s">
        <v>208</v>
      </c>
      <c r="G235" s="2556"/>
      <c r="H235" s="2556"/>
      <c r="I235" s="2556"/>
      <c r="J235" s="2557"/>
    </row>
    <row r="236" spans="1:26" ht="30" customHeight="1" outlineLevel="1">
      <c r="B236" s="2550"/>
      <c r="C236" s="275"/>
      <c r="D236" s="492" t="s">
        <v>184</v>
      </c>
      <c r="E236" s="272"/>
      <c r="F236" s="2558"/>
      <c r="G236" s="2558"/>
      <c r="H236" s="2559"/>
      <c r="I236" s="2559"/>
      <c r="J236" s="2560"/>
    </row>
    <row r="237" spans="1:26" ht="30" customHeight="1" outlineLevel="1">
      <c r="B237" s="2550"/>
      <c r="C237" s="275"/>
      <c r="D237" s="492" t="s">
        <v>184</v>
      </c>
      <c r="E237" s="272"/>
      <c r="F237" s="2181"/>
      <c r="G237" s="2181"/>
      <c r="H237" s="2182"/>
      <c r="I237" s="2182"/>
      <c r="J237" s="2183"/>
    </row>
    <row r="238" spans="1:26" ht="30" customHeight="1" outlineLevel="1">
      <c r="B238" s="2550"/>
      <c r="C238" s="275"/>
      <c r="D238" s="492" t="s">
        <v>184</v>
      </c>
      <c r="E238" s="272"/>
      <c r="F238" s="2181"/>
      <c r="G238" s="2181"/>
      <c r="H238" s="2182"/>
      <c r="I238" s="2182"/>
      <c r="J238" s="2183"/>
    </row>
    <row r="239" spans="1:26" ht="30" customHeight="1" outlineLevel="1" thickBot="1">
      <c r="B239" s="2551"/>
      <c r="C239" s="279"/>
      <c r="D239" s="494" t="s">
        <v>184</v>
      </c>
      <c r="E239" s="280"/>
      <c r="F239" s="2184"/>
      <c r="G239" s="2184"/>
      <c r="H239" s="2185"/>
      <c r="I239" s="2185"/>
      <c r="J239" s="2186"/>
    </row>
    <row r="240" spans="1:26" s="481" customFormat="1" ht="18.75" customHeight="1" outlineLevel="1" thickBot="1">
      <c r="A240" s="477"/>
      <c r="B240" s="495"/>
      <c r="C240" s="477"/>
      <c r="D240" s="477"/>
      <c r="E240" s="477"/>
      <c r="F240" s="477"/>
      <c r="G240" s="478"/>
      <c r="H240" s="478"/>
      <c r="I240" s="478"/>
      <c r="J240" s="478"/>
      <c r="K240" s="478"/>
      <c r="L240" s="478"/>
      <c r="M240" s="479"/>
      <c r="N240" s="2566"/>
      <c r="O240" s="2566"/>
      <c r="P240" s="2566"/>
      <c r="Q240" s="2566"/>
      <c r="R240" s="480"/>
      <c r="V240" s="479"/>
      <c r="W240" s="479"/>
      <c r="X240" s="479"/>
      <c r="Y240" s="479"/>
      <c r="Z240" s="480"/>
    </row>
    <row r="241" spans="2:11" ht="18.75" customHeight="1" outlineLevel="1">
      <c r="B241" s="2567" t="s">
        <v>193</v>
      </c>
      <c r="C241" s="2282"/>
      <c r="D241" s="2283"/>
      <c r="E241" s="2283"/>
      <c r="F241" s="2283"/>
      <c r="G241" s="2283"/>
      <c r="H241" s="2283"/>
      <c r="I241" s="2283"/>
      <c r="J241" s="2284"/>
    </row>
    <row r="242" spans="2:11" ht="18.75" customHeight="1" outlineLevel="1">
      <c r="B242" s="2544"/>
      <c r="C242" s="2201"/>
      <c r="D242" s="2202"/>
      <c r="E242" s="2202"/>
      <c r="F242" s="2202"/>
      <c r="G242" s="2202"/>
      <c r="H242" s="2202"/>
      <c r="I242" s="2202"/>
      <c r="J242" s="2203"/>
    </row>
    <row r="243" spans="2:11" ht="18.75" customHeight="1" outlineLevel="1">
      <c r="B243" s="2568"/>
      <c r="C243" s="2285"/>
      <c r="D243" s="2286"/>
      <c r="E243" s="2286"/>
      <c r="F243" s="2286"/>
      <c r="G243" s="2286"/>
      <c r="H243" s="2286"/>
      <c r="I243" s="2286"/>
      <c r="J243" s="2287"/>
    </row>
    <row r="244" spans="2:11" ht="18.75" customHeight="1" outlineLevel="1">
      <c r="B244" s="2543" t="s">
        <v>192</v>
      </c>
      <c r="C244" s="2546"/>
      <c r="D244" s="2547"/>
      <c r="E244" s="2547"/>
      <c r="F244" s="2547"/>
      <c r="G244" s="2547"/>
      <c r="H244" s="2547"/>
      <c r="I244" s="2547"/>
      <c r="J244" s="2548"/>
    </row>
    <row r="245" spans="2:11" ht="18.75" customHeight="1" outlineLevel="1">
      <c r="B245" s="2544"/>
      <c r="C245" s="2201"/>
      <c r="D245" s="2202"/>
      <c r="E245" s="2202"/>
      <c r="F245" s="2202"/>
      <c r="G245" s="2202"/>
      <c r="H245" s="2202"/>
      <c r="I245" s="2202"/>
      <c r="J245" s="2203"/>
    </row>
    <row r="246" spans="2:11" ht="18.75" customHeight="1" outlineLevel="1" thickBot="1">
      <c r="B246" s="2545"/>
      <c r="C246" s="2204"/>
      <c r="D246" s="2205"/>
      <c r="E246" s="2205"/>
      <c r="F246" s="2205"/>
      <c r="G246" s="2205"/>
      <c r="H246" s="2205"/>
      <c r="I246" s="2205"/>
      <c r="J246" s="2206"/>
    </row>
    <row r="247" spans="2:11" ht="18.75" customHeight="1" outlineLevel="1" thickBot="1">
      <c r="B247" s="496"/>
      <c r="C247" s="497"/>
      <c r="D247" s="497"/>
      <c r="E247" s="497"/>
      <c r="F247" s="497"/>
      <c r="G247" s="497"/>
      <c r="H247" s="497"/>
      <c r="I247" s="497"/>
      <c r="J247" s="497"/>
    </row>
    <row r="248" spans="2:11" ht="18.75" customHeight="1" outlineLevel="1">
      <c r="B248" s="498" t="s">
        <v>191</v>
      </c>
      <c r="C248" s="499"/>
      <c r="D248" s="499"/>
      <c r="E248" s="499"/>
      <c r="F248" s="500"/>
      <c r="G248" s="500"/>
      <c r="H248" s="500"/>
      <c r="I248" s="500"/>
      <c r="J248" s="501"/>
    </row>
    <row r="249" spans="2:11" ht="18.75" customHeight="1" outlineLevel="1">
      <c r="B249" s="2154"/>
      <c r="C249" s="2155"/>
      <c r="D249" s="2155"/>
      <c r="E249" s="2155"/>
      <c r="F249" s="2155"/>
      <c r="G249" s="2155"/>
      <c r="H249" s="2155"/>
      <c r="I249" s="2155"/>
      <c r="J249" s="2156"/>
    </row>
    <row r="250" spans="2:11" ht="12" customHeight="1" outlineLevel="1" thickBot="1">
      <c r="B250" s="542"/>
      <c r="C250" s="503"/>
      <c r="D250" s="503"/>
      <c r="E250" s="503"/>
      <c r="F250" s="503"/>
      <c r="G250" s="503"/>
      <c r="H250" s="503"/>
      <c r="I250" s="503"/>
      <c r="J250" s="504"/>
    </row>
    <row r="253" spans="2:11" ht="17.25" customHeight="1">
      <c r="B253" s="505"/>
      <c r="C253" s="505"/>
      <c r="D253" s="505"/>
      <c r="E253" s="505"/>
      <c r="F253" s="505"/>
      <c r="G253" s="505"/>
      <c r="H253" s="505"/>
      <c r="I253" s="505"/>
      <c r="J253" s="505"/>
      <c r="K253" s="505"/>
    </row>
    <row r="254" spans="2:11" ht="33.75" customHeight="1">
      <c r="B254" s="506" t="s">
        <v>199</v>
      </c>
      <c r="C254" s="2569">
        <f>個票ｰ2005!B247</f>
        <v>0</v>
      </c>
      <c r="D254" s="2570"/>
      <c r="E254" s="2570"/>
      <c r="F254" s="2571"/>
      <c r="G254" s="507" t="s">
        <v>656</v>
      </c>
      <c r="H254" s="2572">
        <v>15</v>
      </c>
      <c r="I254" s="2573"/>
      <c r="J254" s="2574"/>
    </row>
    <row r="255" spans="2:11" ht="30" customHeight="1" outlineLevel="1">
      <c r="B255" s="539" t="s">
        <v>214</v>
      </c>
      <c r="C255" s="2163"/>
      <c r="D255" s="2164"/>
      <c r="E255" s="2164"/>
      <c r="F255" s="2164"/>
      <c r="G255" s="2164"/>
      <c r="H255" s="2164"/>
      <c r="I255" s="2164"/>
      <c r="J255" s="2165"/>
    </row>
    <row r="256" spans="2:11" ht="30" customHeight="1" outlineLevel="1">
      <c r="B256" s="541" t="s">
        <v>198</v>
      </c>
      <c r="C256" s="2575"/>
      <c r="D256" s="2576"/>
      <c r="E256" s="2576"/>
      <c r="F256" s="2576"/>
      <c r="G256" s="2576"/>
      <c r="H256" s="2576"/>
      <c r="I256" s="2576"/>
      <c r="J256" s="2577"/>
    </row>
    <row r="257" spans="2:10" ht="30" customHeight="1" outlineLevel="1">
      <c r="B257" s="540" t="s">
        <v>197</v>
      </c>
      <c r="C257" s="2207"/>
      <c r="D257" s="2207"/>
      <c r="E257" s="2207"/>
      <c r="F257" s="2207"/>
      <c r="G257" s="2207"/>
      <c r="H257" s="2208"/>
      <c r="I257" s="2208"/>
      <c r="J257" s="2209"/>
    </row>
    <row r="258" spans="2:10" ht="14.25" customHeight="1" outlineLevel="1">
      <c r="B258" s="2578" t="s">
        <v>635</v>
      </c>
      <c r="C258" s="2563" t="s">
        <v>195</v>
      </c>
      <c r="D258" s="2563"/>
      <c r="E258" s="2563"/>
      <c r="F258" s="2563" t="s">
        <v>196</v>
      </c>
      <c r="G258" s="2563"/>
      <c r="H258" s="2564"/>
      <c r="I258" s="2564"/>
      <c r="J258" s="2565"/>
    </row>
    <row r="259" spans="2:10" ht="34.5" customHeight="1" outlineLevel="1">
      <c r="B259" s="2578"/>
      <c r="C259" s="272"/>
      <c r="D259" s="488" t="s">
        <v>185</v>
      </c>
      <c r="E259" s="272"/>
      <c r="F259" s="2192"/>
      <c r="G259" s="2192"/>
      <c r="H259" s="2193"/>
      <c r="I259" s="2193"/>
      <c r="J259" s="2194"/>
    </row>
    <row r="260" spans="2:10" ht="34.5" customHeight="1" outlineLevel="1">
      <c r="B260" s="2578"/>
      <c r="C260" s="272"/>
      <c r="D260" s="489" t="s">
        <v>185</v>
      </c>
      <c r="E260" s="272"/>
      <c r="F260" s="2181"/>
      <c r="G260" s="2181"/>
      <c r="H260" s="2182"/>
      <c r="I260" s="2182"/>
      <c r="J260" s="2183"/>
    </row>
    <row r="261" spans="2:10" ht="34.5" customHeight="1" outlineLevel="1">
      <c r="B261" s="2578"/>
      <c r="C261" s="272"/>
      <c r="D261" s="489" t="s">
        <v>185</v>
      </c>
      <c r="E261" s="272"/>
      <c r="F261" s="2181"/>
      <c r="G261" s="2181"/>
      <c r="H261" s="2182"/>
      <c r="I261" s="2182"/>
      <c r="J261" s="2183"/>
    </row>
    <row r="262" spans="2:10" ht="34.5" customHeight="1" outlineLevel="1">
      <c r="B262" s="2578"/>
      <c r="C262" s="272"/>
      <c r="D262" s="489" t="s">
        <v>185</v>
      </c>
      <c r="E262" s="272"/>
      <c r="F262" s="2181"/>
      <c r="G262" s="2181"/>
      <c r="H262" s="2182"/>
      <c r="I262" s="2182"/>
      <c r="J262" s="2183"/>
    </row>
    <row r="263" spans="2:10" ht="34.5" customHeight="1" outlineLevel="1">
      <c r="B263" s="2578"/>
      <c r="C263" s="272"/>
      <c r="D263" s="490" t="s">
        <v>185</v>
      </c>
      <c r="E263" s="272"/>
      <c r="F263" s="2219"/>
      <c r="G263" s="2220"/>
      <c r="H263" s="2221"/>
      <c r="I263" s="2221"/>
      <c r="J263" s="2222"/>
    </row>
    <row r="264" spans="2:10" ht="15" customHeight="1" outlineLevel="1">
      <c r="B264" s="2561" t="s">
        <v>251</v>
      </c>
      <c r="C264" s="2563" t="s">
        <v>195</v>
      </c>
      <c r="D264" s="2563"/>
      <c r="E264" s="2563"/>
      <c r="F264" s="2563" t="s">
        <v>194</v>
      </c>
      <c r="G264" s="2563"/>
      <c r="H264" s="2564"/>
      <c r="I264" s="2564"/>
      <c r="J264" s="2565"/>
    </row>
    <row r="265" spans="2:10" ht="31.5" customHeight="1" outlineLevel="1">
      <c r="B265" s="2550"/>
      <c r="C265" s="273"/>
      <c r="D265" s="491" t="s">
        <v>184</v>
      </c>
      <c r="E265" s="274"/>
      <c r="F265" s="2192"/>
      <c r="G265" s="2192"/>
      <c r="H265" s="2193"/>
      <c r="I265" s="2193"/>
      <c r="J265" s="2194"/>
    </row>
    <row r="266" spans="2:10" ht="31.5" customHeight="1" outlineLevel="1">
      <c r="B266" s="2550"/>
      <c r="C266" s="275"/>
      <c r="D266" s="492" t="s">
        <v>184</v>
      </c>
      <c r="E266" s="276"/>
      <c r="F266" s="2181"/>
      <c r="G266" s="2181"/>
      <c r="H266" s="2182"/>
      <c r="I266" s="2182"/>
      <c r="J266" s="2183"/>
    </row>
    <row r="267" spans="2:10" ht="31.5" customHeight="1" outlineLevel="1">
      <c r="B267" s="2550"/>
      <c r="C267" s="275"/>
      <c r="D267" s="492" t="s">
        <v>184</v>
      </c>
      <c r="E267" s="276"/>
      <c r="F267" s="2181"/>
      <c r="G267" s="2181"/>
      <c r="H267" s="2182"/>
      <c r="I267" s="2182"/>
      <c r="J267" s="2183"/>
    </row>
    <row r="268" spans="2:10" ht="31.5" customHeight="1" outlineLevel="1">
      <c r="B268" s="2550"/>
      <c r="C268" s="275"/>
      <c r="D268" s="492" t="s">
        <v>184</v>
      </c>
      <c r="E268" s="276"/>
      <c r="F268" s="2181"/>
      <c r="G268" s="2181"/>
      <c r="H268" s="2182"/>
      <c r="I268" s="2182"/>
      <c r="J268" s="2183"/>
    </row>
    <row r="269" spans="2:10" ht="31.5" customHeight="1" outlineLevel="1">
      <c r="B269" s="2562"/>
      <c r="C269" s="277"/>
      <c r="D269" s="493" t="s">
        <v>184</v>
      </c>
      <c r="E269" s="278"/>
      <c r="F269" s="2216"/>
      <c r="G269" s="2216"/>
      <c r="H269" s="2217"/>
      <c r="I269" s="2217"/>
      <c r="J269" s="2218"/>
    </row>
    <row r="270" spans="2:10" ht="15" customHeight="1" outlineLevel="1">
      <c r="B270" s="2549" t="s">
        <v>634</v>
      </c>
      <c r="C270" s="2552" t="s">
        <v>207</v>
      </c>
      <c r="D270" s="2553"/>
      <c r="E270" s="2554"/>
      <c r="F270" s="2555" t="s">
        <v>208</v>
      </c>
      <c r="G270" s="2556"/>
      <c r="H270" s="2556"/>
      <c r="I270" s="2556"/>
      <c r="J270" s="2557"/>
    </row>
    <row r="271" spans="2:10" ht="30" customHeight="1" outlineLevel="1">
      <c r="B271" s="2550"/>
      <c r="C271" s="275"/>
      <c r="D271" s="492" t="s">
        <v>184</v>
      </c>
      <c r="E271" s="272"/>
      <c r="F271" s="2579"/>
      <c r="G271" s="2579"/>
      <c r="H271" s="2580"/>
      <c r="I271" s="2580"/>
      <c r="J271" s="2581"/>
    </row>
    <row r="272" spans="2:10" ht="30" customHeight="1" outlineLevel="1">
      <c r="B272" s="2550"/>
      <c r="C272" s="275"/>
      <c r="D272" s="492" t="s">
        <v>184</v>
      </c>
      <c r="E272" s="272"/>
      <c r="F272" s="2210"/>
      <c r="G272" s="2210"/>
      <c r="H272" s="2211"/>
      <c r="I272" s="2211"/>
      <c r="J272" s="2212"/>
    </row>
    <row r="273" spans="1:26" ht="30" customHeight="1" outlineLevel="1">
      <c r="B273" s="2550"/>
      <c r="C273" s="275"/>
      <c r="D273" s="492" t="s">
        <v>184</v>
      </c>
      <c r="E273" s="272"/>
      <c r="F273" s="2210"/>
      <c r="G273" s="2210"/>
      <c r="H273" s="2211"/>
      <c r="I273" s="2211"/>
      <c r="J273" s="2212"/>
    </row>
    <row r="274" spans="1:26" ht="30" customHeight="1" outlineLevel="1" thickBot="1">
      <c r="B274" s="2551"/>
      <c r="C274" s="279"/>
      <c r="D274" s="494" t="s">
        <v>184</v>
      </c>
      <c r="E274" s="280"/>
      <c r="F274" s="2213"/>
      <c r="G274" s="2213"/>
      <c r="H274" s="2214"/>
      <c r="I274" s="2214"/>
      <c r="J274" s="2215"/>
    </row>
    <row r="275" spans="1:26" s="481" customFormat="1" ht="18.75" customHeight="1" outlineLevel="1" thickBot="1">
      <c r="A275" s="477"/>
      <c r="B275" s="495"/>
      <c r="C275" s="477"/>
      <c r="D275" s="477"/>
      <c r="E275" s="477"/>
      <c r="F275" s="477"/>
      <c r="G275" s="478"/>
      <c r="H275" s="478"/>
      <c r="I275" s="478"/>
      <c r="J275" s="478"/>
      <c r="K275" s="478"/>
      <c r="L275" s="478"/>
      <c r="M275" s="479"/>
      <c r="N275" s="2566"/>
      <c r="O275" s="2566"/>
      <c r="P275" s="2566"/>
      <c r="Q275" s="2566"/>
      <c r="R275" s="480"/>
      <c r="V275" s="479"/>
      <c r="W275" s="479"/>
      <c r="X275" s="479"/>
      <c r="Y275" s="479"/>
      <c r="Z275" s="480"/>
    </row>
    <row r="276" spans="1:26" ht="18.75" customHeight="1" outlineLevel="1">
      <c r="B276" s="2567" t="s">
        <v>193</v>
      </c>
      <c r="C276" s="2282"/>
      <c r="D276" s="2283"/>
      <c r="E276" s="2283"/>
      <c r="F276" s="2283"/>
      <c r="G276" s="2283"/>
      <c r="H276" s="2283"/>
      <c r="I276" s="2283"/>
      <c r="J276" s="2284"/>
    </row>
    <row r="277" spans="1:26" ht="18.75" customHeight="1" outlineLevel="1">
      <c r="B277" s="2544"/>
      <c r="C277" s="2201"/>
      <c r="D277" s="2202"/>
      <c r="E277" s="2202"/>
      <c r="F277" s="2202"/>
      <c r="G277" s="2202"/>
      <c r="H277" s="2202"/>
      <c r="I277" s="2202"/>
      <c r="J277" s="2203"/>
    </row>
    <row r="278" spans="1:26" ht="18.75" customHeight="1" outlineLevel="1">
      <c r="B278" s="2568"/>
      <c r="C278" s="2285"/>
      <c r="D278" s="2286"/>
      <c r="E278" s="2286"/>
      <c r="F278" s="2286"/>
      <c r="G278" s="2286"/>
      <c r="H278" s="2286"/>
      <c r="I278" s="2286"/>
      <c r="J278" s="2287"/>
    </row>
    <row r="279" spans="1:26" ht="18.75" customHeight="1" outlineLevel="1">
      <c r="B279" s="2543" t="s">
        <v>192</v>
      </c>
      <c r="C279" s="2546"/>
      <c r="D279" s="2547"/>
      <c r="E279" s="2547"/>
      <c r="F279" s="2547"/>
      <c r="G279" s="2547"/>
      <c r="H279" s="2547"/>
      <c r="I279" s="2547"/>
      <c r="J279" s="2548"/>
    </row>
    <row r="280" spans="1:26" ht="18.75" customHeight="1" outlineLevel="1">
      <c r="B280" s="2544"/>
      <c r="C280" s="2201"/>
      <c r="D280" s="2202"/>
      <c r="E280" s="2202"/>
      <c r="F280" s="2202"/>
      <c r="G280" s="2202"/>
      <c r="H280" s="2202"/>
      <c r="I280" s="2202"/>
      <c r="J280" s="2203"/>
    </row>
    <row r="281" spans="1:26" ht="18.75" customHeight="1" outlineLevel="1" thickBot="1">
      <c r="B281" s="2545"/>
      <c r="C281" s="2204"/>
      <c r="D281" s="2205"/>
      <c r="E281" s="2205"/>
      <c r="F281" s="2205"/>
      <c r="G281" s="2205"/>
      <c r="H281" s="2205"/>
      <c r="I281" s="2205"/>
      <c r="J281" s="2206"/>
    </row>
    <row r="282" spans="1:26" ht="18.75" customHeight="1" outlineLevel="1" thickBot="1">
      <c r="B282" s="496"/>
      <c r="C282" s="497"/>
      <c r="D282" s="497"/>
      <c r="E282" s="497"/>
      <c r="F282" s="497"/>
      <c r="G282" s="497"/>
      <c r="H282" s="497"/>
      <c r="I282" s="497"/>
      <c r="J282" s="497"/>
    </row>
    <row r="283" spans="1:26" ht="18.75" customHeight="1" outlineLevel="1">
      <c r="B283" s="498" t="s">
        <v>191</v>
      </c>
      <c r="C283" s="499"/>
      <c r="D283" s="499"/>
      <c r="E283" s="499"/>
      <c r="F283" s="500"/>
      <c r="G283" s="500"/>
      <c r="H283" s="500"/>
      <c r="I283" s="500"/>
      <c r="J283" s="501"/>
    </row>
    <row r="284" spans="1:26" ht="18.75" customHeight="1" outlineLevel="1">
      <c r="B284" s="2154"/>
      <c r="C284" s="2155"/>
      <c r="D284" s="2155"/>
      <c r="E284" s="2155"/>
      <c r="F284" s="2155"/>
      <c r="G284" s="2155"/>
      <c r="H284" s="2155"/>
      <c r="I284" s="2155"/>
      <c r="J284" s="2156"/>
    </row>
    <row r="285" spans="1:26" ht="12" customHeight="1" outlineLevel="1" thickBot="1">
      <c r="B285" s="542"/>
      <c r="C285" s="503"/>
      <c r="D285" s="503"/>
      <c r="E285" s="503"/>
      <c r="F285" s="503"/>
      <c r="G285" s="503"/>
      <c r="H285" s="503"/>
      <c r="I285" s="503"/>
      <c r="J285" s="504"/>
    </row>
    <row r="286" spans="1:26" ht="17.25" customHeight="1"/>
    <row r="288" spans="1:26" ht="33.75" customHeight="1">
      <c r="B288" s="506" t="s">
        <v>333</v>
      </c>
      <c r="C288" s="2569">
        <f>個票ｰ2005!B248</f>
        <v>0</v>
      </c>
      <c r="D288" s="2570"/>
      <c r="E288" s="2570"/>
      <c r="F288" s="2571"/>
      <c r="G288" s="507" t="s">
        <v>656</v>
      </c>
      <c r="H288" s="2572">
        <v>16</v>
      </c>
      <c r="I288" s="2573"/>
      <c r="J288" s="2574"/>
    </row>
    <row r="289" spans="2:10" ht="30" customHeight="1" outlineLevel="1">
      <c r="B289" s="539" t="s">
        <v>214</v>
      </c>
      <c r="C289" s="2163"/>
      <c r="D289" s="2164"/>
      <c r="E289" s="2164"/>
      <c r="F289" s="2164"/>
      <c r="G289" s="2164"/>
      <c r="H289" s="2164"/>
      <c r="I289" s="2164"/>
      <c r="J289" s="2165"/>
    </row>
    <row r="290" spans="2:10" ht="30" customHeight="1" outlineLevel="1">
      <c r="B290" s="541" t="s">
        <v>198</v>
      </c>
      <c r="C290" s="2575"/>
      <c r="D290" s="2576"/>
      <c r="E290" s="2576"/>
      <c r="F290" s="2576"/>
      <c r="G290" s="2576"/>
      <c r="H290" s="2576"/>
      <c r="I290" s="2576"/>
      <c r="J290" s="2577"/>
    </row>
    <row r="291" spans="2:10" ht="30" customHeight="1" outlineLevel="1">
      <c r="B291" s="540" t="s">
        <v>197</v>
      </c>
      <c r="C291" s="2207"/>
      <c r="D291" s="2207"/>
      <c r="E291" s="2207"/>
      <c r="F291" s="2207"/>
      <c r="G291" s="2207"/>
      <c r="H291" s="2208"/>
      <c r="I291" s="2208"/>
      <c r="J291" s="2209"/>
    </row>
    <row r="292" spans="2:10" ht="14.25" customHeight="1" outlineLevel="1">
      <c r="B292" s="2578" t="s">
        <v>635</v>
      </c>
      <c r="C292" s="2563" t="s">
        <v>195</v>
      </c>
      <c r="D292" s="2563"/>
      <c r="E292" s="2563"/>
      <c r="F292" s="2563" t="s">
        <v>196</v>
      </c>
      <c r="G292" s="2563"/>
      <c r="H292" s="2564"/>
      <c r="I292" s="2564"/>
      <c r="J292" s="2565"/>
    </row>
    <row r="293" spans="2:10" ht="34.5" customHeight="1" outlineLevel="1">
      <c r="B293" s="2578"/>
      <c r="C293" s="272"/>
      <c r="D293" s="488" t="s">
        <v>185</v>
      </c>
      <c r="E293" s="272"/>
      <c r="F293" s="2192"/>
      <c r="G293" s="2192"/>
      <c r="H293" s="2193"/>
      <c r="I293" s="2193"/>
      <c r="J293" s="2194"/>
    </row>
    <row r="294" spans="2:10" ht="34.5" customHeight="1" outlineLevel="1">
      <c r="B294" s="2578"/>
      <c r="C294" s="272"/>
      <c r="D294" s="489" t="s">
        <v>185</v>
      </c>
      <c r="E294" s="272"/>
      <c r="F294" s="2181"/>
      <c r="G294" s="2181"/>
      <c r="H294" s="2182"/>
      <c r="I294" s="2182"/>
      <c r="J294" s="2183"/>
    </row>
    <row r="295" spans="2:10" ht="34.5" customHeight="1" outlineLevel="1">
      <c r="B295" s="2578"/>
      <c r="C295" s="272"/>
      <c r="D295" s="489" t="s">
        <v>185</v>
      </c>
      <c r="E295" s="272"/>
      <c r="F295" s="2181"/>
      <c r="G295" s="2181"/>
      <c r="H295" s="2182"/>
      <c r="I295" s="2182"/>
      <c r="J295" s="2183"/>
    </row>
    <row r="296" spans="2:10" ht="34.5" customHeight="1" outlineLevel="1">
      <c r="B296" s="2578"/>
      <c r="C296" s="272"/>
      <c r="D296" s="489" t="s">
        <v>185</v>
      </c>
      <c r="E296" s="272"/>
      <c r="F296" s="2181"/>
      <c r="G296" s="2181"/>
      <c r="H296" s="2182"/>
      <c r="I296" s="2182"/>
      <c r="J296" s="2183"/>
    </row>
    <row r="297" spans="2:10" ht="34.5" customHeight="1" outlineLevel="1">
      <c r="B297" s="2578"/>
      <c r="C297" s="272"/>
      <c r="D297" s="490" t="s">
        <v>185</v>
      </c>
      <c r="E297" s="272"/>
      <c r="F297" s="2219"/>
      <c r="G297" s="2220"/>
      <c r="H297" s="2221"/>
      <c r="I297" s="2221"/>
      <c r="J297" s="2222"/>
    </row>
    <row r="298" spans="2:10" ht="15" customHeight="1" outlineLevel="1">
      <c r="B298" s="2561" t="s">
        <v>251</v>
      </c>
      <c r="C298" s="2563" t="s">
        <v>195</v>
      </c>
      <c r="D298" s="2563"/>
      <c r="E298" s="2563"/>
      <c r="F298" s="2563" t="s">
        <v>194</v>
      </c>
      <c r="G298" s="2563"/>
      <c r="H298" s="2564"/>
      <c r="I298" s="2564"/>
      <c r="J298" s="2565"/>
    </row>
    <row r="299" spans="2:10" ht="31.5" customHeight="1" outlineLevel="1">
      <c r="B299" s="2550"/>
      <c r="C299" s="273"/>
      <c r="D299" s="491" t="s">
        <v>184</v>
      </c>
      <c r="E299" s="274"/>
      <c r="F299" s="2192"/>
      <c r="G299" s="2192"/>
      <c r="H299" s="2193"/>
      <c r="I299" s="2193"/>
      <c r="J299" s="2194"/>
    </row>
    <row r="300" spans="2:10" ht="31.5" customHeight="1" outlineLevel="1">
      <c r="B300" s="2550"/>
      <c r="C300" s="275"/>
      <c r="D300" s="492" t="s">
        <v>184</v>
      </c>
      <c r="E300" s="276"/>
      <c r="F300" s="2181"/>
      <c r="G300" s="2181"/>
      <c r="H300" s="2182"/>
      <c r="I300" s="2182"/>
      <c r="J300" s="2183"/>
    </row>
    <row r="301" spans="2:10" ht="31.5" customHeight="1" outlineLevel="1">
      <c r="B301" s="2550"/>
      <c r="C301" s="275"/>
      <c r="D301" s="492" t="s">
        <v>184</v>
      </c>
      <c r="E301" s="276"/>
      <c r="F301" s="2181"/>
      <c r="G301" s="2181"/>
      <c r="H301" s="2182"/>
      <c r="I301" s="2182"/>
      <c r="J301" s="2183"/>
    </row>
    <row r="302" spans="2:10" ht="31.5" customHeight="1" outlineLevel="1">
      <c r="B302" s="2550"/>
      <c r="C302" s="275"/>
      <c r="D302" s="492" t="s">
        <v>184</v>
      </c>
      <c r="E302" s="276"/>
      <c r="F302" s="2181"/>
      <c r="G302" s="2181"/>
      <c r="H302" s="2182"/>
      <c r="I302" s="2182"/>
      <c r="J302" s="2183"/>
    </row>
    <row r="303" spans="2:10" ht="31.5" customHeight="1" outlineLevel="1">
      <c r="B303" s="2562"/>
      <c r="C303" s="277"/>
      <c r="D303" s="493" t="s">
        <v>184</v>
      </c>
      <c r="E303" s="278"/>
      <c r="F303" s="2216"/>
      <c r="G303" s="2216"/>
      <c r="H303" s="2217"/>
      <c r="I303" s="2217"/>
      <c r="J303" s="2218"/>
    </row>
    <row r="304" spans="2:10" ht="15" customHeight="1" outlineLevel="1">
      <c r="B304" s="2549" t="s">
        <v>634</v>
      </c>
      <c r="C304" s="2552" t="s">
        <v>207</v>
      </c>
      <c r="D304" s="2553"/>
      <c r="E304" s="2554"/>
      <c r="F304" s="2555" t="s">
        <v>208</v>
      </c>
      <c r="G304" s="2556"/>
      <c r="H304" s="2556"/>
      <c r="I304" s="2556"/>
      <c r="J304" s="2557"/>
    </row>
    <row r="305" spans="1:26" ht="30" customHeight="1" outlineLevel="1">
      <c r="B305" s="2550"/>
      <c r="C305" s="275"/>
      <c r="D305" s="492" t="s">
        <v>184</v>
      </c>
      <c r="E305" s="272"/>
      <c r="F305" s="2579"/>
      <c r="G305" s="2579"/>
      <c r="H305" s="2580"/>
      <c r="I305" s="2580"/>
      <c r="J305" s="2581"/>
    </row>
    <row r="306" spans="1:26" ht="30" customHeight="1" outlineLevel="1">
      <c r="B306" s="2550"/>
      <c r="C306" s="275"/>
      <c r="D306" s="492" t="s">
        <v>184</v>
      </c>
      <c r="E306" s="272"/>
      <c r="F306" s="2210"/>
      <c r="G306" s="2210"/>
      <c r="H306" s="2211"/>
      <c r="I306" s="2211"/>
      <c r="J306" s="2212"/>
    </row>
    <row r="307" spans="1:26" ht="30" customHeight="1" outlineLevel="1">
      <c r="B307" s="2550"/>
      <c r="C307" s="275"/>
      <c r="D307" s="492" t="s">
        <v>184</v>
      </c>
      <c r="E307" s="272"/>
      <c r="F307" s="2210"/>
      <c r="G307" s="2210"/>
      <c r="H307" s="2211"/>
      <c r="I307" s="2211"/>
      <c r="J307" s="2212"/>
    </row>
    <row r="308" spans="1:26" ht="30" customHeight="1" outlineLevel="1" thickBot="1">
      <c r="B308" s="2551"/>
      <c r="C308" s="279"/>
      <c r="D308" s="494" t="s">
        <v>184</v>
      </c>
      <c r="E308" s="280"/>
      <c r="F308" s="2213"/>
      <c r="G308" s="2213"/>
      <c r="H308" s="2214"/>
      <c r="I308" s="2214"/>
      <c r="J308" s="2215"/>
    </row>
    <row r="309" spans="1:26" s="481" customFormat="1" ht="18.75" customHeight="1" outlineLevel="1" thickBot="1">
      <c r="A309" s="477"/>
      <c r="B309" s="495"/>
      <c r="C309" s="477"/>
      <c r="D309" s="477"/>
      <c r="E309" s="477"/>
      <c r="F309" s="477"/>
      <c r="G309" s="478"/>
      <c r="H309" s="478"/>
      <c r="I309" s="478"/>
      <c r="J309" s="478"/>
      <c r="K309" s="478"/>
      <c r="L309" s="478"/>
      <c r="M309" s="479"/>
      <c r="N309" s="2566"/>
      <c r="O309" s="2566"/>
      <c r="P309" s="2566"/>
      <c r="Q309" s="2566"/>
      <c r="R309" s="480"/>
      <c r="V309" s="479"/>
      <c r="W309" s="479"/>
      <c r="X309" s="479"/>
      <c r="Y309" s="479"/>
      <c r="Z309" s="480"/>
    </row>
    <row r="310" spans="1:26" ht="18.75" customHeight="1" outlineLevel="1">
      <c r="B310" s="2567" t="s">
        <v>193</v>
      </c>
      <c r="C310" s="2282"/>
      <c r="D310" s="2283"/>
      <c r="E310" s="2283"/>
      <c r="F310" s="2283"/>
      <c r="G310" s="2283"/>
      <c r="H310" s="2283"/>
      <c r="I310" s="2283"/>
      <c r="J310" s="2284"/>
    </row>
    <row r="311" spans="1:26" ht="18.75" customHeight="1" outlineLevel="1">
      <c r="B311" s="2544"/>
      <c r="C311" s="2201"/>
      <c r="D311" s="2202"/>
      <c r="E311" s="2202"/>
      <c r="F311" s="2202"/>
      <c r="G311" s="2202"/>
      <c r="H311" s="2202"/>
      <c r="I311" s="2202"/>
      <c r="J311" s="2203"/>
    </row>
    <row r="312" spans="1:26" ht="18.75" customHeight="1" outlineLevel="1">
      <c r="B312" s="2568"/>
      <c r="C312" s="2285"/>
      <c r="D312" s="2286"/>
      <c r="E312" s="2286"/>
      <c r="F312" s="2286"/>
      <c r="G312" s="2286"/>
      <c r="H312" s="2286"/>
      <c r="I312" s="2286"/>
      <c r="J312" s="2287"/>
    </row>
    <row r="313" spans="1:26" ht="18.75" customHeight="1" outlineLevel="1">
      <c r="B313" s="2543" t="s">
        <v>192</v>
      </c>
      <c r="C313" s="2546"/>
      <c r="D313" s="2547"/>
      <c r="E313" s="2547"/>
      <c r="F313" s="2547"/>
      <c r="G313" s="2547"/>
      <c r="H313" s="2547"/>
      <c r="I313" s="2547"/>
      <c r="J313" s="2548"/>
    </row>
    <row r="314" spans="1:26" ht="18.75" customHeight="1" outlineLevel="1">
      <c r="B314" s="2544"/>
      <c r="C314" s="2201"/>
      <c r="D314" s="2202"/>
      <c r="E314" s="2202"/>
      <c r="F314" s="2202"/>
      <c r="G314" s="2202"/>
      <c r="H314" s="2202"/>
      <c r="I314" s="2202"/>
      <c r="J314" s="2203"/>
    </row>
    <row r="315" spans="1:26" ht="18.75" customHeight="1" outlineLevel="1" thickBot="1">
      <c r="B315" s="2545"/>
      <c r="C315" s="2204"/>
      <c r="D315" s="2205"/>
      <c r="E315" s="2205"/>
      <c r="F315" s="2205"/>
      <c r="G315" s="2205"/>
      <c r="H315" s="2205"/>
      <c r="I315" s="2205"/>
      <c r="J315" s="2206"/>
    </row>
    <row r="316" spans="1:26" ht="18.75" customHeight="1" outlineLevel="1" thickBot="1">
      <c r="B316" s="496"/>
      <c r="C316" s="497"/>
      <c r="D316" s="497"/>
      <c r="E316" s="497"/>
      <c r="F316" s="497"/>
      <c r="G316" s="497"/>
      <c r="H316" s="497"/>
      <c r="I316" s="497"/>
      <c r="J316" s="497"/>
    </row>
    <row r="317" spans="1:26" ht="18.75" customHeight="1" outlineLevel="1">
      <c r="B317" s="498" t="s">
        <v>191</v>
      </c>
      <c r="C317" s="499"/>
      <c r="D317" s="499"/>
      <c r="E317" s="499"/>
      <c r="F317" s="500"/>
      <c r="G317" s="500"/>
      <c r="H317" s="500"/>
      <c r="I317" s="500"/>
      <c r="J317" s="501"/>
    </row>
    <row r="318" spans="1:26" ht="18.75" customHeight="1" outlineLevel="1">
      <c r="B318" s="2154"/>
      <c r="C318" s="2155"/>
      <c r="D318" s="2155"/>
      <c r="E318" s="2155"/>
      <c r="F318" s="2155"/>
      <c r="G318" s="2155"/>
      <c r="H318" s="2155"/>
      <c r="I318" s="2155"/>
      <c r="J318" s="2156"/>
    </row>
    <row r="319" spans="1:26" ht="12" customHeight="1" outlineLevel="1" thickBot="1">
      <c r="B319" s="542"/>
      <c r="C319" s="503"/>
      <c r="D319" s="503"/>
      <c r="E319" s="503"/>
      <c r="F319" s="503"/>
      <c r="G319" s="503"/>
      <c r="H319" s="503"/>
      <c r="I319" s="503"/>
      <c r="J319" s="504"/>
    </row>
    <row r="322" spans="2:10" ht="33.75" customHeight="1">
      <c r="B322" s="506" t="s">
        <v>199</v>
      </c>
      <c r="C322" s="2569">
        <f>個票ｰ2005!B249</f>
        <v>0</v>
      </c>
      <c r="D322" s="2570"/>
      <c r="E322" s="2570"/>
      <c r="F322" s="2571"/>
      <c r="G322" s="507" t="s">
        <v>656</v>
      </c>
      <c r="H322" s="2572">
        <v>17</v>
      </c>
      <c r="I322" s="2573"/>
      <c r="J322" s="2574"/>
    </row>
    <row r="323" spans="2:10" ht="30" customHeight="1" outlineLevel="1">
      <c r="B323" s="539" t="s">
        <v>214</v>
      </c>
      <c r="C323" s="2163"/>
      <c r="D323" s="2164"/>
      <c r="E323" s="2164"/>
      <c r="F323" s="2164"/>
      <c r="G323" s="2164"/>
      <c r="H323" s="2164"/>
      <c r="I323" s="2164"/>
      <c r="J323" s="2165"/>
    </row>
    <row r="324" spans="2:10" ht="30" customHeight="1" outlineLevel="1">
      <c r="B324" s="541" t="s">
        <v>198</v>
      </c>
      <c r="C324" s="2575"/>
      <c r="D324" s="2576"/>
      <c r="E324" s="2576"/>
      <c r="F324" s="2576"/>
      <c r="G324" s="2576"/>
      <c r="H324" s="2576"/>
      <c r="I324" s="2576"/>
      <c r="J324" s="2577"/>
    </row>
    <row r="325" spans="2:10" ht="30" customHeight="1" outlineLevel="1">
      <c r="B325" s="540" t="s">
        <v>197</v>
      </c>
      <c r="C325" s="2207"/>
      <c r="D325" s="2207"/>
      <c r="E325" s="2207"/>
      <c r="F325" s="2207"/>
      <c r="G325" s="2207"/>
      <c r="H325" s="2208"/>
      <c r="I325" s="2208"/>
      <c r="J325" s="2209"/>
    </row>
    <row r="326" spans="2:10" ht="14.25" customHeight="1" outlineLevel="1">
      <c r="B326" s="2578" t="s">
        <v>635</v>
      </c>
      <c r="C326" s="2563" t="s">
        <v>195</v>
      </c>
      <c r="D326" s="2563"/>
      <c r="E326" s="2563"/>
      <c r="F326" s="2563" t="s">
        <v>196</v>
      </c>
      <c r="G326" s="2563"/>
      <c r="H326" s="2564"/>
      <c r="I326" s="2564"/>
      <c r="J326" s="2565"/>
    </row>
    <row r="327" spans="2:10" ht="34.5" customHeight="1" outlineLevel="1">
      <c r="B327" s="2578"/>
      <c r="C327" s="272"/>
      <c r="D327" s="488" t="s">
        <v>185</v>
      </c>
      <c r="E327" s="272"/>
      <c r="F327" s="2192"/>
      <c r="G327" s="2192"/>
      <c r="H327" s="2193"/>
      <c r="I327" s="2193"/>
      <c r="J327" s="2194"/>
    </row>
    <row r="328" spans="2:10" ht="34.5" customHeight="1" outlineLevel="1">
      <c r="B328" s="2578"/>
      <c r="C328" s="272"/>
      <c r="D328" s="489" t="s">
        <v>185</v>
      </c>
      <c r="E328" s="272"/>
      <c r="F328" s="2181"/>
      <c r="G328" s="2181"/>
      <c r="H328" s="2182"/>
      <c r="I328" s="2182"/>
      <c r="J328" s="2183"/>
    </row>
    <row r="329" spans="2:10" ht="34.5" customHeight="1" outlineLevel="1">
      <c r="B329" s="2578"/>
      <c r="C329" s="272"/>
      <c r="D329" s="489" t="s">
        <v>185</v>
      </c>
      <c r="E329" s="272"/>
      <c r="F329" s="2181"/>
      <c r="G329" s="2181"/>
      <c r="H329" s="2182"/>
      <c r="I329" s="2182"/>
      <c r="J329" s="2183"/>
    </row>
    <row r="330" spans="2:10" ht="34.5" customHeight="1" outlineLevel="1">
      <c r="B330" s="2578"/>
      <c r="C330" s="272"/>
      <c r="D330" s="489" t="s">
        <v>185</v>
      </c>
      <c r="E330" s="272"/>
      <c r="F330" s="2181"/>
      <c r="G330" s="2181"/>
      <c r="H330" s="2182"/>
      <c r="I330" s="2182"/>
      <c r="J330" s="2183"/>
    </row>
    <row r="331" spans="2:10" ht="34.5" customHeight="1" outlineLevel="1">
      <c r="B331" s="2578"/>
      <c r="C331" s="272"/>
      <c r="D331" s="490" t="s">
        <v>185</v>
      </c>
      <c r="E331" s="272"/>
      <c r="F331" s="2219"/>
      <c r="G331" s="2220"/>
      <c r="H331" s="2221"/>
      <c r="I331" s="2221"/>
      <c r="J331" s="2222"/>
    </row>
    <row r="332" spans="2:10" ht="15" customHeight="1" outlineLevel="1">
      <c r="B332" s="2561" t="s">
        <v>251</v>
      </c>
      <c r="C332" s="2563" t="s">
        <v>195</v>
      </c>
      <c r="D332" s="2563"/>
      <c r="E332" s="2563"/>
      <c r="F332" s="2563" t="s">
        <v>194</v>
      </c>
      <c r="G332" s="2563"/>
      <c r="H332" s="2564"/>
      <c r="I332" s="2564"/>
      <c r="J332" s="2565"/>
    </row>
    <row r="333" spans="2:10" ht="31.5" customHeight="1" outlineLevel="1">
      <c r="B333" s="2550"/>
      <c r="C333" s="273"/>
      <c r="D333" s="491" t="s">
        <v>184</v>
      </c>
      <c r="E333" s="274"/>
      <c r="F333" s="2192"/>
      <c r="G333" s="2192"/>
      <c r="H333" s="2193"/>
      <c r="I333" s="2193"/>
      <c r="J333" s="2194"/>
    </row>
    <row r="334" spans="2:10" ht="31.5" customHeight="1" outlineLevel="1">
      <c r="B334" s="2550"/>
      <c r="C334" s="275"/>
      <c r="D334" s="492" t="s">
        <v>184</v>
      </c>
      <c r="E334" s="276"/>
      <c r="F334" s="2181"/>
      <c r="G334" s="2181"/>
      <c r="H334" s="2182"/>
      <c r="I334" s="2182"/>
      <c r="J334" s="2183"/>
    </row>
    <row r="335" spans="2:10" ht="31.5" customHeight="1" outlineLevel="1">
      <c r="B335" s="2550"/>
      <c r="C335" s="275"/>
      <c r="D335" s="492" t="s">
        <v>184</v>
      </c>
      <c r="E335" s="276"/>
      <c r="F335" s="2181"/>
      <c r="G335" s="2181"/>
      <c r="H335" s="2182"/>
      <c r="I335" s="2182"/>
      <c r="J335" s="2183"/>
    </row>
    <row r="336" spans="2:10" ht="31.5" customHeight="1" outlineLevel="1">
      <c r="B336" s="2550"/>
      <c r="C336" s="275"/>
      <c r="D336" s="492" t="s">
        <v>184</v>
      </c>
      <c r="E336" s="276"/>
      <c r="F336" s="2181"/>
      <c r="G336" s="2181"/>
      <c r="H336" s="2182"/>
      <c r="I336" s="2182"/>
      <c r="J336" s="2183"/>
    </row>
    <row r="337" spans="1:26" ht="31.5" customHeight="1" outlineLevel="1">
      <c r="B337" s="2562"/>
      <c r="C337" s="277"/>
      <c r="D337" s="493" t="s">
        <v>184</v>
      </c>
      <c r="E337" s="278"/>
      <c r="F337" s="2216"/>
      <c r="G337" s="2216"/>
      <c r="H337" s="2217"/>
      <c r="I337" s="2217"/>
      <c r="J337" s="2218"/>
    </row>
    <row r="338" spans="1:26" ht="15" customHeight="1" outlineLevel="1">
      <c r="B338" s="2549" t="s">
        <v>634</v>
      </c>
      <c r="C338" s="2552" t="s">
        <v>207</v>
      </c>
      <c r="D338" s="2553"/>
      <c r="E338" s="2554"/>
      <c r="F338" s="2555" t="s">
        <v>208</v>
      </c>
      <c r="G338" s="2556"/>
      <c r="H338" s="2556"/>
      <c r="I338" s="2556"/>
      <c r="J338" s="2557"/>
    </row>
    <row r="339" spans="1:26" ht="30" customHeight="1" outlineLevel="1">
      <c r="B339" s="2550"/>
      <c r="C339" s="275"/>
      <c r="D339" s="492" t="s">
        <v>184</v>
      </c>
      <c r="E339" s="272"/>
      <c r="F339" s="2579"/>
      <c r="G339" s="2579"/>
      <c r="H339" s="2580"/>
      <c r="I339" s="2580"/>
      <c r="J339" s="2581"/>
    </row>
    <row r="340" spans="1:26" ht="30" customHeight="1" outlineLevel="1">
      <c r="B340" s="2550"/>
      <c r="C340" s="275"/>
      <c r="D340" s="492" t="s">
        <v>184</v>
      </c>
      <c r="E340" s="272"/>
      <c r="F340" s="2210"/>
      <c r="G340" s="2210"/>
      <c r="H340" s="2211"/>
      <c r="I340" s="2211"/>
      <c r="J340" s="2212"/>
    </row>
    <row r="341" spans="1:26" ht="30" customHeight="1" outlineLevel="1">
      <c r="B341" s="2550"/>
      <c r="C341" s="275"/>
      <c r="D341" s="492" t="s">
        <v>184</v>
      </c>
      <c r="E341" s="272"/>
      <c r="F341" s="2210"/>
      <c r="G341" s="2210"/>
      <c r="H341" s="2211"/>
      <c r="I341" s="2211"/>
      <c r="J341" s="2212"/>
    </row>
    <row r="342" spans="1:26" ht="30" customHeight="1" outlineLevel="1" thickBot="1">
      <c r="B342" s="2551"/>
      <c r="C342" s="279"/>
      <c r="D342" s="494" t="s">
        <v>184</v>
      </c>
      <c r="E342" s="280"/>
      <c r="F342" s="2213"/>
      <c r="G342" s="2213"/>
      <c r="H342" s="2214"/>
      <c r="I342" s="2214"/>
      <c r="J342" s="2215"/>
    </row>
    <row r="343" spans="1:26" s="481" customFormat="1" ht="18.75" customHeight="1" outlineLevel="1" thickBot="1">
      <c r="A343" s="477"/>
      <c r="B343" s="495"/>
      <c r="C343" s="477"/>
      <c r="D343" s="477"/>
      <c r="E343" s="477"/>
      <c r="F343" s="477"/>
      <c r="G343" s="478"/>
      <c r="H343" s="478"/>
      <c r="I343" s="478"/>
      <c r="J343" s="478"/>
      <c r="K343" s="478"/>
      <c r="L343" s="478"/>
      <c r="M343" s="479"/>
      <c r="N343" s="2566"/>
      <c r="O343" s="2566"/>
      <c r="P343" s="2566"/>
      <c r="Q343" s="2566"/>
      <c r="R343" s="480"/>
      <c r="V343" s="479"/>
      <c r="W343" s="479"/>
      <c r="X343" s="479"/>
      <c r="Y343" s="479"/>
      <c r="Z343" s="480"/>
    </row>
    <row r="344" spans="1:26" ht="18.75" customHeight="1" outlineLevel="1">
      <c r="B344" s="2567" t="s">
        <v>193</v>
      </c>
      <c r="C344" s="2282"/>
      <c r="D344" s="2283"/>
      <c r="E344" s="2283"/>
      <c r="F344" s="2283"/>
      <c r="G344" s="2283"/>
      <c r="H344" s="2283"/>
      <c r="I344" s="2283"/>
      <c r="J344" s="2284"/>
    </row>
    <row r="345" spans="1:26" ht="18.75" customHeight="1" outlineLevel="1">
      <c r="B345" s="2544"/>
      <c r="C345" s="2201"/>
      <c r="D345" s="2202"/>
      <c r="E345" s="2202"/>
      <c r="F345" s="2202"/>
      <c r="G345" s="2202"/>
      <c r="H345" s="2202"/>
      <c r="I345" s="2202"/>
      <c r="J345" s="2203"/>
    </row>
    <row r="346" spans="1:26" ht="18.75" customHeight="1" outlineLevel="1">
      <c r="B346" s="2568"/>
      <c r="C346" s="2285"/>
      <c r="D346" s="2286"/>
      <c r="E346" s="2286"/>
      <c r="F346" s="2286"/>
      <c r="G346" s="2286"/>
      <c r="H346" s="2286"/>
      <c r="I346" s="2286"/>
      <c r="J346" s="2287"/>
    </row>
    <row r="347" spans="1:26" ht="18.75" customHeight="1" outlineLevel="1">
      <c r="B347" s="2543" t="s">
        <v>192</v>
      </c>
      <c r="C347" s="2546"/>
      <c r="D347" s="2547"/>
      <c r="E347" s="2547"/>
      <c r="F347" s="2547"/>
      <c r="G347" s="2547"/>
      <c r="H347" s="2547"/>
      <c r="I347" s="2547"/>
      <c r="J347" s="2548"/>
    </row>
    <row r="348" spans="1:26" ht="18.75" customHeight="1" outlineLevel="1">
      <c r="B348" s="2544"/>
      <c r="C348" s="2201"/>
      <c r="D348" s="2202"/>
      <c r="E348" s="2202"/>
      <c r="F348" s="2202"/>
      <c r="G348" s="2202"/>
      <c r="H348" s="2202"/>
      <c r="I348" s="2202"/>
      <c r="J348" s="2203"/>
    </row>
    <row r="349" spans="1:26" ht="18.75" customHeight="1" outlineLevel="1" thickBot="1">
      <c r="B349" s="2545"/>
      <c r="C349" s="2204"/>
      <c r="D349" s="2205"/>
      <c r="E349" s="2205"/>
      <c r="F349" s="2205"/>
      <c r="G349" s="2205"/>
      <c r="H349" s="2205"/>
      <c r="I349" s="2205"/>
      <c r="J349" s="2206"/>
    </row>
    <row r="350" spans="1:26" ht="18.75" customHeight="1" outlineLevel="1" thickBot="1">
      <c r="B350" s="496"/>
      <c r="C350" s="497"/>
      <c r="D350" s="497"/>
      <c r="E350" s="497"/>
      <c r="F350" s="497"/>
      <c r="G350" s="497"/>
      <c r="H350" s="497"/>
      <c r="I350" s="497"/>
      <c r="J350" s="497"/>
    </row>
    <row r="351" spans="1:26" ht="18.75" customHeight="1" outlineLevel="1">
      <c r="B351" s="498" t="s">
        <v>191</v>
      </c>
      <c r="C351" s="499"/>
      <c r="D351" s="499"/>
      <c r="E351" s="499"/>
      <c r="F351" s="500"/>
      <c r="G351" s="500"/>
      <c r="H351" s="500"/>
      <c r="I351" s="500"/>
      <c r="J351" s="501"/>
    </row>
    <row r="352" spans="1:26" ht="18.75" customHeight="1" outlineLevel="1">
      <c r="B352" s="2154"/>
      <c r="C352" s="2155"/>
      <c r="D352" s="2155"/>
      <c r="E352" s="2155"/>
      <c r="F352" s="2155"/>
      <c r="G352" s="2155"/>
      <c r="H352" s="2155"/>
      <c r="I352" s="2155"/>
      <c r="J352" s="2156"/>
    </row>
    <row r="353" spans="2:11" ht="12" customHeight="1" outlineLevel="1" thickBot="1">
      <c r="B353" s="542"/>
      <c r="C353" s="503"/>
      <c r="D353" s="503"/>
      <c r="E353" s="503"/>
      <c r="F353" s="503"/>
      <c r="G353" s="503"/>
      <c r="H353" s="503"/>
      <c r="I353" s="503"/>
      <c r="J353" s="504"/>
    </row>
    <row r="356" spans="2:11" ht="17.25" customHeight="1">
      <c r="B356" s="505"/>
      <c r="C356" s="505"/>
      <c r="D356" s="505"/>
      <c r="E356" s="505"/>
      <c r="F356" s="505"/>
      <c r="G356" s="505"/>
      <c r="H356" s="505"/>
      <c r="I356" s="505"/>
      <c r="J356" s="505"/>
      <c r="K356" s="505"/>
    </row>
    <row r="357" spans="2:11" ht="33.75" customHeight="1">
      <c r="B357" s="506" t="s">
        <v>199</v>
      </c>
      <c r="C357" s="2569">
        <f>個票ｰ2005!B250</f>
        <v>0</v>
      </c>
      <c r="D357" s="2570"/>
      <c r="E357" s="2570"/>
      <c r="F357" s="2571"/>
      <c r="G357" s="507" t="s">
        <v>656</v>
      </c>
      <c r="H357" s="2572">
        <v>18</v>
      </c>
      <c r="I357" s="2573"/>
      <c r="J357" s="2574"/>
    </row>
    <row r="358" spans="2:11" ht="30" customHeight="1" outlineLevel="1">
      <c r="B358" s="539" t="s">
        <v>214</v>
      </c>
      <c r="C358" s="2163"/>
      <c r="D358" s="2164"/>
      <c r="E358" s="2164"/>
      <c r="F358" s="2164"/>
      <c r="G358" s="2164"/>
      <c r="H358" s="2164"/>
      <c r="I358" s="2164"/>
      <c r="J358" s="2165"/>
    </row>
    <row r="359" spans="2:11" ht="30" customHeight="1" outlineLevel="1">
      <c r="B359" s="541" t="s">
        <v>198</v>
      </c>
      <c r="C359" s="2575"/>
      <c r="D359" s="2576"/>
      <c r="E359" s="2576"/>
      <c r="F359" s="2576"/>
      <c r="G359" s="2576"/>
      <c r="H359" s="2576"/>
      <c r="I359" s="2576"/>
      <c r="J359" s="2577"/>
    </row>
    <row r="360" spans="2:11" ht="30" customHeight="1" outlineLevel="1">
      <c r="B360" s="540" t="s">
        <v>197</v>
      </c>
      <c r="C360" s="2207"/>
      <c r="D360" s="2207"/>
      <c r="E360" s="2207"/>
      <c r="F360" s="2207"/>
      <c r="G360" s="2207"/>
      <c r="H360" s="2208"/>
      <c r="I360" s="2208"/>
      <c r="J360" s="2209"/>
    </row>
    <row r="361" spans="2:11" ht="14.25" customHeight="1" outlineLevel="1">
      <c r="B361" s="2578" t="s">
        <v>635</v>
      </c>
      <c r="C361" s="2563" t="s">
        <v>195</v>
      </c>
      <c r="D361" s="2563"/>
      <c r="E361" s="2563"/>
      <c r="F361" s="2563" t="s">
        <v>196</v>
      </c>
      <c r="G361" s="2563"/>
      <c r="H361" s="2564"/>
      <c r="I361" s="2564"/>
      <c r="J361" s="2565"/>
    </row>
    <row r="362" spans="2:11" ht="34.5" customHeight="1" outlineLevel="1">
      <c r="B362" s="2578"/>
      <c r="C362" s="272"/>
      <c r="D362" s="488" t="s">
        <v>185</v>
      </c>
      <c r="E362" s="272"/>
      <c r="F362" s="2192"/>
      <c r="G362" s="2192"/>
      <c r="H362" s="2193"/>
      <c r="I362" s="2193"/>
      <c r="J362" s="2194"/>
    </row>
    <row r="363" spans="2:11" ht="34.5" customHeight="1" outlineLevel="1">
      <c r="B363" s="2578"/>
      <c r="C363" s="272"/>
      <c r="D363" s="489" t="s">
        <v>185</v>
      </c>
      <c r="E363" s="272"/>
      <c r="F363" s="2181"/>
      <c r="G363" s="2181"/>
      <c r="H363" s="2182"/>
      <c r="I363" s="2182"/>
      <c r="J363" s="2183"/>
    </row>
    <row r="364" spans="2:11" ht="34.5" customHeight="1" outlineLevel="1">
      <c r="B364" s="2578"/>
      <c r="C364" s="272"/>
      <c r="D364" s="489" t="s">
        <v>185</v>
      </c>
      <c r="E364" s="272"/>
      <c r="F364" s="2181"/>
      <c r="G364" s="2181"/>
      <c r="H364" s="2182"/>
      <c r="I364" s="2182"/>
      <c r="J364" s="2183"/>
    </row>
    <row r="365" spans="2:11" ht="34.5" customHeight="1" outlineLevel="1">
      <c r="B365" s="2578"/>
      <c r="C365" s="272"/>
      <c r="D365" s="489" t="s">
        <v>185</v>
      </c>
      <c r="E365" s="272"/>
      <c r="F365" s="2181"/>
      <c r="G365" s="2181"/>
      <c r="H365" s="2182"/>
      <c r="I365" s="2182"/>
      <c r="J365" s="2183"/>
    </row>
    <row r="366" spans="2:11" ht="34.5" customHeight="1" outlineLevel="1">
      <c r="B366" s="2578"/>
      <c r="C366" s="272"/>
      <c r="D366" s="490" t="s">
        <v>185</v>
      </c>
      <c r="E366" s="272"/>
      <c r="F366" s="2219"/>
      <c r="G366" s="2220"/>
      <c r="H366" s="2221"/>
      <c r="I366" s="2221"/>
      <c r="J366" s="2222"/>
    </row>
    <row r="367" spans="2:11" ht="15" customHeight="1" outlineLevel="1">
      <c r="B367" s="2561" t="s">
        <v>251</v>
      </c>
      <c r="C367" s="2563" t="s">
        <v>195</v>
      </c>
      <c r="D367" s="2563"/>
      <c r="E367" s="2563"/>
      <c r="F367" s="2563" t="s">
        <v>194</v>
      </c>
      <c r="G367" s="2563"/>
      <c r="H367" s="2564"/>
      <c r="I367" s="2564"/>
      <c r="J367" s="2565"/>
    </row>
    <row r="368" spans="2:11" ht="31.5" customHeight="1" outlineLevel="1">
      <c r="B368" s="2550"/>
      <c r="C368" s="273"/>
      <c r="D368" s="491" t="s">
        <v>184</v>
      </c>
      <c r="E368" s="274"/>
      <c r="F368" s="2192"/>
      <c r="G368" s="2192"/>
      <c r="H368" s="2193"/>
      <c r="I368" s="2193"/>
      <c r="J368" s="2194"/>
    </row>
    <row r="369" spans="1:26" ht="31.5" customHeight="1" outlineLevel="1">
      <c r="B369" s="2550"/>
      <c r="C369" s="275"/>
      <c r="D369" s="492" t="s">
        <v>184</v>
      </c>
      <c r="E369" s="276"/>
      <c r="F369" s="2181"/>
      <c r="G369" s="2181"/>
      <c r="H369" s="2182"/>
      <c r="I369" s="2182"/>
      <c r="J369" s="2183"/>
    </row>
    <row r="370" spans="1:26" ht="31.5" customHeight="1" outlineLevel="1">
      <c r="B370" s="2550"/>
      <c r="C370" s="275"/>
      <c r="D370" s="492" t="s">
        <v>184</v>
      </c>
      <c r="E370" s="276"/>
      <c r="F370" s="2181"/>
      <c r="G370" s="2181"/>
      <c r="H370" s="2182"/>
      <c r="I370" s="2182"/>
      <c r="J370" s="2183"/>
    </row>
    <row r="371" spans="1:26" ht="31.5" customHeight="1" outlineLevel="1">
      <c r="B371" s="2550"/>
      <c r="C371" s="275"/>
      <c r="D371" s="492" t="s">
        <v>184</v>
      </c>
      <c r="E371" s="276"/>
      <c r="F371" s="2181"/>
      <c r="G371" s="2181"/>
      <c r="H371" s="2182"/>
      <c r="I371" s="2182"/>
      <c r="J371" s="2183"/>
    </row>
    <row r="372" spans="1:26" ht="31.5" customHeight="1" outlineLevel="1">
      <c r="B372" s="2562"/>
      <c r="C372" s="277"/>
      <c r="D372" s="493" t="s">
        <v>184</v>
      </c>
      <c r="E372" s="278"/>
      <c r="F372" s="2216"/>
      <c r="G372" s="2216"/>
      <c r="H372" s="2217"/>
      <c r="I372" s="2217"/>
      <c r="J372" s="2218"/>
    </row>
    <row r="373" spans="1:26" ht="15" customHeight="1" outlineLevel="1">
      <c r="B373" s="2549" t="s">
        <v>634</v>
      </c>
      <c r="C373" s="2552" t="s">
        <v>207</v>
      </c>
      <c r="D373" s="2553"/>
      <c r="E373" s="2554"/>
      <c r="F373" s="2555" t="s">
        <v>208</v>
      </c>
      <c r="G373" s="2556"/>
      <c r="H373" s="2556"/>
      <c r="I373" s="2556"/>
      <c r="J373" s="2557"/>
    </row>
    <row r="374" spans="1:26" ht="30" customHeight="1" outlineLevel="1">
      <c r="B374" s="2550"/>
      <c r="C374" s="275"/>
      <c r="D374" s="492" t="s">
        <v>184</v>
      </c>
      <c r="E374" s="272"/>
      <c r="F374" s="2558"/>
      <c r="G374" s="2558"/>
      <c r="H374" s="2559"/>
      <c r="I374" s="2559"/>
      <c r="J374" s="2560"/>
    </row>
    <row r="375" spans="1:26" ht="30" customHeight="1" outlineLevel="1">
      <c r="B375" s="2550"/>
      <c r="C375" s="275"/>
      <c r="D375" s="492" t="s">
        <v>184</v>
      </c>
      <c r="E375" s="272"/>
      <c r="F375" s="2181"/>
      <c r="G375" s="2181"/>
      <c r="H375" s="2182"/>
      <c r="I375" s="2182"/>
      <c r="J375" s="2183"/>
    </row>
    <row r="376" spans="1:26" ht="30" customHeight="1" outlineLevel="1">
      <c r="B376" s="2550"/>
      <c r="C376" s="275"/>
      <c r="D376" s="492" t="s">
        <v>184</v>
      </c>
      <c r="E376" s="272"/>
      <c r="F376" s="2181"/>
      <c r="G376" s="2181"/>
      <c r="H376" s="2182"/>
      <c r="I376" s="2182"/>
      <c r="J376" s="2183"/>
    </row>
    <row r="377" spans="1:26" ht="30" customHeight="1" outlineLevel="1" thickBot="1">
      <c r="B377" s="2551"/>
      <c r="C377" s="279"/>
      <c r="D377" s="494" t="s">
        <v>184</v>
      </c>
      <c r="E377" s="280"/>
      <c r="F377" s="2184"/>
      <c r="G377" s="2184"/>
      <c r="H377" s="2185"/>
      <c r="I377" s="2185"/>
      <c r="J377" s="2186"/>
    </row>
    <row r="378" spans="1:26" s="481" customFormat="1" ht="18.75" customHeight="1" outlineLevel="1" thickBot="1">
      <c r="A378" s="477"/>
      <c r="B378" s="495"/>
      <c r="C378" s="477"/>
      <c r="D378" s="477"/>
      <c r="E378" s="477"/>
      <c r="F378" s="477"/>
      <c r="G378" s="478"/>
      <c r="H378" s="478"/>
      <c r="I378" s="478"/>
      <c r="J378" s="478"/>
      <c r="K378" s="478"/>
      <c r="L378" s="478"/>
      <c r="M378" s="479"/>
      <c r="N378" s="2566"/>
      <c r="O378" s="2566"/>
      <c r="P378" s="2566"/>
      <c r="Q378" s="2566"/>
      <c r="R378" s="480"/>
      <c r="V378" s="479"/>
      <c r="W378" s="479"/>
      <c r="X378" s="479"/>
      <c r="Y378" s="479"/>
      <c r="Z378" s="480"/>
    </row>
    <row r="379" spans="1:26" ht="18.75" customHeight="1" outlineLevel="1">
      <c r="B379" s="2567" t="s">
        <v>193</v>
      </c>
      <c r="C379" s="2282"/>
      <c r="D379" s="2283"/>
      <c r="E379" s="2283"/>
      <c r="F379" s="2283"/>
      <c r="G379" s="2283"/>
      <c r="H379" s="2283"/>
      <c r="I379" s="2283"/>
      <c r="J379" s="2284"/>
    </row>
    <row r="380" spans="1:26" ht="18.75" customHeight="1" outlineLevel="1">
      <c r="B380" s="2544"/>
      <c r="C380" s="2201"/>
      <c r="D380" s="2202"/>
      <c r="E380" s="2202"/>
      <c r="F380" s="2202"/>
      <c r="G380" s="2202"/>
      <c r="H380" s="2202"/>
      <c r="I380" s="2202"/>
      <c r="J380" s="2203"/>
    </row>
    <row r="381" spans="1:26" ht="18.75" customHeight="1" outlineLevel="1">
      <c r="B381" s="2568"/>
      <c r="C381" s="2285"/>
      <c r="D381" s="2286"/>
      <c r="E381" s="2286"/>
      <c r="F381" s="2286"/>
      <c r="G381" s="2286"/>
      <c r="H381" s="2286"/>
      <c r="I381" s="2286"/>
      <c r="J381" s="2287"/>
    </row>
    <row r="382" spans="1:26" ht="18.75" customHeight="1" outlineLevel="1">
      <c r="B382" s="2543" t="s">
        <v>192</v>
      </c>
      <c r="C382" s="2546"/>
      <c r="D382" s="2547"/>
      <c r="E382" s="2547"/>
      <c r="F382" s="2547"/>
      <c r="G382" s="2547"/>
      <c r="H382" s="2547"/>
      <c r="I382" s="2547"/>
      <c r="J382" s="2548"/>
    </row>
    <row r="383" spans="1:26" ht="18.75" customHeight="1" outlineLevel="1">
      <c r="B383" s="2544"/>
      <c r="C383" s="2201"/>
      <c r="D383" s="2202"/>
      <c r="E383" s="2202"/>
      <c r="F383" s="2202"/>
      <c r="G383" s="2202"/>
      <c r="H383" s="2202"/>
      <c r="I383" s="2202"/>
      <c r="J383" s="2203"/>
    </row>
    <row r="384" spans="1:26" ht="18.75" customHeight="1" outlineLevel="1" thickBot="1">
      <c r="B384" s="2545"/>
      <c r="C384" s="2204"/>
      <c r="D384" s="2205"/>
      <c r="E384" s="2205"/>
      <c r="F384" s="2205"/>
      <c r="G384" s="2205"/>
      <c r="H384" s="2205"/>
      <c r="I384" s="2205"/>
      <c r="J384" s="2206"/>
    </row>
    <row r="385" spans="2:10" ht="18.75" customHeight="1" outlineLevel="1" thickBot="1">
      <c r="B385" s="496"/>
      <c r="C385" s="497"/>
      <c r="D385" s="497"/>
      <c r="E385" s="497"/>
      <c r="F385" s="497"/>
      <c r="G385" s="497"/>
      <c r="H385" s="497"/>
      <c r="I385" s="497"/>
      <c r="J385" s="497"/>
    </row>
    <row r="386" spans="2:10" ht="18.75" customHeight="1" outlineLevel="1">
      <c r="B386" s="498" t="s">
        <v>191</v>
      </c>
      <c r="C386" s="499"/>
      <c r="D386" s="499"/>
      <c r="E386" s="499"/>
      <c r="F386" s="500"/>
      <c r="G386" s="500"/>
      <c r="H386" s="500"/>
      <c r="I386" s="500"/>
      <c r="J386" s="501"/>
    </row>
    <row r="387" spans="2:10" ht="18.75" customHeight="1" outlineLevel="1">
      <c r="B387" s="2154"/>
      <c r="C387" s="2155"/>
      <c r="D387" s="2155"/>
      <c r="E387" s="2155"/>
      <c r="F387" s="2155"/>
      <c r="G387" s="2155"/>
      <c r="H387" s="2155"/>
      <c r="I387" s="2155"/>
      <c r="J387" s="2156"/>
    </row>
    <row r="388" spans="2:10" ht="12" customHeight="1" outlineLevel="1" thickBot="1">
      <c r="B388" s="542"/>
      <c r="C388" s="503"/>
      <c r="D388" s="503"/>
      <c r="E388" s="503"/>
      <c r="F388" s="503"/>
      <c r="G388" s="503"/>
      <c r="H388" s="503"/>
      <c r="I388" s="503"/>
      <c r="J388" s="504"/>
    </row>
    <row r="389" spans="2:10" ht="17.25" customHeight="1"/>
    <row r="391" spans="2:10" ht="33.75" customHeight="1">
      <c r="B391" s="506" t="s">
        <v>199</v>
      </c>
      <c r="C391" s="2569">
        <f>個票ｰ2005!B251</f>
        <v>0</v>
      </c>
      <c r="D391" s="2570"/>
      <c r="E391" s="2570"/>
      <c r="F391" s="2571"/>
      <c r="G391" s="507" t="s">
        <v>656</v>
      </c>
      <c r="H391" s="2572">
        <v>19</v>
      </c>
      <c r="I391" s="2573"/>
      <c r="J391" s="2574"/>
    </row>
    <row r="392" spans="2:10" ht="30" customHeight="1" outlineLevel="1">
      <c r="B392" s="539" t="s">
        <v>214</v>
      </c>
      <c r="C392" s="2163"/>
      <c r="D392" s="2164"/>
      <c r="E392" s="2164"/>
      <c r="F392" s="2164"/>
      <c r="G392" s="2164"/>
      <c r="H392" s="2164"/>
      <c r="I392" s="2164"/>
      <c r="J392" s="2165"/>
    </row>
    <row r="393" spans="2:10" ht="30" customHeight="1" outlineLevel="1">
      <c r="B393" s="541" t="s">
        <v>198</v>
      </c>
      <c r="C393" s="2575"/>
      <c r="D393" s="2576"/>
      <c r="E393" s="2576"/>
      <c r="F393" s="2576"/>
      <c r="G393" s="2576"/>
      <c r="H393" s="2576"/>
      <c r="I393" s="2576"/>
      <c r="J393" s="2577"/>
    </row>
    <row r="394" spans="2:10" ht="30" customHeight="1" outlineLevel="1">
      <c r="B394" s="540" t="s">
        <v>197</v>
      </c>
      <c r="C394" s="2207"/>
      <c r="D394" s="2207"/>
      <c r="E394" s="2207"/>
      <c r="F394" s="2207"/>
      <c r="G394" s="2207"/>
      <c r="H394" s="2208"/>
      <c r="I394" s="2208"/>
      <c r="J394" s="2209"/>
    </row>
    <row r="395" spans="2:10" ht="14.25" customHeight="1" outlineLevel="1">
      <c r="B395" s="2578" t="s">
        <v>635</v>
      </c>
      <c r="C395" s="2563" t="s">
        <v>195</v>
      </c>
      <c r="D395" s="2563"/>
      <c r="E395" s="2563"/>
      <c r="F395" s="2563" t="s">
        <v>196</v>
      </c>
      <c r="G395" s="2563"/>
      <c r="H395" s="2564"/>
      <c r="I395" s="2564"/>
      <c r="J395" s="2565"/>
    </row>
    <row r="396" spans="2:10" ht="34.5" customHeight="1" outlineLevel="1">
      <c r="B396" s="2578"/>
      <c r="C396" s="272"/>
      <c r="D396" s="488" t="s">
        <v>185</v>
      </c>
      <c r="E396" s="272"/>
      <c r="F396" s="2192"/>
      <c r="G396" s="2192"/>
      <c r="H396" s="2193"/>
      <c r="I396" s="2193"/>
      <c r="J396" s="2194"/>
    </row>
    <row r="397" spans="2:10" ht="34.5" customHeight="1" outlineLevel="1">
      <c r="B397" s="2578"/>
      <c r="C397" s="272"/>
      <c r="D397" s="489" t="s">
        <v>185</v>
      </c>
      <c r="E397" s="272"/>
      <c r="F397" s="2181"/>
      <c r="G397" s="2181"/>
      <c r="H397" s="2182"/>
      <c r="I397" s="2182"/>
      <c r="J397" s="2183"/>
    </row>
    <row r="398" spans="2:10" ht="34.5" customHeight="1" outlineLevel="1">
      <c r="B398" s="2578"/>
      <c r="C398" s="272"/>
      <c r="D398" s="489" t="s">
        <v>185</v>
      </c>
      <c r="E398" s="272"/>
      <c r="F398" s="2181"/>
      <c r="G398" s="2181"/>
      <c r="H398" s="2182"/>
      <c r="I398" s="2182"/>
      <c r="J398" s="2183"/>
    </row>
    <row r="399" spans="2:10" ht="34.5" customHeight="1" outlineLevel="1">
      <c r="B399" s="2578"/>
      <c r="C399" s="272"/>
      <c r="D399" s="489" t="s">
        <v>185</v>
      </c>
      <c r="E399" s="272"/>
      <c r="F399" s="2181"/>
      <c r="G399" s="2181"/>
      <c r="H399" s="2182"/>
      <c r="I399" s="2182"/>
      <c r="J399" s="2183"/>
    </row>
    <row r="400" spans="2:10" ht="34.5" customHeight="1" outlineLevel="1">
      <c r="B400" s="2578"/>
      <c r="C400" s="272"/>
      <c r="D400" s="490" t="s">
        <v>185</v>
      </c>
      <c r="E400" s="272"/>
      <c r="F400" s="2219"/>
      <c r="G400" s="2220"/>
      <c r="H400" s="2221"/>
      <c r="I400" s="2221"/>
      <c r="J400" s="2222"/>
    </row>
    <row r="401" spans="1:26" ht="15" customHeight="1" outlineLevel="1">
      <c r="B401" s="2561" t="s">
        <v>251</v>
      </c>
      <c r="C401" s="2563" t="s">
        <v>195</v>
      </c>
      <c r="D401" s="2563"/>
      <c r="E401" s="2563"/>
      <c r="F401" s="2563" t="s">
        <v>194</v>
      </c>
      <c r="G401" s="2563"/>
      <c r="H401" s="2564"/>
      <c r="I401" s="2564"/>
      <c r="J401" s="2565"/>
    </row>
    <row r="402" spans="1:26" ht="31.5" customHeight="1" outlineLevel="1">
      <c r="B402" s="2550"/>
      <c r="C402" s="273"/>
      <c r="D402" s="491" t="s">
        <v>184</v>
      </c>
      <c r="E402" s="274"/>
      <c r="F402" s="2192"/>
      <c r="G402" s="2192"/>
      <c r="H402" s="2193"/>
      <c r="I402" s="2193"/>
      <c r="J402" s="2194"/>
    </row>
    <row r="403" spans="1:26" ht="31.5" customHeight="1" outlineLevel="1">
      <c r="B403" s="2550"/>
      <c r="C403" s="275"/>
      <c r="D403" s="492" t="s">
        <v>184</v>
      </c>
      <c r="E403" s="276"/>
      <c r="F403" s="2181"/>
      <c r="G403" s="2181"/>
      <c r="H403" s="2182"/>
      <c r="I403" s="2182"/>
      <c r="J403" s="2183"/>
    </row>
    <row r="404" spans="1:26" ht="31.5" customHeight="1" outlineLevel="1">
      <c r="B404" s="2550"/>
      <c r="C404" s="275"/>
      <c r="D404" s="492" t="s">
        <v>184</v>
      </c>
      <c r="E404" s="276"/>
      <c r="F404" s="2181"/>
      <c r="G404" s="2181"/>
      <c r="H404" s="2182"/>
      <c r="I404" s="2182"/>
      <c r="J404" s="2183"/>
    </row>
    <row r="405" spans="1:26" ht="31.5" customHeight="1" outlineLevel="1">
      <c r="B405" s="2550"/>
      <c r="C405" s="275"/>
      <c r="D405" s="492" t="s">
        <v>184</v>
      </c>
      <c r="E405" s="276"/>
      <c r="F405" s="2181"/>
      <c r="G405" s="2181"/>
      <c r="H405" s="2182"/>
      <c r="I405" s="2182"/>
      <c r="J405" s="2183"/>
    </row>
    <row r="406" spans="1:26" ht="31.5" customHeight="1" outlineLevel="1">
      <c r="B406" s="2562"/>
      <c r="C406" s="277"/>
      <c r="D406" s="493" t="s">
        <v>184</v>
      </c>
      <c r="E406" s="278"/>
      <c r="F406" s="2216"/>
      <c r="G406" s="2216"/>
      <c r="H406" s="2217"/>
      <c r="I406" s="2217"/>
      <c r="J406" s="2218"/>
    </row>
    <row r="407" spans="1:26" ht="15" customHeight="1" outlineLevel="1">
      <c r="B407" s="2549" t="s">
        <v>634</v>
      </c>
      <c r="C407" s="2552" t="s">
        <v>207</v>
      </c>
      <c r="D407" s="2553"/>
      <c r="E407" s="2554"/>
      <c r="F407" s="2555" t="s">
        <v>208</v>
      </c>
      <c r="G407" s="2556"/>
      <c r="H407" s="2556"/>
      <c r="I407" s="2556"/>
      <c r="J407" s="2557"/>
    </row>
    <row r="408" spans="1:26" ht="30" customHeight="1" outlineLevel="1">
      <c r="B408" s="2550"/>
      <c r="C408" s="275"/>
      <c r="D408" s="492" t="s">
        <v>184</v>
      </c>
      <c r="E408" s="272"/>
      <c r="F408" s="2558"/>
      <c r="G408" s="2558"/>
      <c r="H408" s="2559"/>
      <c r="I408" s="2559"/>
      <c r="J408" s="2560"/>
    </row>
    <row r="409" spans="1:26" ht="30" customHeight="1" outlineLevel="1">
      <c r="B409" s="2550"/>
      <c r="C409" s="275"/>
      <c r="D409" s="492" t="s">
        <v>184</v>
      </c>
      <c r="E409" s="272"/>
      <c r="F409" s="2181"/>
      <c r="G409" s="2181"/>
      <c r="H409" s="2182"/>
      <c r="I409" s="2182"/>
      <c r="J409" s="2183"/>
    </row>
    <row r="410" spans="1:26" ht="30" customHeight="1" outlineLevel="1">
      <c r="B410" s="2550"/>
      <c r="C410" s="275"/>
      <c r="D410" s="492" t="s">
        <v>184</v>
      </c>
      <c r="E410" s="272"/>
      <c r="F410" s="2181"/>
      <c r="G410" s="2181"/>
      <c r="H410" s="2182"/>
      <c r="I410" s="2182"/>
      <c r="J410" s="2183"/>
    </row>
    <row r="411" spans="1:26" ht="30" customHeight="1" outlineLevel="1" thickBot="1">
      <c r="B411" s="2551"/>
      <c r="C411" s="279"/>
      <c r="D411" s="494" t="s">
        <v>184</v>
      </c>
      <c r="E411" s="280"/>
      <c r="F411" s="2184"/>
      <c r="G411" s="2184"/>
      <c r="H411" s="2185"/>
      <c r="I411" s="2185"/>
      <c r="J411" s="2186"/>
    </row>
    <row r="412" spans="1:26" s="481" customFormat="1" ht="18.75" customHeight="1" outlineLevel="1" thickBot="1">
      <c r="A412" s="477"/>
      <c r="B412" s="495"/>
      <c r="C412" s="477"/>
      <c r="D412" s="477"/>
      <c r="E412" s="477"/>
      <c r="F412" s="477"/>
      <c r="G412" s="478"/>
      <c r="H412" s="478"/>
      <c r="I412" s="478"/>
      <c r="J412" s="478"/>
      <c r="K412" s="478"/>
      <c r="L412" s="478"/>
      <c r="M412" s="479"/>
      <c r="N412" s="2566"/>
      <c r="O412" s="2566"/>
      <c r="P412" s="2566"/>
      <c r="Q412" s="2566"/>
      <c r="R412" s="480"/>
      <c r="V412" s="479"/>
      <c r="W412" s="479"/>
      <c r="X412" s="479"/>
      <c r="Y412" s="479"/>
      <c r="Z412" s="480"/>
    </row>
    <row r="413" spans="1:26" ht="18.75" customHeight="1" outlineLevel="1">
      <c r="B413" s="2567" t="s">
        <v>193</v>
      </c>
      <c r="C413" s="2282"/>
      <c r="D413" s="2283"/>
      <c r="E413" s="2283"/>
      <c r="F413" s="2283"/>
      <c r="G413" s="2283"/>
      <c r="H413" s="2283"/>
      <c r="I413" s="2283"/>
      <c r="J413" s="2284"/>
    </row>
    <row r="414" spans="1:26" ht="18.75" customHeight="1" outlineLevel="1">
      <c r="B414" s="2544"/>
      <c r="C414" s="2201"/>
      <c r="D414" s="2202"/>
      <c r="E414" s="2202"/>
      <c r="F414" s="2202"/>
      <c r="G414" s="2202"/>
      <c r="H414" s="2202"/>
      <c r="I414" s="2202"/>
      <c r="J414" s="2203"/>
    </row>
    <row r="415" spans="1:26" ht="18.75" customHeight="1" outlineLevel="1">
      <c r="B415" s="2568"/>
      <c r="C415" s="2285"/>
      <c r="D415" s="2286"/>
      <c r="E415" s="2286"/>
      <c r="F415" s="2286"/>
      <c r="G415" s="2286"/>
      <c r="H415" s="2286"/>
      <c r="I415" s="2286"/>
      <c r="J415" s="2287"/>
    </row>
    <row r="416" spans="1:26" ht="18.75" customHeight="1" outlineLevel="1">
      <c r="B416" s="2543" t="s">
        <v>192</v>
      </c>
      <c r="C416" s="2546"/>
      <c r="D416" s="2547"/>
      <c r="E416" s="2547"/>
      <c r="F416" s="2547"/>
      <c r="G416" s="2547"/>
      <c r="H416" s="2547"/>
      <c r="I416" s="2547"/>
      <c r="J416" s="2548"/>
    </row>
    <row r="417" spans="2:10" ht="18.75" customHeight="1" outlineLevel="1">
      <c r="B417" s="2544"/>
      <c r="C417" s="2201"/>
      <c r="D417" s="2202"/>
      <c r="E417" s="2202"/>
      <c r="F417" s="2202"/>
      <c r="G417" s="2202"/>
      <c r="H417" s="2202"/>
      <c r="I417" s="2202"/>
      <c r="J417" s="2203"/>
    </row>
    <row r="418" spans="2:10" ht="18.75" customHeight="1" outlineLevel="1" thickBot="1">
      <c r="B418" s="2545"/>
      <c r="C418" s="2204"/>
      <c r="D418" s="2205"/>
      <c r="E418" s="2205"/>
      <c r="F418" s="2205"/>
      <c r="G418" s="2205"/>
      <c r="H418" s="2205"/>
      <c r="I418" s="2205"/>
      <c r="J418" s="2206"/>
    </row>
    <row r="419" spans="2:10" ht="18.75" customHeight="1" outlineLevel="1" thickBot="1">
      <c r="B419" s="496"/>
      <c r="C419" s="497"/>
      <c r="D419" s="497"/>
      <c r="E419" s="497"/>
      <c r="F419" s="497"/>
      <c r="G419" s="497"/>
      <c r="H419" s="497"/>
      <c r="I419" s="497"/>
      <c r="J419" s="497"/>
    </row>
    <row r="420" spans="2:10" ht="18.75" customHeight="1" outlineLevel="1">
      <c r="B420" s="498" t="s">
        <v>191</v>
      </c>
      <c r="C420" s="499"/>
      <c r="D420" s="499"/>
      <c r="E420" s="499"/>
      <c r="F420" s="500"/>
      <c r="G420" s="500"/>
      <c r="H420" s="500"/>
      <c r="I420" s="500"/>
      <c r="J420" s="501"/>
    </row>
    <row r="421" spans="2:10" ht="18.75" customHeight="1" outlineLevel="1">
      <c r="B421" s="2154"/>
      <c r="C421" s="2155"/>
      <c r="D421" s="2155"/>
      <c r="E421" s="2155"/>
      <c r="F421" s="2155"/>
      <c r="G421" s="2155"/>
      <c r="H421" s="2155"/>
      <c r="I421" s="2155"/>
      <c r="J421" s="2156"/>
    </row>
    <row r="422" spans="2:10" ht="12" customHeight="1" outlineLevel="1" thickBot="1">
      <c r="B422" s="542"/>
      <c r="C422" s="503"/>
      <c r="D422" s="503"/>
      <c r="E422" s="503"/>
      <c r="F422" s="503"/>
      <c r="G422" s="503"/>
      <c r="H422" s="503"/>
      <c r="I422" s="503"/>
      <c r="J422" s="504"/>
    </row>
    <row r="425" spans="2:10" ht="33" customHeight="1">
      <c r="B425" s="506" t="s">
        <v>199</v>
      </c>
      <c r="C425" s="2569">
        <f>個票ｰ2005!B252</f>
        <v>0</v>
      </c>
      <c r="D425" s="2570"/>
      <c r="E425" s="2570"/>
      <c r="F425" s="2571"/>
      <c r="G425" s="507" t="s">
        <v>656</v>
      </c>
      <c r="H425" s="2572">
        <v>20</v>
      </c>
      <c r="I425" s="2573"/>
      <c r="J425" s="2574"/>
    </row>
    <row r="426" spans="2:10" ht="30" customHeight="1" outlineLevel="1">
      <c r="B426" s="539" t="s">
        <v>214</v>
      </c>
      <c r="C426" s="2163"/>
      <c r="D426" s="2164"/>
      <c r="E426" s="2164"/>
      <c r="F426" s="2164"/>
      <c r="G426" s="2164"/>
      <c r="H426" s="2164"/>
      <c r="I426" s="2164"/>
      <c r="J426" s="2165"/>
    </row>
    <row r="427" spans="2:10" ht="30" customHeight="1" outlineLevel="1">
      <c r="B427" s="541" t="s">
        <v>198</v>
      </c>
      <c r="C427" s="2575"/>
      <c r="D427" s="2576"/>
      <c r="E427" s="2576"/>
      <c r="F427" s="2576"/>
      <c r="G427" s="2576"/>
      <c r="H427" s="2576"/>
      <c r="I427" s="2576"/>
      <c r="J427" s="2577"/>
    </row>
    <row r="428" spans="2:10" ht="30" customHeight="1" outlineLevel="1">
      <c r="B428" s="540" t="s">
        <v>197</v>
      </c>
      <c r="C428" s="2207"/>
      <c r="D428" s="2207"/>
      <c r="E428" s="2207"/>
      <c r="F428" s="2207"/>
      <c r="G428" s="2207"/>
      <c r="H428" s="2208"/>
      <c r="I428" s="2208"/>
      <c r="J428" s="2209"/>
    </row>
    <row r="429" spans="2:10" ht="14.25" customHeight="1" outlineLevel="1">
      <c r="B429" s="2578" t="s">
        <v>635</v>
      </c>
      <c r="C429" s="2563" t="s">
        <v>195</v>
      </c>
      <c r="D429" s="2563"/>
      <c r="E429" s="2563"/>
      <c r="F429" s="2563" t="s">
        <v>196</v>
      </c>
      <c r="G429" s="2563"/>
      <c r="H429" s="2564"/>
      <c r="I429" s="2564"/>
      <c r="J429" s="2565"/>
    </row>
    <row r="430" spans="2:10" ht="34.5" customHeight="1" outlineLevel="1">
      <c r="B430" s="2578"/>
      <c r="C430" s="272"/>
      <c r="D430" s="488" t="s">
        <v>185</v>
      </c>
      <c r="E430" s="272"/>
      <c r="F430" s="2192"/>
      <c r="G430" s="2192"/>
      <c r="H430" s="2193"/>
      <c r="I430" s="2193"/>
      <c r="J430" s="2194"/>
    </row>
    <row r="431" spans="2:10" ht="34.5" customHeight="1" outlineLevel="1">
      <c r="B431" s="2578"/>
      <c r="C431" s="272"/>
      <c r="D431" s="489" t="s">
        <v>185</v>
      </c>
      <c r="E431" s="272"/>
      <c r="F431" s="2181"/>
      <c r="G431" s="2181"/>
      <c r="H431" s="2182"/>
      <c r="I431" s="2182"/>
      <c r="J431" s="2183"/>
    </row>
    <row r="432" spans="2:10" ht="34.5" customHeight="1" outlineLevel="1">
      <c r="B432" s="2578"/>
      <c r="C432" s="272"/>
      <c r="D432" s="489" t="s">
        <v>185</v>
      </c>
      <c r="E432" s="272"/>
      <c r="F432" s="2181"/>
      <c r="G432" s="2181"/>
      <c r="H432" s="2182"/>
      <c r="I432" s="2182"/>
      <c r="J432" s="2183"/>
    </row>
    <row r="433" spans="1:26" ht="34.5" customHeight="1" outlineLevel="1">
      <c r="B433" s="2578"/>
      <c r="C433" s="272"/>
      <c r="D433" s="489" t="s">
        <v>185</v>
      </c>
      <c r="E433" s="272"/>
      <c r="F433" s="2181"/>
      <c r="G433" s="2181"/>
      <c r="H433" s="2182"/>
      <c r="I433" s="2182"/>
      <c r="J433" s="2183"/>
    </row>
    <row r="434" spans="1:26" ht="34.5" customHeight="1" outlineLevel="1">
      <c r="B434" s="2578"/>
      <c r="C434" s="272"/>
      <c r="D434" s="490" t="s">
        <v>185</v>
      </c>
      <c r="E434" s="272"/>
      <c r="F434" s="2219"/>
      <c r="G434" s="2220"/>
      <c r="H434" s="2221"/>
      <c r="I434" s="2221"/>
      <c r="J434" s="2222"/>
    </row>
    <row r="435" spans="1:26" ht="15" customHeight="1" outlineLevel="1">
      <c r="B435" s="2561" t="s">
        <v>251</v>
      </c>
      <c r="C435" s="2563" t="s">
        <v>195</v>
      </c>
      <c r="D435" s="2563"/>
      <c r="E435" s="2563"/>
      <c r="F435" s="2563" t="s">
        <v>194</v>
      </c>
      <c r="G435" s="2563"/>
      <c r="H435" s="2564"/>
      <c r="I435" s="2564"/>
      <c r="J435" s="2565"/>
    </row>
    <row r="436" spans="1:26" ht="31.5" customHeight="1" outlineLevel="1">
      <c r="B436" s="2550"/>
      <c r="C436" s="273"/>
      <c r="D436" s="491" t="s">
        <v>184</v>
      </c>
      <c r="E436" s="274"/>
      <c r="F436" s="2192"/>
      <c r="G436" s="2192"/>
      <c r="H436" s="2193"/>
      <c r="I436" s="2193"/>
      <c r="J436" s="2194"/>
    </row>
    <row r="437" spans="1:26" ht="31.5" customHeight="1" outlineLevel="1">
      <c r="B437" s="2550"/>
      <c r="C437" s="275"/>
      <c r="D437" s="492" t="s">
        <v>184</v>
      </c>
      <c r="E437" s="276"/>
      <c r="F437" s="2181"/>
      <c r="G437" s="2181"/>
      <c r="H437" s="2182"/>
      <c r="I437" s="2182"/>
      <c r="J437" s="2183"/>
    </row>
    <row r="438" spans="1:26" ht="31.5" customHeight="1" outlineLevel="1">
      <c r="B438" s="2550"/>
      <c r="C438" s="275"/>
      <c r="D438" s="492" t="s">
        <v>184</v>
      </c>
      <c r="E438" s="276"/>
      <c r="F438" s="2181"/>
      <c r="G438" s="2181"/>
      <c r="H438" s="2182"/>
      <c r="I438" s="2182"/>
      <c r="J438" s="2183"/>
    </row>
    <row r="439" spans="1:26" ht="31.5" customHeight="1" outlineLevel="1">
      <c r="B439" s="2550"/>
      <c r="C439" s="275"/>
      <c r="D439" s="492" t="s">
        <v>184</v>
      </c>
      <c r="E439" s="276"/>
      <c r="F439" s="2181"/>
      <c r="G439" s="2181"/>
      <c r="H439" s="2182"/>
      <c r="I439" s="2182"/>
      <c r="J439" s="2183"/>
    </row>
    <row r="440" spans="1:26" ht="31.5" customHeight="1" outlineLevel="1">
      <c r="B440" s="2562"/>
      <c r="C440" s="277"/>
      <c r="D440" s="493" t="s">
        <v>184</v>
      </c>
      <c r="E440" s="278"/>
      <c r="F440" s="2216"/>
      <c r="G440" s="2216"/>
      <c r="H440" s="2217"/>
      <c r="I440" s="2217"/>
      <c r="J440" s="2218"/>
    </row>
    <row r="441" spans="1:26" ht="15" customHeight="1" outlineLevel="1">
      <c r="B441" s="2549" t="s">
        <v>634</v>
      </c>
      <c r="C441" s="2552" t="s">
        <v>207</v>
      </c>
      <c r="D441" s="2553"/>
      <c r="E441" s="2554"/>
      <c r="F441" s="2555" t="s">
        <v>208</v>
      </c>
      <c r="G441" s="2556"/>
      <c r="H441" s="2556"/>
      <c r="I441" s="2556"/>
      <c r="J441" s="2557"/>
    </row>
    <row r="442" spans="1:26" ht="30" customHeight="1" outlineLevel="1">
      <c r="B442" s="2550"/>
      <c r="C442" s="275"/>
      <c r="D442" s="492" t="s">
        <v>184</v>
      </c>
      <c r="E442" s="272"/>
      <c r="F442" s="2558"/>
      <c r="G442" s="2558"/>
      <c r="H442" s="2559"/>
      <c r="I442" s="2559"/>
      <c r="J442" s="2560"/>
    </row>
    <row r="443" spans="1:26" ht="30" customHeight="1" outlineLevel="1">
      <c r="B443" s="2550"/>
      <c r="C443" s="275"/>
      <c r="D443" s="492" t="s">
        <v>184</v>
      </c>
      <c r="E443" s="272"/>
      <c r="F443" s="2181"/>
      <c r="G443" s="2181"/>
      <c r="H443" s="2182"/>
      <c r="I443" s="2182"/>
      <c r="J443" s="2183"/>
    </row>
    <row r="444" spans="1:26" ht="30" customHeight="1" outlineLevel="1">
      <c r="B444" s="2550"/>
      <c r="C444" s="275"/>
      <c r="D444" s="492" t="s">
        <v>184</v>
      </c>
      <c r="E444" s="272"/>
      <c r="F444" s="2181"/>
      <c r="G444" s="2181"/>
      <c r="H444" s="2182"/>
      <c r="I444" s="2182"/>
      <c r="J444" s="2183"/>
    </row>
    <row r="445" spans="1:26" ht="30" customHeight="1" outlineLevel="1" thickBot="1">
      <c r="B445" s="2551"/>
      <c r="C445" s="279"/>
      <c r="D445" s="494" t="s">
        <v>184</v>
      </c>
      <c r="E445" s="280"/>
      <c r="F445" s="2184"/>
      <c r="G445" s="2184"/>
      <c r="H445" s="2185"/>
      <c r="I445" s="2185"/>
      <c r="J445" s="2186"/>
    </row>
    <row r="446" spans="1:26" s="481" customFormat="1" ht="18.75" customHeight="1" outlineLevel="1" thickBot="1">
      <c r="A446" s="477"/>
      <c r="B446" s="495"/>
      <c r="C446" s="477"/>
      <c r="D446" s="477"/>
      <c r="E446" s="477"/>
      <c r="F446" s="477"/>
      <c r="G446" s="478"/>
      <c r="H446" s="478"/>
      <c r="I446" s="478"/>
      <c r="J446" s="478"/>
      <c r="K446" s="478"/>
      <c r="L446" s="478"/>
      <c r="M446" s="479"/>
      <c r="N446" s="2566"/>
      <c r="O446" s="2566"/>
      <c r="P446" s="2566"/>
      <c r="Q446" s="2566"/>
      <c r="R446" s="480"/>
      <c r="V446" s="479"/>
      <c r="W446" s="479"/>
      <c r="X446" s="479"/>
      <c r="Y446" s="479"/>
      <c r="Z446" s="480"/>
    </row>
    <row r="447" spans="1:26" ht="18.75" customHeight="1" outlineLevel="1">
      <c r="B447" s="2567" t="s">
        <v>193</v>
      </c>
      <c r="C447" s="2282"/>
      <c r="D447" s="2283"/>
      <c r="E447" s="2283"/>
      <c r="F447" s="2283"/>
      <c r="G447" s="2283"/>
      <c r="H447" s="2283"/>
      <c r="I447" s="2283"/>
      <c r="J447" s="2284"/>
    </row>
    <row r="448" spans="1:26" ht="18.75" customHeight="1" outlineLevel="1">
      <c r="B448" s="2544"/>
      <c r="C448" s="2201"/>
      <c r="D448" s="2202"/>
      <c r="E448" s="2202"/>
      <c r="F448" s="2202"/>
      <c r="G448" s="2202"/>
      <c r="H448" s="2202"/>
      <c r="I448" s="2202"/>
      <c r="J448" s="2203"/>
    </row>
    <row r="449" spans="2:10" ht="18.75" customHeight="1" outlineLevel="1">
      <c r="B449" s="2568"/>
      <c r="C449" s="2285"/>
      <c r="D449" s="2286"/>
      <c r="E449" s="2286"/>
      <c r="F449" s="2286"/>
      <c r="G449" s="2286"/>
      <c r="H449" s="2286"/>
      <c r="I449" s="2286"/>
      <c r="J449" s="2287"/>
    </row>
    <row r="450" spans="2:10" ht="18.75" customHeight="1" outlineLevel="1">
      <c r="B450" s="2543" t="s">
        <v>192</v>
      </c>
      <c r="C450" s="2546"/>
      <c r="D450" s="2547"/>
      <c r="E450" s="2547"/>
      <c r="F450" s="2547"/>
      <c r="G450" s="2547"/>
      <c r="H450" s="2547"/>
      <c r="I450" s="2547"/>
      <c r="J450" s="2548"/>
    </row>
    <row r="451" spans="2:10" ht="18.75" customHeight="1" outlineLevel="1">
      <c r="B451" s="2544"/>
      <c r="C451" s="2201"/>
      <c r="D451" s="2202"/>
      <c r="E451" s="2202"/>
      <c r="F451" s="2202"/>
      <c r="G451" s="2202"/>
      <c r="H451" s="2202"/>
      <c r="I451" s="2202"/>
      <c r="J451" s="2203"/>
    </row>
    <row r="452" spans="2:10" ht="18.75" customHeight="1" outlineLevel="1" thickBot="1">
      <c r="B452" s="2545"/>
      <c r="C452" s="2204"/>
      <c r="D452" s="2205"/>
      <c r="E452" s="2205"/>
      <c r="F452" s="2205"/>
      <c r="G452" s="2205"/>
      <c r="H452" s="2205"/>
      <c r="I452" s="2205"/>
      <c r="J452" s="2206"/>
    </row>
    <row r="453" spans="2:10" ht="18.75" customHeight="1" outlineLevel="1" thickBot="1">
      <c r="B453" s="496"/>
      <c r="C453" s="497"/>
      <c r="D453" s="497"/>
      <c r="E453" s="497"/>
      <c r="F453" s="497"/>
      <c r="G453" s="497"/>
      <c r="H453" s="497"/>
      <c r="I453" s="497"/>
      <c r="J453" s="497"/>
    </row>
    <row r="454" spans="2:10" ht="18.75" customHeight="1" outlineLevel="1">
      <c r="B454" s="498" t="s">
        <v>191</v>
      </c>
      <c r="C454" s="499"/>
      <c r="D454" s="499"/>
      <c r="E454" s="499"/>
      <c r="F454" s="500"/>
      <c r="G454" s="500"/>
      <c r="H454" s="500"/>
      <c r="I454" s="500"/>
      <c r="J454" s="501"/>
    </row>
    <row r="455" spans="2:10" ht="18.75" customHeight="1" outlineLevel="1">
      <c r="B455" s="2154"/>
      <c r="C455" s="2155"/>
      <c r="D455" s="2155"/>
      <c r="E455" s="2155"/>
      <c r="F455" s="2155"/>
      <c r="G455" s="2155"/>
      <c r="H455" s="2155"/>
      <c r="I455" s="2155"/>
      <c r="J455" s="2156"/>
    </row>
    <row r="456" spans="2:10" ht="12" customHeight="1" outlineLevel="1" thickBot="1">
      <c r="B456" s="542"/>
      <c r="C456" s="503"/>
      <c r="D456" s="503"/>
      <c r="E456" s="503"/>
      <c r="F456" s="503"/>
      <c r="G456" s="503"/>
      <c r="H456" s="503"/>
      <c r="I456" s="503"/>
      <c r="J456" s="504"/>
    </row>
  </sheetData>
  <sheetProtection formatRows="0" selectLockedCells="1"/>
  <mergeCells count="458">
    <mergeCell ref="B450:B452"/>
    <mergeCell ref="C450:J452"/>
    <mergeCell ref="B455:J455"/>
    <mergeCell ref="F440:J440"/>
    <mergeCell ref="B441:B445"/>
    <mergeCell ref="C441:E441"/>
    <mergeCell ref="F441:J441"/>
    <mergeCell ref="F442:J442"/>
    <mergeCell ref="F443:J443"/>
    <mergeCell ref="F444:J444"/>
    <mergeCell ref="F445:J445"/>
    <mergeCell ref="B435:B440"/>
    <mergeCell ref="C435:E435"/>
    <mergeCell ref="F435:J435"/>
    <mergeCell ref="F436:J436"/>
    <mergeCell ref="F437:J437"/>
    <mergeCell ref="F438:J438"/>
    <mergeCell ref="F439:J439"/>
    <mergeCell ref="N446:Q446"/>
    <mergeCell ref="B447:B449"/>
    <mergeCell ref="C447:J449"/>
    <mergeCell ref="C425:F425"/>
    <mergeCell ref="H425:J425"/>
    <mergeCell ref="C426:J426"/>
    <mergeCell ref="C427:J427"/>
    <mergeCell ref="C428:J428"/>
    <mergeCell ref="B429:B434"/>
    <mergeCell ref="C429:E429"/>
    <mergeCell ref="F429:J429"/>
    <mergeCell ref="F430:J430"/>
    <mergeCell ref="F431:J431"/>
    <mergeCell ref="F432:J432"/>
    <mergeCell ref="F433:J433"/>
    <mergeCell ref="F434:J434"/>
    <mergeCell ref="B416:B418"/>
    <mergeCell ref="C416:J418"/>
    <mergeCell ref="B421:J421"/>
    <mergeCell ref="F406:J406"/>
    <mergeCell ref="B407:B411"/>
    <mergeCell ref="C407:E407"/>
    <mergeCell ref="F407:J407"/>
    <mergeCell ref="F408:J408"/>
    <mergeCell ref="F409:J409"/>
    <mergeCell ref="F410:J410"/>
    <mergeCell ref="F411:J411"/>
    <mergeCell ref="B401:B406"/>
    <mergeCell ref="C401:E401"/>
    <mergeCell ref="F401:J401"/>
    <mergeCell ref="F402:J402"/>
    <mergeCell ref="F403:J403"/>
    <mergeCell ref="F404:J404"/>
    <mergeCell ref="F405:J405"/>
    <mergeCell ref="N412:Q412"/>
    <mergeCell ref="B413:B415"/>
    <mergeCell ref="C413:J415"/>
    <mergeCell ref="C391:F391"/>
    <mergeCell ref="H391:J391"/>
    <mergeCell ref="C392:J392"/>
    <mergeCell ref="C393:J393"/>
    <mergeCell ref="C394:J394"/>
    <mergeCell ref="B395:B400"/>
    <mergeCell ref="C395:E395"/>
    <mergeCell ref="F395:J395"/>
    <mergeCell ref="F396:J396"/>
    <mergeCell ref="F397:J397"/>
    <mergeCell ref="F398:J398"/>
    <mergeCell ref="F399:J399"/>
    <mergeCell ref="F400:J400"/>
    <mergeCell ref="B382:B384"/>
    <mergeCell ref="C382:J384"/>
    <mergeCell ref="B387:J387"/>
    <mergeCell ref="F372:J372"/>
    <mergeCell ref="B373:B377"/>
    <mergeCell ref="C373:E373"/>
    <mergeCell ref="F373:J373"/>
    <mergeCell ref="F374:J374"/>
    <mergeCell ref="F375:J375"/>
    <mergeCell ref="F376:J376"/>
    <mergeCell ref="F377:J377"/>
    <mergeCell ref="B367:B372"/>
    <mergeCell ref="C367:E367"/>
    <mergeCell ref="F367:J367"/>
    <mergeCell ref="F368:J368"/>
    <mergeCell ref="F369:J369"/>
    <mergeCell ref="F370:J370"/>
    <mergeCell ref="F371:J371"/>
    <mergeCell ref="N378:Q378"/>
    <mergeCell ref="B379:B381"/>
    <mergeCell ref="C379:J381"/>
    <mergeCell ref="C357:F357"/>
    <mergeCell ref="H357:J357"/>
    <mergeCell ref="C358:J358"/>
    <mergeCell ref="C359:J359"/>
    <mergeCell ref="C360:J360"/>
    <mergeCell ref="B361:B366"/>
    <mergeCell ref="C361:E361"/>
    <mergeCell ref="F361:J361"/>
    <mergeCell ref="F362:J362"/>
    <mergeCell ref="F363:J363"/>
    <mergeCell ref="F364:J364"/>
    <mergeCell ref="F365:J365"/>
    <mergeCell ref="F366:J366"/>
    <mergeCell ref="B347:B349"/>
    <mergeCell ref="C347:J349"/>
    <mergeCell ref="B352:J352"/>
    <mergeCell ref="F337:J337"/>
    <mergeCell ref="B338:B342"/>
    <mergeCell ref="C338:E338"/>
    <mergeCell ref="F338:J338"/>
    <mergeCell ref="F339:J339"/>
    <mergeCell ref="F340:J340"/>
    <mergeCell ref="F341:J341"/>
    <mergeCell ref="F342:J342"/>
    <mergeCell ref="B332:B337"/>
    <mergeCell ref="C332:E332"/>
    <mergeCell ref="F332:J332"/>
    <mergeCell ref="F333:J333"/>
    <mergeCell ref="F334:J334"/>
    <mergeCell ref="F335:J335"/>
    <mergeCell ref="F336:J336"/>
    <mergeCell ref="N343:Q343"/>
    <mergeCell ref="B344:B346"/>
    <mergeCell ref="C344:J346"/>
    <mergeCell ref="C322:F322"/>
    <mergeCell ref="H322:J322"/>
    <mergeCell ref="C323:J323"/>
    <mergeCell ref="C324:J324"/>
    <mergeCell ref="C325:J325"/>
    <mergeCell ref="B326:B331"/>
    <mergeCell ref="C326:E326"/>
    <mergeCell ref="F326:J326"/>
    <mergeCell ref="F327:J327"/>
    <mergeCell ref="F328:J328"/>
    <mergeCell ref="F329:J329"/>
    <mergeCell ref="F330:J330"/>
    <mergeCell ref="F331:J331"/>
    <mergeCell ref="B313:B315"/>
    <mergeCell ref="C313:J315"/>
    <mergeCell ref="B318:J318"/>
    <mergeCell ref="F303:J303"/>
    <mergeCell ref="B304:B308"/>
    <mergeCell ref="C304:E304"/>
    <mergeCell ref="F304:J304"/>
    <mergeCell ref="F305:J305"/>
    <mergeCell ref="F306:J306"/>
    <mergeCell ref="F307:J307"/>
    <mergeCell ref="F308:J308"/>
    <mergeCell ref="B298:B303"/>
    <mergeCell ref="C298:E298"/>
    <mergeCell ref="F298:J298"/>
    <mergeCell ref="F299:J299"/>
    <mergeCell ref="F300:J300"/>
    <mergeCell ref="F301:J301"/>
    <mergeCell ref="F302:J302"/>
    <mergeCell ref="N309:Q309"/>
    <mergeCell ref="B310:B312"/>
    <mergeCell ref="C310:J312"/>
    <mergeCell ref="C288:F288"/>
    <mergeCell ref="H288:J288"/>
    <mergeCell ref="C289:J289"/>
    <mergeCell ref="C290:J290"/>
    <mergeCell ref="C291:J291"/>
    <mergeCell ref="B292:B297"/>
    <mergeCell ref="C292:E292"/>
    <mergeCell ref="F292:J292"/>
    <mergeCell ref="F293:J293"/>
    <mergeCell ref="F294:J294"/>
    <mergeCell ref="F295:J295"/>
    <mergeCell ref="F296:J296"/>
    <mergeCell ref="F297:J297"/>
    <mergeCell ref="B279:B281"/>
    <mergeCell ref="C279:J281"/>
    <mergeCell ref="B284:J284"/>
    <mergeCell ref="F269:J269"/>
    <mergeCell ref="B270:B274"/>
    <mergeCell ref="C270:E270"/>
    <mergeCell ref="F270:J270"/>
    <mergeCell ref="F271:J271"/>
    <mergeCell ref="F272:J272"/>
    <mergeCell ref="F273:J273"/>
    <mergeCell ref="F274:J274"/>
    <mergeCell ref="B264:B269"/>
    <mergeCell ref="C264:E264"/>
    <mergeCell ref="F264:J264"/>
    <mergeCell ref="F265:J265"/>
    <mergeCell ref="F266:J266"/>
    <mergeCell ref="F267:J267"/>
    <mergeCell ref="F268:J268"/>
    <mergeCell ref="N275:Q275"/>
    <mergeCell ref="B276:B278"/>
    <mergeCell ref="C276:J278"/>
    <mergeCell ref="C254:F254"/>
    <mergeCell ref="H254:J254"/>
    <mergeCell ref="C255:J255"/>
    <mergeCell ref="C256:J256"/>
    <mergeCell ref="C257:J257"/>
    <mergeCell ref="B258:B263"/>
    <mergeCell ref="C258:E258"/>
    <mergeCell ref="F258:J258"/>
    <mergeCell ref="F259:J259"/>
    <mergeCell ref="F260:J260"/>
    <mergeCell ref="F261:J261"/>
    <mergeCell ref="F262:J262"/>
    <mergeCell ref="F263:J263"/>
    <mergeCell ref="B244:B246"/>
    <mergeCell ref="C244:J246"/>
    <mergeCell ref="B249:J249"/>
    <mergeCell ref="F234:J234"/>
    <mergeCell ref="B235:B239"/>
    <mergeCell ref="C235:E235"/>
    <mergeCell ref="F235:J235"/>
    <mergeCell ref="F236:J236"/>
    <mergeCell ref="F237:J237"/>
    <mergeCell ref="F238:J238"/>
    <mergeCell ref="F239:J239"/>
    <mergeCell ref="B229:B234"/>
    <mergeCell ref="C229:E229"/>
    <mergeCell ref="F229:J229"/>
    <mergeCell ref="F230:J230"/>
    <mergeCell ref="F231:J231"/>
    <mergeCell ref="F232:J232"/>
    <mergeCell ref="F233:J233"/>
    <mergeCell ref="N240:Q240"/>
    <mergeCell ref="B241:B243"/>
    <mergeCell ref="C241:J243"/>
    <mergeCell ref="C219:F219"/>
    <mergeCell ref="H219:J219"/>
    <mergeCell ref="C220:J220"/>
    <mergeCell ref="C221:J221"/>
    <mergeCell ref="C222:J222"/>
    <mergeCell ref="B223:B228"/>
    <mergeCell ref="C223:E223"/>
    <mergeCell ref="F223:J223"/>
    <mergeCell ref="F224:J224"/>
    <mergeCell ref="F225:J225"/>
    <mergeCell ref="F226:J226"/>
    <mergeCell ref="F227:J227"/>
    <mergeCell ref="F228:J228"/>
    <mergeCell ref="B210:B212"/>
    <mergeCell ref="C210:J212"/>
    <mergeCell ref="B215:J215"/>
    <mergeCell ref="F200:J200"/>
    <mergeCell ref="B201:B205"/>
    <mergeCell ref="C201:E201"/>
    <mergeCell ref="F201:J201"/>
    <mergeCell ref="F202:J202"/>
    <mergeCell ref="F203:J203"/>
    <mergeCell ref="F204:J204"/>
    <mergeCell ref="F205:J205"/>
    <mergeCell ref="B195:B200"/>
    <mergeCell ref="C195:E195"/>
    <mergeCell ref="F195:J195"/>
    <mergeCell ref="F196:J196"/>
    <mergeCell ref="F197:J197"/>
    <mergeCell ref="F198:J198"/>
    <mergeCell ref="F199:J199"/>
    <mergeCell ref="N206:Q206"/>
    <mergeCell ref="B207:B209"/>
    <mergeCell ref="C207:J209"/>
    <mergeCell ref="C185:F185"/>
    <mergeCell ref="H185:J185"/>
    <mergeCell ref="C186:J186"/>
    <mergeCell ref="C187:J187"/>
    <mergeCell ref="C188:J188"/>
    <mergeCell ref="B189:B194"/>
    <mergeCell ref="C189:E189"/>
    <mergeCell ref="F189:J189"/>
    <mergeCell ref="F190:J190"/>
    <mergeCell ref="F191:J191"/>
    <mergeCell ref="F192:J192"/>
    <mergeCell ref="F193:J193"/>
    <mergeCell ref="F194:J194"/>
    <mergeCell ref="B176:B178"/>
    <mergeCell ref="C176:J178"/>
    <mergeCell ref="B181:J181"/>
    <mergeCell ref="F166:J166"/>
    <mergeCell ref="B167:B171"/>
    <mergeCell ref="C167:E167"/>
    <mergeCell ref="F167:J167"/>
    <mergeCell ref="F168:J168"/>
    <mergeCell ref="F169:J169"/>
    <mergeCell ref="F170:J170"/>
    <mergeCell ref="F171:J171"/>
    <mergeCell ref="B161:B166"/>
    <mergeCell ref="C161:E161"/>
    <mergeCell ref="F161:J161"/>
    <mergeCell ref="F162:J162"/>
    <mergeCell ref="F163:J163"/>
    <mergeCell ref="F164:J164"/>
    <mergeCell ref="F165:J165"/>
    <mergeCell ref="N172:Q172"/>
    <mergeCell ref="B173:B175"/>
    <mergeCell ref="C173:J175"/>
    <mergeCell ref="C151:F151"/>
    <mergeCell ref="H151:J151"/>
    <mergeCell ref="C152:J152"/>
    <mergeCell ref="C153:J153"/>
    <mergeCell ref="C154:J154"/>
    <mergeCell ref="B155:B160"/>
    <mergeCell ref="C155:E155"/>
    <mergeCell ref="F155:J155"/>
    <mergeCell ref="F156:J156"/>
    <mergeCell ref="F157:J157"/>
    <mergeCell ref="F158:J158"/>
    <mergeCell ref="F159:J159"/>
    <mergeCell ref="F160:J160"/>
    <mergeCell ref="N137:Q137"/>
    <mergeCell ref="B138:B140"/>
    <mergeCell ref="C138:J140"/>
    <mergeCell ref="B141:B143"/>
    <mergeCell ref="C141:J143"/>
    <mergeCell ref="B146:J146"/>
    <mergeCell ref="B132:B136"/>
    <mergeCell ref="C132:E132"/>
    <mergeCell ref="F132:J132"/>
    <mergeCell ref="F133:J133"/>
    <mergeCell ref="F134:J134"/>
    <mergeCell ref="F135:J135"/>
    <mergeCell ref="F136:J136"/>
    <mergeCell ref="B126:B131"/>
    <mergeCell ref="C126:E126"/>
    <mergeCell ref="F126:J126"/>
    <mergeCell ref="F127:J127"/>
    <mergeCell ref="F128:J128"/>
    <mergeCell ref="F129:J129"/>
    <mergeCell ref="F130:J130"/>
    <mergeCell ref="F131:J131"/>
    <mergeCell ref="B120:B125"/>
    <mergeCell ref="C120:E120"/>
    <mergeCell ref="F120:J120"/>
    <mergeCell ref="F121:J121"/>
    <mergeCell ref="F122:J122"/>
    <mergeCell ref="F123:J123"/>
    <mergeCell ref="F124:J124"/>
    <mergeCell ref="F125:J125"/>
    <mergeCell ref="B115:R115"/>
    <mergeCell ref="C116:F116"/>
    <mergeCell ref="H116:J116"/>
    <mergeCell ref="C117:J117"/>
    <mergeCell ref="C118:J118"/>
    <mergeCell ref="C119:J119"/>
    <mergeCell ref="N99:Q99"/>
    <mergeCell ref="B100:B102"/>
    <mergeCell ref="C100:J102"/>
    <mergeCell ref="B103:B105"/>
    <mergeCell ref="C103:J105"/>
    <mergeCell ref="B108:J108"/>
    <mergeCell ref="F93:J93"/>
    <mergeCell ref="B94:B98"/>
    <mergeCell ref="C94:E94"/>
    <mergeCell ref="F94:J94"/>
    <mergeCell ref="F95:J95"/>
    <mergeCell ref="F96:J96"/>
    <mergeCell ref="F97:J97"/>
    <mergeCell ref="F98:J98"/>
    <mergeCell ref="F85:J85"/>
    <mergeCell ref="F86:J86"/>
    <mergeCell ref="F87:J87"/>
    <mergeCell ref="B88:B93"/>
    <mergeCell ref="C88:E88"/>
    <mergeCell ref="F88:J88"/>
    <mergeCell ref="F89:J89"/>
    <mergeCell ref="F90:J90"/>
    <mergeCell ref="F91:J91"/>
    <mergeCell ref="F92:J92"/>
    <mergeCell ref="C78:F78"/>
    <mergeCell ref="H78:J78"/>
    <mergeCell ref="C79:J79"/>
    <mergeCell ref="C80:J80"/>
    <mergeCell ref="C81:J81"/>
    <mergeCell ref="B82:B87"/>
    <mergeCell ref="C82:E82"/>
    <mergeCell ref="F82:J82"/>
    <mergeCell ref="F83:J83"/>
    <mergeCell ref="F84:J84"/>
    <mergeCell ref="B69:B71"/>
    <mergeCell ref="C69:J71"/>
    <mergeCell ref="B74:J74"/>
    <mergeCell ref="F59:J59"/>
    <mergeCell ref="B60:B64"/>
    <mergeCell ref="C60:E60"/>
    <mergeCell ref="F60:J60"/>
    <mergeCell ref="F61:J61"/>
    <mergeCell ref="F62:J62"/>
    <mergeCell ref="F63:J63"/>
    <mergeCell ref="F64:J64"/>
    <mergeCell ref="B54:B59"/>
    <mergeCell ref="C54:E54"/>
    <mergeCell ref="F54:J54"/>
    <mergeCell ref="F55:J55"/>
    <mergeCell ref="F56:J56"/>
    <mergeCell ref="F57:J57"/>
    <mergeCell ref="F58:J58"/>
    <mergeCell ref="N65:Q65"/>
    <mergeCell ref="B66:B68"/>
    <mergeCell ref="C66:J68"/>
    <mergeCell ref="C44:F44"/>
    <mergeCell ref="H44:J44"/>
    <mergeCell ref="C45:J45"/>
    <mergeCell ref="C46:J46"/>
    <mergeCell ref="C47:J47"/>
    <mergeCell ref="B48:B53"/>
    <mergeCell ref="C48:E48"/>
    <mergeCell ref="F48:J48"/>
    <mergeCell ref="F49:J49"/>
    <mergeCell ref="F50:J50"/>
    <mergeCell ref="F51:J51"/>
    <mergeCell ref="F52:J52"/>
    <mergeCell ref="F53:J53"/>
    <mergeCell ref="N36:Q36"/>
    <mergeCell ref="C37:J37"/>
    <mergeCell ref="B38:B39"/>
    <mergeCell ref="C38:F39"/>
    <mergeCell ref="H38:J38"/>
    <mergeCell ref="H39:J39"/>
    <mergeCell ref="B22:D22"/>
    <mergeCell ref="E22:J22"/>
    <mergeCell ref="H31:K31"/>
    <mergeCell ref="H32:K32"/>
    <mergeCell ref="B34:J34"/>
    <mergeCell ref="J36:L36"/>
    <mergeCell ref="B23:D28"/>
    <mergeCell ref="E23:G23"/>
    <mergeCell ref="H23:J23"/>
    <mergeCell ref="E24:J24"/>
    <mergeCell ref="F25:J25"/>
    <mergeCell ref="F26:J26"/>
    <mergeCell ref="F27:J27"/>
    <mergeCell ref="F28:J28"/>
    <mergeCell ref="M19:U19"/>
    <mergeCell ref="B20:D20"/>
    <mergeCell ref="E20:J20"/>
    <mergeCell ref="B21:D21"/>
    <mergeCell ref="E21:J21"/>
    <mergeCell ref="M21:U21"/>
    <mergeCell ref="B16:D16"/>
    <mergeCell ref="E16:J16"/>
    <mergeCell ref="B17:D17"/>
    <mergeCell ref="E17:J17"/>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s>
  <phoneticPr fontId="20"/>
  <conditionalFormatting sqref="C7:J9 C37:J39 C44:F44 C78:F78 C116:F116 C151:F151 C185:F185 C219:F219 C254:F254 C288:F288 C322:F322 C357:F357 C391:F391 C425:F425">
    <cfRule type="cellIs" dxfId="169" priority="7" operator="equal">
      <formula>0</formula>
    </cfRule>
  </conditionalFormatting>
  <conditionalFormatting sqref="H3:K3">
    <cfRule type="cellIs" dxfId="168" priority="6" operator="equal">
      <formula>0</formula>
    </cfRule>
  </conditionalFormatting>
  <conditionalFormatting sqref="H32:K32">
    <cfRule type="cellIs" dxfId="167" priority="5" operator="equal">
      <formula>0</formula>
    </cfRule>
  </conditionalFormatting>
  <conditionalFormatting sqref="F28:J28">
    <cfRule type="expression" dxfId="166" priority="2">
      <formula>$E$27="○"</formula>
    </cfRule>
  </conditionalFormatting>
  <conditionalFormatting sqref="E25:J27">
    <cfRule type="expression" dxfId="165" priority="1">
      <formula>$H$23="含んでいない"</formula>
    </cfRule>
  </conditionalFormatting>
  <dataValidations count="11">
    <dataValidation type="list" allowBlank="1" showInputMessage="1" showErrorMessage="1" sqref="B74:J74 B108:J108 B146:J146 B181:J181 B215:J215 B249:J249 B284:J284 B318:J318 B352:J352 B387:J387 B421:J421 B455:J455" xr:uid="{12AB8E2C-F520-4F01-BF41-FFD4AAAD35C8}">
      <formula1>"はい（いずれにも該当しない）,いいえ（いずれかに該当する）"</formula1>
    </dataValidation>
    <dataValidation type="list" allowBlank="1" showInputMessage="1" showErrorMessage="1" sqref="E21:J21" xr:uid="{B0C1E64F-FEEE-4E14-9165-08D9F5844EFD}">
      <formula1>"全員に支援を行っている,一部に支援を行っている,支援を行っていない"</formula1>
    </dataValidation>
    <dataValidation type="list" allowBlank="1" showInputMessage="1" showErrorMessage="1" sqref="E19:J19" xr:uid="{66F1A3B1-31CA-4EE2-B546-CB718070FA13}">
      <formula1>"全員に伝えている,一部に伝えている,伝えていない"</formula1>
    </dataValidation>
    <dataValidation type="list" allowBlank="1" showInputMessage="1" showErrorMessage="1" sqref="E17:J17" xr:uid="{4512D504-913B-4D8A-A905-5F9BB89E1F4F}">
      <formula1>"全員の評価を行っている,一部の評価を行っている,評価を行っていない"</formula1>
    </dataValidation>
    <dataValidation type="list" allowBlank="1" showInputMessage="1" showErrorMessage="1" sqref="E16:J16 C46:J46 C80:J80 C118:J118 C153:J153 C187:J187 C221:J221 C256:J256 C290:J290 C324:J324 C359:J359 C393:J393 C427:J427" xr:uid="{21919212-D14D-4E45-9A53-CCEDB5878720}">
      <formula1>"直接雇用（常勤）,直接雇用（非常勤）,委託・派遣等"</formula1>
    </dataValidation>
    <dataValidation type="list" allowBlank="1" showInputMessage="1" showErrorMessage="1" sqref="C358:J358 C289:J289 C392:J392 C152:J152 C186:J186 C117:J117 C220:J220 C255:J255 C323:J323 C426:J426" xr:uid="{E359CF12-7318-4220-9D2F-DA5859D7308D}">
      <formula1>"主担当講師,担当講師"</formula1>
    </dataValidation>
    <dataValidation allowBlank="1" showInputMessage="1" showErrorMessage="1" prompt="当該教育訓練の内容に関係する実務経験を具体的に記載。" sqref="F49:J53 F55:J59 F83:J87 F121:J125 F156:J160" xr:uid="{12773767-D6B7-434C-954D-E0BB2985271F}"/>
    <dataValidation allowBlank="1" showInputMessage="1" showErrorMessage="1" prompt="直近の職歴について、所属だけではなく「担当分野」も記載。" sqref="F61:J64 F95:J98 F133:J136 F168:J171" xr:uid="{10050543-D80C-4CF5-9497-A6AC51FE50CC}"/>
    <dataValidation allowBlank="1" showInputMessage="1" showErrorMessage="1" prompt="これまでの講師歴について、所属だけでなく「担当分野」まで記載。" sqref="F89:J93 F127:J131 F162:J166" xr:uid="{9B1AAE19-BF1D-4F14-A2F0-85C629E3D262}"/>
    <dataValidation type="list" allowBlank="1" showInputMessage="1" showErrorMessage="1" sqref="H23:J23" xr:uid="{10F7967B-4432-4F96-A845-2EC21BC2146C}">
      <formula1>"含んでいる,含んでいない"</formula1>
    </dataValidation>
    <dataValidation type="list" allowBlank="1" showInputMessage="1" showErrorMessage="1" sqref="E25:E27" xr:uid="{BF5E972F-6506-48C3-AA30-FABC8D4F1578}">
      <formula1>"○"</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47CB9-8B98-4DFB-8AC7-7F62339C1BB4}">
  <sheetPr>
    <pageSetUpPr fitToPage="1"/>
  </sheetPr>
  <dimension ref="A1:XFD362"/>
  <sheetViews>
    <sheetView showGridLines="0" view="pageBreakPreview" zoomScaleNormal="100" zoomScaleSheetLayoutView="100" workbookViewId="0">
      <selection activeCell="L9" sqref="L9:R9"/>
    </sheetView>
  </sheetViews>
  <sheetFormatPr defaultColWidth="9" defaultRowHeight="12" outlineLevelRow="1"/>
  <cols>
    <col min="1" max="3" width="6.625" style="530" customWidth="1"/>
    <col min="4" max="4" width="7.125" style="530" customWidth="1"/>
    <col min="5" max="11" width="6.625" style="530" customWidth="1"/>
    <col min="12" max="16" width="6.625" style="207" customWidth="1"/>
    <col min="17" max="17" width="7.375" style="207" customWidth="1"/>
    <col min="18" max="18" width="8" style="530" customWidth="1"/>
    <col min="19" max="20" width="9.125" style="530" customWidth="1"/>
    <col min="21" max="21" width="26.5" style="530" customWidth="1"/>
    <col min="22" max="23" width="3.125" style="530" customWidth="1"/>
    <col min="24" max="48" width="9" style="530"/>
    <col min="49" max="49" width="9" style="530" customWidth="1"/>
    <col min="50" max="16384" width="9" style="530"/>
  </cols>
  <sheetData>
    <row r="1" spans="1:33" ht="15" customHeight="1">
      <c r="A1" s="580"/>
      <c r="B1" s="580"/>
      <c r="C1" s="199"/>
      <c r="L1" s="200"/>
      <c r="M1" s="200"/>
      <c r="N1" s="200"/>
      <c r="O1" s="1852" t="s">
        <v>694</v>
      </c>
      <c r="P1" s="1852"/>
      <c r="Q1" s="1852"/>
      <c r="R1" s="1852"/>
      <c r="AE1" s="373" t="s">
        <v>552</v>
      </c>
      <c r="AF1" s="374" t="s">
        <v>553</v>
      </c>
      <c r="AG1" s="374"/>
    </row>
    <row r="2" spans="1:33" ht="15" customHeight="1">
      <c r="A2" s="580"/>
      <c r="B2" s="580"/>
      <c r="C2" s="199"/>
      <c r="L2" s="200"/>
      <c r="M2" s="200"/>
      <c r="N2" s="200"/>
      <c r="O2" s="1852" t="s">
        <v>882</v>
      </c>
      <c r="P2" s="1852"/>
      <c r="Q2" s="1852"/>
      <c r="R2" s="1852"/>
      <c r="AE2" s="373"/>
      <c r="AF2" s="374"/>
      <c r="AG2" s="374"/>
    </row>
    <row r="3" spans="1:33" ht="15" customHeight="1">
      <c r="A3" s="580"/>
      <c r="B3" s="201"/>
      <c r="C3" s="202"/>
      <c r="D3" s="203"/>
      <c r="F3" s="204"/>
      <c r="L3" s="200"/>
      <c r="M3" s="200"/>
      <c r="N3" s="200"/>
      <c r="O3" s="1853">
        <f>'申請書・総括票（共通）'!L3</f>
        <v>0</v>
      </c>
      <c r="P3" s="1853"/>
      <c r="Q3" s="1853"/>
      <c r="R3" s="1853"/>
      <c r="AE3" s="373" t="s">
        <v>563</v>
      </c>
      <c r="AF3" s="374" t="s">
        <v>553</v>
      </c>
      <c r="AG3" s="373"/>
    </row>
    <row r="4" spans="1:33" ht="6.75" customHeight="1">
      <c r="A4" s="580"/>
      <c r="B4" s="201"/>
      <c r="C4" s="202"/>
      <c r="D4" s="203"/>
      <c r="L4" s="205"/>
      <c r="M4" s="205"/>
      <c r="N4" s="205"/>
      <c r="O4" s="205"/>
      <c r="P4" s="205"/>
      <c r="Q4" s="205"/>
      <c r="R4" s="205"/>
      <c r="AE4" s="373" t="s">
        <v>564</v>
      </c>
      <c r="AF4" s="374" t="s">
        <v>568</v>
      </c>
      <c r="AG4" s="373"/>
    </row>
    <row r="5" spans="1:33" ht="24" customHeight="1">
      <c r="A5" s="1813" t="s">
        <v>1114</v>
      </c>
      <c r="B5" s="1813"/>
      <c r="C5" s="1813"/>
      <c r="D5" s="1813"/>
      <c r="E5" s="1813"/>
      <c r="F5" s="1813"/>
      <c r="G5" s="1813"/>
      <c r="H5" s="1813"/>
      <c r="I5" s="1813"/>
      <c r="J5" s="1813"/>
      <c r="K5" s="1813"/>
      <c r="L5" s="1813"/>
      <c r="M5" s="1813"/>
      <c r="N5" s="1813"/>
      <c r="O5" s="1813"/>
      <c r="P5" s="1813"/>
      <c r="Q5" s="1813"/>
      <c r="R5" s="1813"/>
      <c r="AE5" s="373" t="s">
        <v>240</v>
      </c>
      <c r="AF5" s="374" t="s">
        <v>554</v>
      </c>
      <c r="AG5" s="373"/>
    </row>
    <row r="6" spans="1:33" ht="8.25" customHeight="1">
      <c r="A6" s="585"/>
      <c r="B6" s="585"/>
      <c r="C6" s="585"/>
      <c r="D6" s="585"/>
      <c r="E6" s="585"/>
      <c r="F6" s="585"/>
      <c r="G6" s="585"/>
      <c r="H6" s="585"/>
      <c r="I6" s="585"/>
      <c r="J6" s="585"/>
      <c r="K6" s="585"/>
      <c r="L6" s="585"/>
      <c r="M6" s="585"/>
      <c r="N6" s="585"/>
      <c r="O6" s="585"/>
      <c r="P6" s="585"/>
      <c r="Q6" s="585"/>
      <c r="R6" s="585"/>
      <c r="AE6" s="373" t="s">
        <v>565</v>
      </c>
      <c r="AF6" s="374"/>
      <c r="AG6" s="373"/>
    </row>
    <row r="7" spans="1:33" ht="45" customHeight="1">
      <c r="A7" s="1814" t="s">
        <v>86</v>
      </c>
      <c r="B7" s="1815"/>
      <c r="C7" s="1816">
        <f>'申請書・総括票（共通）'!C19</f>
        <v>0</v>
      </c>
      <c r="D7" s="1816"/>
      <c r="E7" s="1816"/>
      <c r="F7" s="1816"/>
      <c r="G7" s="1816"/>
      <c r="H7" s="1816"/>
      <c r="I7" s="1816"/>
      <c r="J7" s="1816"/>
      <c r="K7" s="1816"/>
      <c r="L7" s="1816"/>
      <c r="M7" s="1816"/>
      <c r="N7" s="1816"/>
      <c r="O7" s="1816"/>
      <c r="P7" s="1816"/>
      <c r="Q7" s="1816"/>
      <c r="R7" s="1816"/>
      <c r="AE7" s="373" t="s">
        <v>566</v>
      </c>
      <c r="AF7" s="374"/>
      <c r="AG7" s="373"/>
    </row>
    <row r="8" spans="1:33" ht="44.25" customHeight="1">
      <c r="A8" s="1815" t="s">
        <v>87</v>
      </c>
      <c r="B8" s="1815"/>
      <c r="C8" s="1816">
        <f>'申請書・総括票（共通）'!D237</f>
        <v>0</v>
      </c>
      <c r="D8" s="1816"/>
      <c r="E8" s="1816"/>
      <c r="F8" s="1816"/>
      <c r="G8" s="1816"/>
      <c r="H8" s="1816"/>
      <c r="I8" s="1816"/>
      <c r="J8" s="1816"/>
      <c r="K8" s="1816"/>
      <c r="L8" s="1816"/>
      <c r="M8" s="1816"/>
      <c r="N8" s="1814" t="s">
        <v>88</v>
      </c>
      <c r="O8" s="1814"/>
      <c r="P8" s="1817">
        <f>'申請書・総括票（共通）'!A237</f>
        <v>2006</v>
      </c>
      <c r="Q8" s="1817"/>
      <c r="R8" s="1817"/>
    </row>
    <row r="9" spans="1:33" ht="36.75" customHeight="1">
      <c r="A9" s="1827" t="s">
        <v>581</v>
      </c>
      <c r="B9" s="1785"/>
      <c r="C9" s="1828">
        <f>'申請書・総括票（共通）'!B237</f>
        <v>0</v>
      </c>
      <c r="D9" s="1829"/>
      <c r="E9" s="1829"/>
      <c r="F9" s="1829"/>
      <c r="G9" s="1829"/>
      <c r="H9" s="1829"/>
      <c r="I9" s="1830"/>
      <c r="J9" s="1827" t="s">
        <v>582</v>
      </c>
      <c r="K9" s="1785"/>
      <c r="L9" s="1831"/>
      <c r="M9" s="1832"/>
      <c r="N9" s="1832"/>
      <c r="O9" s="1832"/>
      <c r="P9" s="1832"/>
      <c r="Q9" s="1832"/>
      <c r="R9" s="1833"/>
    </row>
    <row r="10" spans="1:33" ht="28.5" customHeight="1">
      <c r="A10" s="1848" t="s">
        <v>890</v>
      </c>
      <c r="B10" s="1848"/>
      <c r="C10" s="1849"/>
      <c r="D10" s="1849"/>
      <c r="E10" s="1848" t="s">
        <v>892</v>
      </c>
      <c r="F10" s="1848"/>
      <c r="G10" s="1850"/>
      <c r="H10" s="1850"/>
      <c r="I10" s="1850"/>
      <c r="J10" s="1850"/>
      <c r="K10" s="1850"/>
      <c r="L10" s="1850"/>
      <c r="M10" s="1850"/>
      <c r="N10" s="1848" t="s">
        <v>896</v>
      </c>
      <c r="O10" s="1848"/>
      <c r="P10" s="1848"/>
      <c r="Q10" s="1849"/>
      <c r="R10" s="1849"/>
    </row>
    <row r="11" spans="1:33" ht="51.75" customHeight="1">
      <c r="A11" s="1848" t="s">
        <v>891</v>
      </c>
      <c r="B11" s="1848"/>
      <c r="C11" s="1848"/>
      <c r="D11" s="1851"/>
      <c r="E11" s="1851"/>
      <c r="F11" s="1851"/>
      <c r="G11" s="1851"/>
      <c r="H11" s="1851"/>
      <c r="I11" s="1851"/>
      <c r="J11" s="1851"/>
      <c r="K11" s="1851"/>
      <c r="L11" s="1851"/>
      <c r="M11" s="1851"/>
      <c r="N11" s="1851"/>
      <c r="O11" s="1851"/>
      <c r="P11" s="1851"/>
      <c r="Q11" s="1851"/>
      <c r="R11" s="1851"/>
    </row>
    <row r="12" spans="1:33" ht="27" customHeight="1">
      <c r="A12" s="1854" t="s">
        <v>893</v>
      </c>
      <c r="B12" s="1854"/>
      <c r="C12" s="1854"/>
      <c r="D12" s="1854"/>
      <c r="E12" s="1854"/>
      <c r="F12" s="1854"/>
      <c r="G12" s="1854"/>
      <c r="H12" s="1854"/>
      <c r="I12" s="1854"/>
      <c r="J12" s="1854"/>
      <c r="K12" s="1854"/>
      <c r="L12" s="1854"/>
      <c r="M12" s="419" t="s">
        <v>889</v>
      </c>
      <c r="O12" s="206"/>
      <c r="P12" s="206"/>
      <c r="Q12" s="206"/>
      <c r="R12" s="206"/>
    </row>
    <row r="13" spans="1:33" ht="23.25" customHeight="1">
      <c r="A13" s="1847" t="s">
        <v>964</v>
      </c>
      <c r="B13" s="1847"/>
      <c r="C13" s="1847"/>
      <c r="D13" s="1847"/>
      <c r="E13" s="1847"/>
      <c r="F13" s="1847"/>
      <c r="G13" s="1847"/>
      <c r="H13" s="1847"/>
      <c r="I13" s="1847"/>
      <c r="J13" s="1847"/>
      <c r="K13" s="1847"/>
      <c r="L13" s="1847"/>
      <c r="M13" s="1847"/>
      <c r="N13" s="1847"/>
      <c r="O13" s="1847"/>
      <c r="P13" s="1847"/>
      <c r="Q13" s="1847"/>
      <c r="R13" s="1847"/>
    </row>
    <row r="14" spans="1:33" ht="9" customHeight="1">
      <c r="R14" s="207"/>
    </row>
    <row r="15" spans="1:33" ht="18.75" customHeight="1">
      <c r="A15" s="208" t="s">
        <v>90</v>
      </c>
    </row>
    <row r="16" spans="1:33" ht="3.75" customHeight="1">
      <c r="A16" s="208"/>
    </row>
    <row r="17" spans="1:21 16384:16384" ht="47.25" customHeight="1">
      <c r="A17" s="1617" t="s">
        <v>567</v>
      </c>
      <c r="B17" s="1617"/>
      <c r="C17" s="1617"/>
      <c r="D17" s="1617"/>
      <c r="E17" s="1834"/>
      <c r="F17" s="1834"/>
      <c r="G17" s="1834"/>
      <c r="H17" s="1834"/>
      <c r="I17" s="1834"/>
      <c r="J17" s="1834"/>
      <c r="K17" s="1834"/>
      <c r="L17" s="1834"/>
      <c r="M17" s="1834"/>
      <c r="N17" s="1834"/>
      <c r="O17" s="1834"/>
      <c r="P17" s="1834"/>
      <c r="Q17" s="1834"/>
      <c r="R17" s="1834"/>
    </row>
    <row r="18" spans="1:21 16384:16384" ht="26.25" customHeight="1">
      <c r="A18" s="1789" t="s">
        <v>216</v>
      </c>
      <c r="B18" s="1790"/>
      <c r="C18" s="1790"/>
      <c r="D18" s="1791"/>
      <c r="E18" s="5"/>
      <c r="F18" s="209" t="s">
        <v>135</v>
      </c>
      <c r="G18" s="6"/>
      <c r="H18" s="210" t="s">
        <v>136</v>
      </c>
      <c r="I18" s="1792" t="s">
        <v>630</v>
      </c>
      <c r="J18" s="1790"/>
      <c r="K18" s="1790"/>
      <c r="L18" s="1793"/>
      <c r="M18" s="1818"/>
      <c r="N18" s="1819"/>
      <c r="O18" s="209" t="s">
        <v>212</v>
      </c>
      <c r="P18" s="1820"/>
      <c r="Q18" s="1820"/>
      <c r="R18" s="1821"/>
    </row>
    <row r="19" spans="1:21 16384:16384" ht="26.25" customHeight="1">
      <c r="A19" s="1822" t="s">
        <v>217</v>
      </c>
      <c r="B19" s="1823"/>
      <c r="C19" s="1823"/>
      <c r="D19" s="1824"/>
      <c r="E19" s="1825"/>
      <c r="F19" s="1826"/>
      <c r="G19" s="1826"/>
      <c r="H19" s="211" t="s">
        <v>91</v>
      </c>
      <c r="I19" s="1799" t="s">
        <v>218</v>
      </c>
      <c r="J19" s="1797"/>
      <c r="K19" s="1797"/>
      <c r="L19" s="1798"/>
      <c r="M19" s="1800"/>
      <c r="N19" s="1801"/>
      <c r="O19" s="1801"/>
      <c r="P19" s="1801"/>
      <c r="Q19" s="1801"/>
      <c r="R19" s="1802"/>
    </row>
    <row r="20" spans="1:21 16384:16384" ht="13.35" customHeight="1">
      <c r="A20" s="1808" t="s">
        <v>562</v>
      </c>
      <c r="B20" s="1809"/>
      <c r="C20" s="1809"/>
      <c r="D20" s="1810"/>
      <c r="E20" s="586" t="s">
        <v>561</v>
      </c>
      <c r="F20" s="1838" t="s">
        <v>579</v>
      </c>
      <c r="G20" s="1839"/>
      <c r="H20" s="1840"/>
      <c r="I20" s="1841" t="s">
        <v>414</v>
      </c>
      <c r="J20" s="1809"/>
      <c r="K20" s="1809"/>
      <c r="L20" s="1810"/>
      <c r="M20" s="212" t="s">
        <v>351</v>
      </c>
      <c r="N20" s="212" t="s">
        <v>352</v>
      </c>
      <c r="O20" s="212" t="s">
        <v>353</v>
      </c>
      <c r="P20" s="212" t="s">
        <v>354</v>
      </c>
      <c r="Q20" s="212" t="s">
        <v>355</v>
      </c>
      <c r="R20" s="212" t="s">
        <v>356</v>
      </c>
    </row>
    <row r="21" spans="1:21 16384:16384" ht="18" customHeight="1">
      <c r="A21" s="1835"/>
      <c r="B21" s="1836"/>
      <c r="C21" s="1836"/>
      <c r="D21" s="1837"/>
      <c r="E21" s="1779"/>
      <c r="F21" s="1781"/>
      <c r="G21" s="1782"/>
      <c r="H21" s="1783"/>
      <c r="I21" s="1842"/>
      <c r="J21" s="1836"/>
      <c r="K21" s="1836"/>
      <c r="L21" s="1837"/>
      <c r="M21" s="7"/>
      <c r="N21" s="7"/>
      <c r="O21" s="7"/>
      <c r="P21" s="7"/>
      <c r="Q21" s="7"/>
      <c r="R21" s="7"/>
    </row>
    <row r="22" spans="1:21 16384:16384" ht="13.35" customHeight="1">
      <c r="A22" s="1835"/>
      <c r="B22" s="1836"/>
      <c r="C22" s="1836"/>
      <c r="D22" s="1837"/>
      <c r="E22" s="1779"/>
      <c r="F22" s="1784" t="s">
        <v>580</v>
      </c>
      <c r="G22" s="1490"/>
      <c r="H22" s="1785"/>
      <c r="I22" s="1842"/>
      <c r="J22" s="1836"/>
      <c r="K22" s="1836"/>
      <c r="L22" s="1837"/>
      <c r="M22" s="213" t="s">
        <v>357</v>
      </c>
      <c r="N22" s="213" t="s">
        <v>358</v>
      </c>
      <c r="O22" s="213" t="s">
        <v>359</v>
      </c>
      <c r="P22" s="213" t="s">
        <v>360</v>
      </c>
      <c r="Q22" s="213" t="s">
        <v>361</v>
      </c>
      <c r="R22" s="213" t="s">
        <v>362</v>
      </c>
    </row>
    <row r="23" spans="1:21 16384:16384" ht="13.5" customHeight="1">
      <c r="A23" s="1789"/>
      <c r="B23" s="1790"/>
      <c r="C23" s="1790"/>
      <c r="D23" s="1793"/>
      <c r="E23" s="1780"/>
      <c r="F23" s="1786"/>
      <c r="G23" s="1787"/>
      <c r="H23" s="1788"/>
      <c r="I23" s="1792"/>
      <c r="J23" s="1790"/>
      <c r="K23" s="1790"/>
      <c r="L23" s="1793"/>
      <c r="M23" s="7"/>
      <c r="N23" s="7"/>
      <c r="O23" s="7"/>
      <c r="P23" s="7"/>
      <c r="Q23" s="7"/>
      <c r="R23" s="7"/>
    </row>
    <row r="24" spans="1:21 16384:16384" ht="26.25" customHeight="1">
      <c r="A24" s="1796" t="s">
        <v>415</v>
      </c>
      <c r="B24" s="1797"/>
      <c r="C24" s="1797"/>
      <c r="D24" s="1798"/>
      <c r="E24" s="1322"/>
      <c r="F24" s="1537"/>
      <c r="G24" s="1543"/>
      <c r="H24" s="1324"/>
      <c r="I24" s="1799" t="s">
        <v>219</v>
      </c>
      <c r="J24" s="1797"/>
      <c r="K24" s="1797"/>
      <c r="L24" s="1798"/>
      <c r="M24" s="1800"/>
      <c r="N24" s="1801"/>
      <c r="O24" s="1801"/>
      <c r="P24" s="1801"/>
      <c r="Q24" s="1801"/>
      <c r="R24" s="1802"/>
    </row>
    <row r="25" spans="1:21 16384:16384" ht="26.25" customHeight="1">
      <c r="A25" s="1803" t="s">
        <v>601</v>
      </c>
      <c r="B25" s="1804"/>
      <c r="C25" s="1804"/>
      <c r="D25" s="1805"/>
      <c r="E25" s="1806"/>
      <c r="F25" s="1807"/>
      <c r="G25" s="1807"/>
      <c r="H25" s="214" t="s">
        <v>92</v>
      </c>
      <c r="I25" s="1808" t="s">
        <v>220</v>
      </c>
      <c r="J25" s="1809"/>
      <c r="K25" s="1809"/>
      <c r="L25" s="1810"/>
      <c r="M25" s="1811"/>
      <c r="N25" s="1812"/>
      <c r="O25" s="1499" t="s">
        <v>91</v>
      </c>
      <c r="P25" s="1499"/>
      <c r="Q25" s="1499"/>
      <c r="R25" s="1500"/>
    </row>
    <row r="26" spans="1:21 16384:16384" ht="9.9499999999999993" customHeight="1">
      <c r="A26" s="1755" t="s">
        <v>243</v>
      </c>
      <c r="B26" s="1756"/>
      <c r="C26" s="1756"/>
      <c r="D26" s="1757"/>
      <c r="E26" s="215" t="s">
        <v>93</v>
      </c>
      <c r="F26" s="1764"/>
      <c r="G26" s="1765"/>
      <c r="H26" s="214" t="s">
        <v>92</v>
      </c>
      <c r="I26" s="1766" t="s">
        <v>244</v>
      </c>
      <c r="J26" s="1756"/>
      <c r="K26" s="1756"/>
      <c r="L26" s="1757"/>
      <c r="M26" s="215" t="s">
        <v>93</v>
      </c>
      <c r="N26" s="1771"/>
      <c r="O26" s="1772"/>
      <c r="P26" s="1505" t="s">
        <v>91</v>
      </c>
      <c r="Q26" s="1505"/>
      <c r="R26" s="1506"/>
    </row>
    <row r="27" spans="1:21 16384:16384" ht="9.9499999999999993" customHeight="1">
      <c r="A27" s="1758"/>
      <c r="B27" s="1759"/>
      <c r="C27" s="1759"/>
      <c r="D27" s="1760"/>
      <c r="E27" s="216" t="s">
        <v>94</v>
      </c>
      <c r="F27" s="1773"/>
      <c r="G27" s="1774"/>
      <c r="H27" s="217" t="s">
        <v>92</v>
      </c>
      <c r="I27" s="1767"/>
      <c r="J27" s="1759"/>
      <c r="K27" s="1759"/>
      <c r="L27" s="1760"/>
      <c r="M27" s="216" t="s">
        <v>94</v>
      </c>
      <c r="N27" s="1775"/>
      <c r="O27" s="1776"/>
      <c r="P27" s="1465" t="s">
        <v>91</v>
      </c>
      <c r="Q27" s="1465"/>
      <c r="R27" s="1466"/>
    </row>
    <row r="28" spans="1:21 16384:16384" ht="9.9499999999999993" customHeight="1">
      <c r="A28" s="1761"/>
      <c r="B28" s="1762"/>
      <c r="C28" s="1762"/>
      <c r="D28" s="1763"/>
      <c r="E28" s="218" t="s">
        <v>95</v>
      </c>
      <c r="F28" s="1777"/>
      <c r="G28" s="1778"/>
      <c r="H28" s="219" t="s">
        <v>92</v>
      </c>
      <c r="I28" s="1768"/>
      <c r="J28" s="1769"/>
      <c r="K28" s="1769"/>
      <c r="L28" s="1770"/>
      <c r="M28" s="218" t="s">
        <v>95</v>
      </c>
      <c r="N28" s="1794"/>
      <c r="O28" s="1795"/>
      <c r="P28" s="1742" t="s">
        <v>91</v>
      </c>
      <c r="Q28" s="1742"/>
      <c r="R28" s="1743"/>
    </row>
    <row r="29" spans="1:21 16384:16384" ht="30.95" customHeight="1">
      <c r="A29" s="1729" t="s">
        <v>602</v>
      </c>
      <c r="B29" s="1730"/>
      <c r="C29" s="1730"/>
      <c r="D29" s="1744"/>
      <c r="E29" s="1745" t="s">
        <v>363</v>
      </c>
      <c r="F29" s="1746"/>
      <c r="G29" s="1746"/>
      <c r="H29" s="1746"/>
      <c r="I29" s="1746"/>
      <c r="J29" s="1747" t="s">
        <v>364</v>
      </c>
      <c r="K29" s="1748"/>
      <c r="L29" s="1748"/>
      <c r="M29" s="1748"/>
      <c r="N29" s="1749"/>
      <c r="O29" s="1746" t="s">
        <v>365</v>
      </c>
      <c r="P29" s="1748"/>
      <c r="Q29" s="1748"/>
      <c r="R29" s="1749"/>
    </row>
    <row r="30" spans="1:21 16384:16384" ht="14.85" customHeight="1">
      <c r="A30" s="1731"/>
      <c r="B30" s="1732"/>
      <c r="C30" s="1732"/>
      <c r="D30" s="1733"/>
      <c r="E30" s="1750"/>
      <c r="F30" s="1751"/>
      <c r="G30" s="1751"/>
      <c r="H30" s="1751"/>
      <c r="I30" s="1751"/>
      <c r="J30" s="1750"/>
      <c r="K30" s="1751"/>
      <c r="L30" s="1751"/>
      <c r="M30" s="1751"/>
      <c r="N30" s="1752"/>
      <c r="O30" s="1753"/>
      <c r="P30" s="1753"/>
      <c r="Q30" s="1753"/>
      <c r="R30" s="1754"/>
    </row>
    <row r="31" spans="1:21 16384:16384" ht="28.5" customHeight="1">
      <c r="A31" s="1729" t="s">
        <v>245</v>
      </c>
      <c r="B31" s="1730"/>
      <c r="C31" s="1730"/>
      <c r="D31" s="1730"/>
      <c r="E31" s="1734" t="s">
        <v>96</v>
      </c>
      <c r="F31" s="1735"/>
      <c r="G31" s="1735"/>
      <c r="H31" s="1735"/>
      <c r="I31" s="1736"/>
      <c r="J31" s="1734" t="s">
        <v>97</v>
      </c>
      <c r="K31" s="1735"/>
      <c r="L31" s="1735"/>
      <c r="M31" s="1735"/>
      <c r="N31" s="1736"/>
      <c r="O31" s="1734" t="s">
        <v>242</v>
      </c>
      <c r="P31" s="1735"/>
      <c r="Q31" s="1735"/>
      <c r="R31" s="1736"/>
    </row>
    <row r="32" spans="1:21 16384:16384" ht="12" customHeight="1">
      <c r="A32" s="1731"/>
      <c r="B32" s="1732"/>
      <c r="C32" s="1732"/>
      <c r="D32" s="1733"/>
      <c r="E32" s="1737"/>
      <c r="F32" s="1738"/>
      <c r="G32" s="1738"/>
      <c r="H32" s="1738"/>
      <c r="I32" s="1738"/>
      <c r="J32" s="1737"/>
      <c r="K32" s="1738"/>
      <c r="L32" s="1738"/>
      <c r="M32" s="1738"/>
      <c r="N32" s="1739"/>
      <c r="O32" s="1740"/>
      <c r="P32" s="1740"/>
      <c r="Q32" s="1740"/>
      <c r="R32" s="1741"/>
      <c r="U32" s="376"/>
      <c r="XFD32" s="376"/>
    </row>
    <row r="33" spans="1:19" ht="43.5" customHeight="1">
      <c r="A33" s="1698" t="s">
        <v>604</v>
      </c>
      <c r="B33" s="1699"/>
      <c r="C33" s="1699"/>
      <c r="D33" s="1699"/>
      <c r="E33" s="1700"/>
      <c r="F33" s="1701"/>
      <c r="G33" s="1701"/>
      <c r="H33" s="1701"/>
      <c r="I33" s="1701"/>
      <c r="J33" s="1701"/>
      <c r="K33" s="1701"/>
      <c r="L33" s="1701"/>
      <c r="M33" s="1701"/>
      <c r="N33" s="1701"/>
      <c r="O33" s="1701"/>
      <c r="P33" s="1701"/>
      <c r="Q33" s="1701"/>
      <c r="R33" s="1702"/>
    </row>
    <row r="34" spans="1:19" s="220" customFormat="1" ht="11.25" customHeight="1">
      <c r="A34" s="1703" t="s">
        <v>221</v>
      </c>
      <c r="B34" s="1704"/>
      <c r="C34" s="1704"/>
      <c r="D34" s="1705"/>
      <c r="E34" s="1712" t="s">
        <v>367</v>
      </c>
      <c r="F34" s="1713"/>
      <c r="G34" s="1713"/>
      <c r="H34" s="1714" t="s">
        <v>368</v>
      </c>
      <c r="I34" s="1714"/>
      <c r="J34" s="1714"/>
      <c r="K34" s="1714" t="s">
        <v>369</v>
      </c>
      <c r="L34" s="1714"/>
      <c r="M34" s="1714"/>
      <c r="N34" s="1714" t="s">
        <v>370</v>
      </c>
      <c r="O34" s="1714"/>
      <c r="P34" s="1714"/>
      <c r="Q34" s="1715"/>
      <c r="R34" s="1716"/>
    </row>
    <row r="35" spans="1:19" s="220" customFormat="1" ht="11.25" customHeight="1">
      <c r="A35" s="1706"/>
      <c r="B35" s="1707"/>
      <c r="C35" s="1707"/>
      <c r="D35" s="1708"/>
      <c r="E35" s="1721"/>
      <c r="F35" s="1722"/>
      <c r="G35" s="1723"/>
      <c r="H35" s="1721"/>
      <c r="I35" s="1722"/>
      <c r="J35" s="1723"/>
      <c r="K35" s="1721"/>
      <c r="L35" s="1722"/>
      <c r="M35" s="1723"/>
      <c r="N35" s="1721"/>
      <c r="O35" s="1722"/>
      <c r="P35" s="1723"/>
      <c r="Q35" s="1717"/>
      <c r="R35" s="1718"/>
    </row>
    <row r="36" spans="1:19" s="220" customFormat="1" ht="11.25" customHeight="1">
      <c r="A36" s="1706"/>
      <c r="B36" s="1707"/>
      <c r="C36" s="1707"/>
      <c r="D36" s="1708"/>
      <c r="E36" s="1726" t="s">
        <v>1113</v>
      </c>
      <c r="F36" s="1726"/>
      <c r="G36" s="1726"/>
      <c r="H36" s="1726"/>
      <c r="I36" s="1714" t="s">
        <v>1115</v>
      </c>
      <c r="J36" s="1714"/>
      <c r="K36" s="1714"/>
      <c r="L36" s="1714"/>
      <c r="M36" s="1714" t="s">
        <v>1110</v>
      </c>
      <c r="N36" s="1714"/>
      <c r="O36" s="1714"/>
      <c r="P36" s="1714"/>
      <c r="Q36" s="1717"/>
      <c r="R36" s="1718"/>
    </row>
    <row r="37" spans="1:19" s="220" customFormat="1" ht="11.25" customHeight="1">
      <c r="A37" s="1706"/>
      <c r="B37" s="1707"/>
      <c r="C37" s="1707"/>
      <c r="D37" s="1708"/>
      <c r="E37" s="1725"/>
      <c r="F37" s="1725"/>
      <c r="G37" s="1725"/>
      <c r="H37" s="1727"/>
      <c r="I37" s="1728"/>
      <c r="J37" s="1728"/>
      <c r="K37" s="1728"/>
      <c r="L37" s="1728"/>
      <c r="M37" s="1728"/>
      <c r="N37" s="1728"/>
      <c r="O37" s="1728"/>
      <c r="P37" s="1728"/>
      <c r="Q37" s="1717"/>
      <c r="R37" s="1718"/>
    </row>
    <row r="38" spans="1:19" s="220" customFormat="1" ht="11.25" customHeight="1">
      <c r="A38" s="1706"/>
      <c r="B38" s="1707"/>
      <c r="C38" s="1707"/>
      <c r="D38" s="1708"/>
      <c r="E38" s="1714" t="s">
        <v>1111</v>
      </c>
      <c r="F38" s="1714"/>
      <c r="G38" s="1714"/>
      <c r="H38" s="1714"/>
      <c r="I38" s="1724" t="s">
        <v>1112</v>
      </c>
      <c r="J38" s="1724"/>
      <c r="K38" s="1724"/>
      <c r="L38" s="1724"/>
      <c r="M38" s="1724" t="s">
        <v>371</v>
      </c>
      <c r="N38" s="1724"/>
      <c r="O38" s="1724"/>
      <c r="P38" s="1724"/>
      <c r="Q38" s="1717"/>
      <c r="R38" s="1718"/>
    </row>
    <row r="39" spans="1:19" s="220" customFormat="1" ht="11.25" customHeight="1">
      <c r="A39" s="1709"/>
      <c r="B39" s="1710"/>
      <c r="C39" s="1710"/>
      <c r="D39" s="1711"/>
      <c r="E39" s="1725"/>
      <c r="F39" s="1725"/>
      <c r="G39" s="1725"/>
      <c r="H39" s="1725"/>
      <c r="I39" s="1725"/>
      <c r="J39" s="1725"/>
      <c r="K39" s="1725"/>
      <c r="L39" s="1725"/>
      <c r="M39" s="1725"/>
      <c r="N39" s="1725"/>
      <c r="O39" s="1725"/>
      <c r="P39" s="1725"/>
      <c r="Q39" s="1719"/>
      <c r="R39" s="1720"/>
    </row>
    <row r="40" spans="1:19" s="220" customFormat="1" ht="57" customHeight="1">
      <c r="A40" s="1487" t="s">
        <v>246</v>
      </c>
      <c r="B40" s="1488"/>
      <c r="C40" s="1488"/>
      <c r="D40" s="1488"/>
      <c r="E40" s="1672"/>
      <c r="F40" s="1673"/>
      <c r="G40" s="1673"/>
      <c r="H40" s="1673"/>
      <c r="I40" s="1673"/>
      <c r="J40" s="1673"/>
      <c r="K40" s="1673"/>
      <c r="L40" s="1673"/>
      <c r="M40" s="1673"/>
      <c r="N40" s="1673"/>
      <c r="O40" s="1673"/>
      <c r="P40" s="1673"/>
      <c r="Q40" s="1673"/>
      <c r="R40" s="1674"/>
    </row>
    <row r="41" spans="1:19" s="220" customFormat="1" ht="19.5" customHeight="1">
      <c r="A41" s="1675" t="s">
        <v>616</v>
      </c>
      <c r="B41" s="1675"/>
      <c r="C41" s="1675"/>
      <c r="D41" s="1675"/>
      <c r="E41" s="1675"/>
      <c r="F41" s="1675"/>
      <c r="G41" s="1675"/>
      <c r="H41" s="1675"/>
      <c r="I41" s="1675"/>
      <c r="J41" s="1675"/>
      <c r="K41" s="1675"/>
      <c r="L41" s="1675"/>
      <c r="M41" s="1675"/>
      <c r="N41" s="1675"/>
      <c r="O41" s="1675"/>
      <c r="P41" s="1675"/>
      <c r="Q41" s="1675"/>
      <c r="R41" s="1675"/>
    </row>
    <row r="42" spans="1:19" s="220" customFormat="1" ht="28.5" customHeight="1">
      <c r="A42" s="1675"/>
      <c r="B42" s="1675"/>
      <c r="C42" s="1675"/>
      <c r="D42" s="1675"/>
      <c r="E42" s="1675"/>
      <c r="F42" s="1675"/>
      <c r="G42" s="1675"/>
      <c r="H42" s="1675"/>
      <c r="I42" s="1675"/>
      <c r="J42" s="1675"/>
      <c r="K42" s="1675"/>
      <c r="L42" s="1675"/>
      <c r="M42" s="1675"/>
      <c r="N42" s="1675"/>
      <c r="O42" s="1675"/>
      <c r="P42" s="1675"/>
      <c r="Q42" s="1675"/>
      <c r="R42" s="1675"/>
    </row>
    <row r="43" spans="1:19" s="220" customFormat="1" ht="11.25">
      <c r="A43" s="1675" t="s">
        <v>1104</v>
      </c>
      <c r="B43" s="1675"/>
      <c r="C43" s="1675"/>
      <c r="D43" s="1675"/>
      <c r="E43" s="1675"/>
      <c r="F43" s="1675"/>
      <c r="G43" s="1675"/>
      <c r="H43" s="1675"/>
      <c r="I43" s="1675"/>
      <c r="J43" s="1675"/>
      <c r="K43" s="1675"/>
      <c r="L43" s="1675"/>
      <c r="M43" s="1675"/>
      <c r="N43" s="1675"/>
      <c r="O43" s="1675"/>
      <c r="P43" s="1675"/>
      <c r="Q43" s="1675"/>
      <c r="R43" s="1675"/>
    </row>
    <row r="44" spans="1:19" s="220" customFormat="1" ht="11.25">
      <c r="A44" s="1675"/>
      <c r="B44" s="1675"/>
      <c r="C44" s="1675"/>
      <c r="D44" s="1675"/>
      <c r="E44" s="1675"/>
      <c r="F44" s="1675"/>
      <c r="G44" s="1675"/>
      <c r="H44" s="1675"/>
      <c r="I44" s="1675"/>
      <c r="J44" s="1675"/>
      <c r="K44" s="1675"/>
      <c r="L44" s="1675"/>
      <c r="M44" s="1675"/>
      <c r="N44" s="1675"/>
      <c r="O44" s="1675"/>
      <c r="P44" s="1675"/>
      <c r="Q44" s="1675"/>
      <c r="R44" s="1675"/>
    </row>
    <row r="45" spans="1:19" s="220" customFormat="1" ht="27" customHeight="1">
      <c r="A45" s="1675"/>
      <c r="B45" s="1675"/>
      <c r="C45" s="1675"/>
      <c r="D45" s="1675"/>
      <c r="E45" s="1675"/>
      <c r="F45" s="1675"/>
      <c r="G45" s="1675"/>
      <c r="H45" s="1675"/>
      <c r="I45" s="1675"/>
      <c r="J45" s="1675"/>
      <c r="K45" s="1675"/>
      <c r="L45" s="1675"/>
      <c r="M45" s="1675"/>
      <c r="N45" s="1675"/>
      <c r="O45" s="1675"/>
      <c r="P45" s="1675"/>
      <c r="Q45" s="1675"/>
      <c r="R45" s="1675"/>
    </row>
    <row r="46" spans="1:19" s="220" customFormat="1">
      <c r="A46" s="1675" t="s">
        <v>1105</v>
      </c>
      <c r="B46" s="1675"/>
      <c r="C46" s="1675"/>
      <c r="D46" s="1675"/>
      <c r="E46" s="1675"/>
      <c r="F46" s="1675"/>
      <c r="G46" s="1675"/>
      <c r="H46" s="1675"/>
      <c r="I46" s="1675"/>
      <c r="J46" s="1675"/>
      <c r="K46" s="1675"/>
      <c r="L46" s="1675"/>
      <c r="M46" s="1675"/>
      <c r="N46" s="1675"/>
      <c r="O46" s="1675"/>
      <c r="P46" s="1675"/>
      <c r="Q46" s="1675"/>
      <c r="R46" s="1675"/>
    </row>
    <row r="47" spans="1:19" s="220" customFormat="1" ht="11.25">
      <c r="A47" s="221" t="s">
        <v>603</v>
      </c>
      <c r="B47" s="581"/>
      <c r="C47" s="581"/>
      <c r="D47" s="581"/>
      <c r="E47" s="581"/>
      <c r="F47" s="581"/>
      <c r="G47" s="221"/>
      <c r="H47" s="581"/>
      <c r="I47" s="581"/>
      <c r="J47" s="581"/>
      <c r="K47" s="581"/>
      <c r="L47" s="581"/>
      <c r="M47" s="581"/>
      <c r="N47" s="581"/>
      <c r="O47" s="581"/>
      <c r="P47" s="581"/>
      <c r="Q47" s="581"/>
      <c r="R47" s="581"/>
    </row>
    <row r="48" spans="1:19" s="220" customFormat="1">
      <c r="A48" s="1590" t="s">
        <v>1033</v>
      </c>
      <c r="B48" s="1590"/>
      <c r="C48" s="1590"/>
      <c r="D48" s="1591"/>
      <c r="E48" s="1592"/>
      <c r="F48" s="1592"/>
      <c r="G48" s="1592"/>
      <c r="H48" s="1592"/>
      <c r="I48" s="1592"/>
      <c r="J48" s="1592"/>
      <c r="K48" s="1592"/>
      <c r="L48" s="1592"/>
      <c r="M48" s="1592"/>
      <c r="N48" s="1592"/>
      <c r="O48" s="1592"/>
      <c r="P48" s="1592"/>
      <c r="Q48" s="1592"/>
      <c r="R48" s="1592"/>
      <c r="S48" s="530"/>
    </row>
    <row r="49" spans="1:19" s="220" customFormat="1">
      <c r="A49" s="1590"/>
      <c r="B49" s="1590"/>
      <c r="C49" s="1590"/>
      <c r="D49" s="1592"/>
      <c r="E49" s="1592"/>
      <c r="F49" s="1592"/>
      <c r="G49" s="1592"/>
      <c r="H49" s="1592"/>
      <c r="I49" s="1592"/>
      <c r="J49" s="1592"/>
      <c r="K49" s="1592"/>
      <c r="L49" s="1592"/>
      <c r="M49" s="1592"/>
      <c r="N49" s="1592"/>
      <c r="O49" s="1592"/>
      <c r="P49" s="1592"/>
      <c r="Q49" s="1592"/>
      <c r="R49" s="1592"/>
      <c r="S49" s="530"/>
    </row>
    <row r="50" spans="1:19" s="380" customFormat="1" ht="31.5" customHeight="1">
      <c r="A50" s="1601" t="s">
        <v>1027</v>
      </c>
      <c r="B50" s="1591"/>
      <c r="C50" s="1591"/>
      <c r="D50" s="1591"/>
      <c r="E50" s="1591"/>
      <c r="F50" s="1591"/>
      <c r="G50" s="1591"/>
      <c r="H50" s="1591"/>
      <c r="I50" s="1591"/>
      <c r="J50" s="1591"/>
      <c r="K50" s="1591"/>
      <c r="L50" s="1591"/>
      <c r="M50" s="1591"/>
      <c r="N50" s="1591"/>
      <c r="O50" s="1591"/>
      <c r="P50" s="1591"/>
      <c r="Q50" s="1591"/>
      <c r="R50" s="1591"/>
    </row>
    <row r="51" spans="1:19" s="220" customFormat="1" ht="12" customHeight="1">
      <c r="A51" s="1593" t="s">
        <v>826</v>
      </c>
      <c r="B51" s="1594"/>
      <c r="C51" s="1594"/>
      <c r="D51" s="1595"/>
      <c r="E51" s="1617" t="s">
        <v>962</v>
      </c>
      <c r="F51" s="1617"/>
      <c r="G51" s="1617"/>
      <c r="H51" s="1617"/>
      <c r="I51" s="1617"/>
      <c r="J51" s="1617"/>
      <c r="K51" s="1617"/>
      <c r="L51" s="1617"/>
      <c r="M51" s="1617"/>
      <c r="N51" s="1617"/>
      <c r="O51" s="1617"/>
      <c r="P51" s="1617"/>
      <c r="Q51" s="1617"/>
      <c r="R51" s="1617"/>
      <c r="S51" s="530"/>
    </row>
    <row r="52" spans="1:19" s="220" customFormat="1" ht="30" customHeight="1">
      <c r="A52" s="1495"/>
      <c r="B52" s="1596"/>
      <c r="C52" s="1596"/>
      <c r="D52" s="1533"/>
      <c r="E52" s="1618"/>
      <c r="F52" s="1617"/>
      <c r="G52" s="1617"/>
      <c r="H52" s="1617"/>
      <c r="I52" s="1617"/>
      <c r="J52" s="1617"/>
      <c r="K52" s="1617"/>
      <c r="L52" s="1617"/>
      <c r="M52" s="1617"/>
      <c r="N52" s="1617"/>
      <c r="O52" s="1617"/>
      <c r="P52" s="1617"/>
      <c r="Q52" s="1617"/>
      <c r="R52" s="1617"/>
      <c r="S52" s="530"/>
    </row>
    <row r="53" spans="1:19" s="220" customFormat="1" ht="22.5" customHeight="1">
      <c r="A53" s="1495"/>
      <c r="B53" s="1596"/>
      <c r="C53" s="1596"/>
      <c r="D53" s="1533"/>
      <c r="E53" s="381"/>
      <c r="F53" s="1598" t="s">
        <v>914</v>
      </c>
      <c r="G53" s="1599"/>
      <c r="H53" s="1599"/>
      <c r="I53" s="1599"/>
      <c r="J53" s="1599"/>
      <c r="K53" s="1599"/>
      <c r="L53" s="1599"/>
      <c r="M53" s="1599"/>
      <c r="N53" s="1599"/>
      <c r="O53" s="1599"/>
      <c r="P53" s="1599"/>
      <c r="Q53" s="1599"/>
      <c r="R53" s="1600"/>
      <c r="S53" s="204" t="str">
        <f>IF(COUNTIF(ロール対応表ｰ2006!$D$58:$S$58,F53)=0,"【ERROR正しいロールを選択してください】","")</f>
        <v/>
      </c>
    </row>
    <row r="54" spans="1:19" s="220" customFormat="1" ht="12" customHeight="1">
      <c r="A54" s="1495"/>
      <c r="B54" s="1596"/>
      <c r="C54" s="1596"/>
      <c r="D54" s="1533"/>
      <c r="E54" s="1619" t="s">
        <v>963</v>
      </c>
      <c r="F54" s="1620"/>
      <c r="G54" s="1620"/>
      <c r="H54" s="1620"/>
      <c r="I54" s="1620"/>
      <c r="J54" s="1620"/>
      <c r="K54" s="1620"/>
      <c r="L54" s="1620"/>
      <c r="M54" s="1620"/>
      <c r="N54" s="1620"/>
      <c r="O54" s="1620"/>
      <c r="P54" s="1620"/>
      <c r="Q54" s="1620"/>
      <c r="R54" s="1620"/>
      <c r="S54" s="204"/>
    </row>
    <row r="55" spans="1:19" s="220" customFormat="1" ht="22.5" customHeight="1">
      <c r="A55" s="1597"/>
      <c r="B55" s="1476"/>
      <c r="C55" s="1476"/>
      <c r="D55" s="1477"/>
      <c r="E55" s="382"/>
      <c r="F55" s="1598" t="s">
        <v>915</v>
      </c>
      <c r="G55" s="1599"/>
      <c r="H55" s="1599"/>
      <c r="I55" s="1599"/>
      <c r="J55" s="1599"/>
      <c r="K55" s="1599"/>
      <c r="L55" s="1599"/>
      <c r="M55" s="1599"/>
      <c r="N55" s="1599"/>
      <c r="O55" s="1599"/>
      <c r="P55" s="1599"/>
      <c r="Q55" s="1599"/>
      <c r="R55" s="1600"/>
      <c r="S55" s="204" t="str">
        <f>IF(COUNTIF(ロール対応表ｰ2006!$D$59:$S$59,F55)=0,"【ERROR正しいロールを選択してください】","")</f>
        <v/>
      </c>
    </row>
    <row r="56" spans="1:19" s="2" customFormat="1" ht="30" customHeight="1">
      <c r="A56" s="1318" t="s">
        <v>1039</v>
      </c>
      <c r="B56" s="1318"/>
      <c r="C56" s="1318"/>
      <c r="D56" s="1318"/>
      <c r="E56" s="1319" t="s">
        <v>1040</v>
      </c>
      <c r="F56" s="1320"/>
      <c r="G56" s="1320"/>
      <c r="H56" s="1320"/>
      <c r="I56" s="1320"/>
      <c r="J56" s="1320"/>
      <c r="K56" s="1320"/>
      <c r="L56" s="1320"/>
      <c r="M56" s="1320"/>
      <c r="N56" s="1320"/>
      <c r="O56" s="1321"/>
      <c r="P56" s="1322"/>
      <c r="Q56" s="1323"/>
      <c r="R56" s="1324"/>
      <c r="S56" s="627"/>
    </row>
    <row r="57" spans="1:19" s="2" customFormat="1" ht="48.75" customHeight="1">
      <c r="A57" s="1318"/>
      <c r="B57" s="1318"/>
      <c r="C57" s="1318"/>
      <c r="D57" s="1318"/>
      <c r="E57" s="1325" t="s">
        <v>1041</v>
      </c>
      <c r="F57" s="1326"/>
      <c r="G57" s="1326"/>
      <c r="H57" s="1326"/>
      <c r="I57" s="1326"/>
      <c r="J57" s="1326"/>
      <c r="K57" s="1326"/>
      <c r="L57" s="1326"/>
      <c r="M57" s="1326"/>
      <c r="N57" s="1326"/>
      <c r="O57" s="1326"/>
      <c r="P57" s="1326"/>
      <c r="Q57" s="1326"/>
      <c r="R57" s="1326"/>
      <c r="S57" s="627"/>
    </row>
    <row r="58" spans="1:19" s="2" customFormat="1" ht="23.25" customHeight="1">
      <c r="A58" s="1318"/>
      <c r="B58" s="1318"/>
      <c r="C58" s="1318"/>
      <c r="D58" s="1318"/>
      <c r="E58" s="647"/>
      <c r="F58" s="1327" t="s">
        <v>1042</v>
      </c>
      <c r="G58" s="1328"/>
      <c r="H58" s="1328"/>
      <c r="I58" s="1328"/>
      <c r="J58" s="1328"/>
      <c r="K58" s="1328"/>
      <c r="L58" s="1328"/>
      <c r="M58" s="1328"/>
      <c r="N58" s="1328"/>
      <c r="O58" s="1328"/>
      <c r="P58" s="1328"/>
      <c r="Q58" s="1328"/>
      <c r="R58" s="1329"/>
      <c r="S58" s="627"/>
    </row>
    <row r="59" spans="1:19" s="2" customFormat="1" ht="23.25" customHeight="1">
      <c r="A59" s="1318"/>
      <c r="B59" s="1318"/>
      <c r="C59" s="1318"/>
      <c r="D59" s="1318"/>
      <c r="E59" s="647"/>
      <c r="F59" s="1327" t="s">
        <v>1043</v>
      </c>
      <c r="G59" s="1328"/>
      <c r="H59" s="1328"/>
      <c r="I59" s="1328"/>
      <c r="J59" s="1328"/>
      <c r="K59" s="1328"/>
      <c r="L59" s="1328"/>
      <c r="M59" s="1328"/>
      <c r="N59" s="1328"/>
      <c r="O59" s="1328"/>
      <c r="P59" s="1328"/>
      <c r="Q59" s="1328"/>
      <c r="R59" s="1329"/>
      <c r="S59" s="627"/>
    </row>
    <row r="60" spans="1:19" s="2" customFormat="1" ht="23.25" customHeight="1">
      <c r="A60" s="1318"/>
      <c r="B60" s="1318"/>
      <c r="C60" s="1318"/>
      <c r="D60" s="1318"/>
      <c r="E60" s="647"/>
      <c r="F60" s="1327" t="s">
        <v>1044</v>
      </c>
      <c r="G60" s="1328"/>
      <c r="H60" s="1328"/>
      <c r="I60" s="1328"/>
      <c r="J60" s="1328"/>
      <c r="K60" s="1328"/>
      <c r="L60" s="1328"/>
      <c r="M60" s="1328"/>
      <c r="N60" s="1328"/>
      <c r="O60" s="1328"/>
      <c r="P60" s="1328"/>
      <c r="Q60" s="1328"/>
      <c r="R60" s="1329"/>
      <c r="S60" s="627"/>
    </row>
    <row r="61" spans="1:19" s="2" customFormat="1" ht="23.25" customHeight="1">
      <c r="A61" s="1318"/>
      <c r="B61" s="1318"/>
      <c r="C61" s="1318"/>
      <c r="D61" s="1318"/>
      <c r="E61" s="647"/>
      <c r="F61" s="1327" t="s">
        <v>1045</v>
      </c>
      <c r="G61" s="1328"/>
      <c r="H61" s="1328"/>
      <c r="I61" s="1328"/>
      <c r="J61" s="1328"/>
      <c r="K61" s="1328"/>
      <c r="L61" s="1328"/>
      <c r="M61" s="1328"/>
      <c r="N61" s="1328"/>
      <c r="O61" s="1328"/>
      <c r="P61" s="1328"/>
      <c r="Q61" s="1328"/>
      <c r="R61" s="1329"/>
      <c r="S61" s="627"/>
    </row>
    <row r="62" spans="1:19" s="2" customFormat="1" ht="49.5" customHeight="1">
      <c r="A62" s="1318"/>
      <c r="B62" s="1318"/>
      <c r="C62" s="1318"/>
      <c r="D62" s="1318"/>
      <c r="E62" s="628"/>
      <c r="F62" s="1330"/>
      <c r="G62" s="1331"/>
      <c r="H62" s="1331"/>
      <c r="I62" s="1331"/>
      <c r="J62" s="1331"/>
      <c r="K62" s="1331"/>
      <c r="L62" s="1331"/>
      <c r="M62" s="1331"/>
      <c r="N62" s="1331"/>
      <c r="O62" s="1331"/>
      <c r="P62" s="1331"/>
      <c r="Q62" s="1331"/>
      <c r="R62" s="1332"/>
      <c r="S62" s="627"/>
    </row>
    <row r="63" spans="1:19" s="220" customFormat="1" ht="13.5">
      <c r="A63" s="226"/>
      <c r="B63" s="226"/>
      <c r="C63" s="226"/>
      <c r="D63" s="226"/>
      <c r="E63" s="226"/>
      <c r="F63" s="226"/>
      <c r="G63" s="226"/>
      <c r="H63" s="226"/>
      <c r="I63" s="226"/>
      <c r="J63" s="226"/>
      <c r="K63" s="226"/>
      <c r="L63" s="226"/>
      <c r="M63" s="226"/>
      <c r="N63" s="226"/>
      <c r="O63" s="226"/>
      <c r="P63" s="226"/>
      <c r="Q63" s="226"/>
      <c r="R63" s="226"/>
    </row>
    <row r="64" spans="1:19" s="220" customFormat="1" ht="13.5">
      <c r="A64" s="66" t="s">
        <v>1038</v>
      </c>
      <c r="B64" s="200"/>
      <c r="C64" s="200"/>
      <c r="D64" s="200"/>
      <c r="E64" s="200"/>
      <c r="F64" s="200"/>
      <c r="G64" s="200"/>
      <c r="H64" s="200"/>
      <c r="I64" s="200"/>
      <c r="J64" s="200"/>
      <c r="K64" s="200"/>
      <c r="L64" s="200"/>
      <c r="M64" s="200"/>
      <c r="N64" s="200"/>
      <c r="O64" s="200"/>
      <c r="P64" s="200"/>
      <c r="Q64" s="200"/>
      <c r="R64" s="200"/>
      <c r="S64" s="530"/>
    </row>
    <row r="65" spans="1:26" s="220" customFormat="1">
      <c r="A65" s="1682" t="s">
        <v>888</v>
      </c>
      <c r="B65" s="1482"/>
      <c r="C65" s="1482"/>
      <c r="D65" s="1483"/>
      <c r="E65" s="1683" t="s">
        <v>887</v>
      </c>
      <c r="F65" s="1505"/>
      <c r="G65" s="1505"/>
      <c r="H65" s="1505"/>
      <c r="I65" s="1505"/>
      <c r="J65" s="1505"/>
      <c r="K65" s="1505"/>
      <c r="L65" s="1505"/>
      <c r="M65" s="1505"/>
      <c r="N65" s="1505"/>
      <c r="O65" s="1505"/>
      <c r="P65" s="1505"/>
      <c r="Q65" s="1505"/>
      <c r="R65" s="1506"/>
      <c r="S65" s="530"/>
    </row>
    <row r="66" spans="1:26" s="220" customFormat="1" ht="30" customHeight="1">
      <c r="A66" s="1495"/>
      <c r="B66" s="1532"/>
      <c r="C66" s="1532"/>
      <c r="D66" s="1533"/>
      <c r="E66" s="121"/>
      <c r="F66" s="1684" t="s">
        <v>886</v>
      </c>
      <c r="G66" s="1685"/>
      <c r="H66" s="1685"/>
      <c r="I66" s="1685"/>
      <c r="J66" s="1685"/>
      <c r="K66" s="1685"/>
      <c r="L66" s="1685"/>
      <c r="M66" s="1685"/>
      <c r="N66" s="1685"/>
      <c r="O66" s="1685"/>
      <c r="P66" s="1685"/>
      <c r="Q66" s="1685"/>
      <c r="R66" s="1686"/>
      <c r="S66" s="530"/>
    </row>
    <row r="67" spans="1:26" s="220" customFormat="1">
      <c r="A67" s="1481" t="s">
        <v>827</v>
      </c>
      <c r="B67" s="1482"/>
      <c r="C67" s="1482"/>
      <c r="D67" s="1483"/>
      <c r="E67" s="1504" t="s">
        <v>828</v>
      </c>
      <c r="F67" s="1505"/>
      <c r="G67" s="1505"/>
      <c r="H67" s="1505"/>
      <c r="I67" s="1505"/>
      <c r="J67" s="1505"/>
      <c r="K67" s="1505"/>
      <c r="L67" s="1505"/>
      <c r="M67" s="1505"/>
      <c r="N67" s="1505"/>
      <c r="O67" s="1505"/>
      <c r="P67" s="1505"/>
      <c r="Q67" s="1505"/>
      <c r="R67" s="1506"/>
      <c r="S67" s="530"/>
    </row>
    <row r="68" spans="1:26" s="220" customFormat="1" ht="105.75" customHeight="1">
      <c r="A68" s="1457"/>
      <c r="B68" s="1458"/>
      <c r="C68" s="1458"/>
      <c r="D68" s="1459"/>
      <c r="E68" s="1418"/>
      <c r="F68" s="1419"/>
      <c r="G68" s="1419"/>
      <c r="H68" s="1419"/>
      <c r="I68" s="1419"/>
      <c r="J68" s="1419"/>
      <c r="K68" s="1419"/>
      <c r="L68" s="1419"/>
      <c r="M68" s="1419"/>
      <c r="N68" s="1419"/>
      <c r="O68" s="1419"/>
      <c r="P68" s="1419"/>
      <c r="Q68" s="1419"/>
      <c r="R68" s="1422"/>
      <c r="S68" s="530"/>
    </row>
    <row r="69" spans="1:26" s="220" customFormat="1" ht="83.25" customHeight="1">
      <c r="A69" s="1682" t="s">
        <v>829</v>
      </c>
      <c r="B69" s="1690"/>
      <c r="C69" s="1690"/>
      <c r="D69" s="1691"/>
      <c r="E69" s="1695" t="s">
        <v>1076</v>
      </c>
      <c r="F69" s="1696"/>
      <c r="G69" s="1696"/>
      <c r="H69" s="1696"/>
      <c r="I69" s="1696"/>
      <c r="J69" s="1696"/>
      <c r="K69" s="1696"/>
      <c r="L69" s="1696"/>
      <c r="M69" s="1696"/>
      <c r="N69" s="1696"/>
      <c r="O69" s="1696"/>
      <c r="P69" s="1696"/>
      <c r="Q69" s="1696"/>
      <c r="R69" s="1697"/>
      <c r="S69" s="227"/>
    </row>
    <row r="70" spans="1:26" s="220" customFormat="1" ht="22.5" customHeight="1">
      <c r="A70" s="1692"/>
      <c r="B70" s="1693"/>
      <c r="C70" s="1693"/>
      <c r="D70" s="1694"/>
      <c r="E70" s="1556" t="s">
        <v>830</v>
      </c>
      <c r="F70" s="1557"/>
      <c r="G70" s="1558"/>
      <c r="H70" s="1519" t="str">
        <f>IF(F53=0,"自動で入力されます",F53)</f>
        <v>プルダウンメニューよりロールを選択してください</v>
      </c>
      <c r="I70" s="1557"/>
      <c r="J70" s="1557"/>
      <c r="K70" s="1557"/>
      <c r="L70" s="1557"/>
      <c r="M70" s="1557"/>
      <c r="N70" s="1557"/>
      <c r="O70" s="1557"/>
      <c r="P70" s="1557"/>
      <c r="Q70" s="1557"/>
      <c r="R70" s="1520"/>
      <c r="S70" s="530"/>
    </row>
    <row r="71" spans="1:26" s="220" customFormat="1" ht="105" customHeight="1">
      <c r="A71" s="1692"/>
      <c r="B71" s="1693"/>
      <c r="C71" s="1693"/>
      <c r="D71" s="1694"/>
      <c r="E71" s="1559"/>
      <c r="F71" s="1560"/>
      <c r="G71" s="1560"/>
      <c r="H71" s="1560"/>
      <c r="I71" s="1560"/>
      <c r="J71" s="1560"/>
      <c r="K71" s="1560"/>
      <c r="L71" s="1560"/>
      <c r="M71" s="1560"/>
      <c r="N71" s="1560"/>
      <c r="O71" s="1560"/>
      <c r="P71" s="1560"/>
      <c r="Q71" s="1560"/>
      <c r="R71" s="1561"/>
      <c r="S71" s="530"/>
    </row>
    <row r="72" spans="1:26" s="220" customFormat="1" ht="22.5" customHeight="1">
      <c r="A72" s="1692"/>
      <c r="B72" s="1693"/>
      <c r="C72" s="1693"/>
      <c r="D72" s="1694"/>
      <c r="E72" s="1562" t="s">
        <v>1035</v>
      </c>
      <c r="F72" s="827"/>
      <c r="G72" s="827"/>
      <c r="H72" s="1519" t="str">
        <f>IF(F55=0,"自動で入力されます",F55)</f>
        <v>プルダウンメニューよりロールを選択してください（任意）</v>
      </c>
      <c r="I72" s="1557"/>
      <c r="J72" s="1557"/>
      <c r="K72" s="1557"/>
      <c r="L72" s="1557"/>
      <c r="M72" s="1557"/>
      <c r="N72" s="1557"/>
      <c r="O72" s="1557"/>
      <c r="P72" s="1557"/>
      <c r="Q72" s="1557"/>
      <c r="R72" s="1520"/>
      <c r="S72" s="530"/>
    </row>
    <row r="73" spans="1:26" s="220" customFormat="1" ht="105" customHeight="1">
      <c r="A73" s="1692"/>
      <c r="B73" s="1693"/>
      <c r="C73" s="1693"/>
      <c r="D73" s="1694"/>
      <c r="E73" s="1559"/>
      <c r="F73" s="1560"/>
      <c r="G73" s="1560"/>
      <c r="H73" s="1560"/>
      <c r="I73" s="1560"/>
      <c r="J73" s="1560"/>
      <c r="K73" s="1560"/>
      <c r="L73" s="1560"/>
      <c r="M73" s="1560"/>
      <c r="N73" s="1560"/>
      <c r="O73" s="1560"/>
      <c r="P73" s="1560"/>
      <c r="Q73" s="1560"/>
      <c r="R73" s="1561"/>
      <c r="S73" s="530"/>
    </row>
    <row r="74" spans="1:26" s="220" customFormat="1" ht="22.5" customHeight="1">
      <c r="A74" s="1464" t="s">
        <v>831</v>
      </c>
      <c r="B74" s="1465"/>
      <c r="C74" s="1465"/>
      <c r="D74" s="1465"/>
      <c r="E74" s="1478"/>
      <c r="F74" s="1479"/>
      <c r="G74" s="1479"/>
      <c r="H74" s="1479"/>
      <c r="I74" s="1489" t="s">
        <v>408</v>
      </c>
      <c r="J74" s="1490"/>
      <c r="K74" s="1687"/>
      <c r="L74" s="1688"/>
      <c r="M74" s="1688"/>
      <c r="N74" s="1688"/>
      <c r="O74" s="1688"/>
      <c r="P74" s="1688"/>
      <c r="Q74" s="1688"/>
      <c r="R74" s="1689"/>
      <c r="S74" s="530"/>
    </row>
    <row r="75" spans="1:26" s="220" customFormat="1" ht="11.25">
      <c r="A75" s="221"/>
      <c r="B75" s="581"/>
      <c r="C75" s="581"/>
      <c r="D75" s="581"/>
      <c r="E75" s="581"/>
      <c r="F75" s="581"/>
      <c r="G75" s="221"/>
      <c r="H75" s="581"/>
      <c r="I75" s="581"/>
      <c r="J75" s="581"/>
      <c r="K75" s="581"/>
      <c r="L75" s="581"/>
      <c r="M75" s="581"/>
      <c r="N75" s="581"/>
      <c r="O75" s="581"/>
      <c r="P75" s="581"/>
      <c r="Q75" s="581"/>
      <c r="R75" s="581"/>
    </row>
    <row r="76" spans="1:26" ht="21" customHeight="1">
      <c r="A76" s="622" t="s">
        <v>1036</v>
      </c>
      <c r="B76" s="621"/>
      <c r="C76" s="621"/>
      <c r="D76" s="621"/>
      <c r="E76" s="68"/>
      <c r="F76" s="624"/>
      <c r="G76" s="625"/>
      <c r="H76" s="625"/>
      <c r="I76" s="625"/>
      <c r="J76" s="625"/>
      <c r="K76" s="625"/>
      <c r="L76" s="625"/>
      <c r="M76" s="625"/>
      <c r="N76" s="625"/>
      <c r="O76" s="625"/>
      <c r="P76" s="625"/>
      <c r="Q76" s="625"/>
      <c r="R76" s="625"/>
      <c r="S76" s="68"/>
      <c r="T76" s="623"/>
      <c r="U76" s="623"/>
      <c r="V76" s="623"/>
      <c r="W76" s="626"/>
      <c r="X76" s="623"/>
      <c r="Y76" s="68"/>
      <c r="Z76" s="68"/>
    </row>
    <row r="77" spans="1:26" ht="44.25" customHeight="1">
      <c r="A77" s="1589" t="s">
        <v>1077</v>
      </c>
      <c r="B77" s="1589"/>
      <c r="C77" s="1589"/>
      <c r="D77" s="1589"/>
      <c r="E77" s="1589"/>
      <c r="F77" s="1589"/>
      <c r="G77" s="1589"/>
      <c r="H77" s="1589"/>
      <c r="I77" s="1589"/>
      <c r="J77" s="1589"/>
      <c r="K77" s="1589"/>
      <c r="L77" s="1589"/>
      <c r="M77" s="1589"/>
      <c r="N77" s="1589"/>
      <c r="O77" s="1589"/>
      <c r="P77" s="1589"/>
      <c r="Q77" s="1589"/>
      <c r="R77" s="1589"/>
      <c r="S77" s="1589"/>
      <c r="T77" s="1589"/>
      <c r="U77" s="1589"/>
      <c r="V77" s="1589"/>
      <c r="W77" s="1589"/>
      <c r="X77" s="1589"/>
      <c r="Y77" s="1589"/>
      <c r="Z77" s="1589"/>
    </row>
    <row r="78" spans="1:26" ht="60" customHeight="1">
      <c r="A78" s="1656" t="s">
        <v>100</v>
      </c>
      <c r="B78" s="1658" t="s">
        <v>605</v>
      </c>
      <c r="C78" s="1659"/>
      <c r="D78" s="1659"/>
      <c r="E78" s="1659"/>
      <c r="F78" s="1660"/>
      <c r="G78" s="1664" t="s">
        <v>820</v>
      </c>
      <c r="H78" s="1665"/>
      <c r="I78" s="1665"/>
      <c r="J78" s="1665"/>
      <c r="K78" s="1666"/>
      <c r="L78" s="1658" t="s">
        <v>101</v>
      </c>
      <c r="M78" s="1660"/>
      <c r="N78" s="1670" t="s">
        <v>606</v>
      </c>
      <c r="O78" s="1677" t="s">
        <v>821</v>
      </c>
      <c r="P78" s="1677" t="s">
        <v>822</v>
      </c>
      <c r="Q78" s="1679" t="s">
        <v>961</v>
      </c>
      <c r="R78" s="1680"/>
      <c r="S78" s="1680"/>
      <c r="T78" s="1680"/>
      <c r="U78" s="1681"/>
      <c r="V78" s="1650" t="s">
        <v>879</v>
      </c>
      <c r="W78" s="1651"/>
      <c r="X78" s="1651"/>
      <c r="Y78" s="1651"/>
      <c r="Z78" s="1652"/>
    </row>
    <row r="79" spans="1:26" ht="21.75" customHeight="1">
      <c r="A79" s="1657"/>
      <c r="B79" s="1661"/>
      <c r="C79" s="1662"/>
      <c r="D79" s="1662"/>
      <c r="E79" s="1662"/>
      <c r="F79" s="1663"/>
      <c r="G79" s="1667"/>
      <c r="H79" s="1668"/>
      <c r="I79" s="1668"/>
      <c r="J79" s="1668"/>
      <c r="K79" s="1669"/>
      <c r="L79" s="1661"/>
      <c r="M79" s="1663"/>
      <c r="N79" s="1671"/>
      <c r="O79" s="1678"/>
      <c r="P79" s="1678"/>
      <c r="Q79" s="1648" t="s">
        <v>823</v>
      </c>
      <c r="R79" s="1649"/>
      <c r="S79" s="1648" t="s">
        <v>824</v>
      </c>
      <c r="T79" s="1649"/>
      <c r="U79" s="583" t="s">
        <v>825</v>
      </c>
      <c r="V79" s="1653"/>
      <c r="W79" s="1654"/>
      <c r="X79" s="1654"/>
      <c r="Y79" s="1654"/>
      <c r="Z79" s="1655"/>
    </row>
    <row r="80" spans="1:26" s="376" customFormat="1" ht="15" customHeight="1">
      <c r="A80" s="1613">
        <v>1</v>
      </c>
      <c r="B80" s="1615"/>
      <c r="C80" s="1641"/>
      <c r="D80" s="1641"/>
      <c r="E80" s="1641"/>
      <c r="F80" s="1567"/>
      <c r="G80" s="1565"/>
      <c r="H80" s="1641"/>
      <c r="I80" s="1641"/>
      <c r="J80" s="1641"/>
      <c r="K80" s="1567"/>
      <c r="L80" s="1574"/>
      <c r="M80" s="1575"/>
      <c r="N80" s="1578"/>
      <c r="O80" s="1578"/>
      <c r="P80" s="1578"/>
      <c r="Q80" s="1646" t="str">
        <f>IFERROR(VLOOKUP(U80,リスト!$AW$1:$AY$44,2,0),"")</f>
        <v/>
      </c>
      <c r="R80" s="1647"/>
      <c r="S80" s="1646" t="str">
        <f>IFERROR(VLOOKUP(U80,リスト!$AW$1:$AY$44,3,0),"")</f>
        <v/>
      </c>
      <c r="T80" s="1647"/>
      <c r="U80" s="128"/>
      <c r="V80" s="1602"/>
      <c r="W80" s="1843"/>
      <c r="X80" s="1843"/>
      <c r="Y80" s="1843"/>
      <c r="Z80" s="1604"/>
    </row>
    <row r="81" spans="1:26" s="376" customFormat="1" ht="15" customHeight="1">
      <c r="A81" s="1614"/>
      <c r="B81" s="1616"/>
      <c r="C81" s="1642"/>
      <c r="D81" s="1642"/>
      <c r="E81" s="1642"/>
      <c r="F81" s="1570"/>
      <c r="G81" s="1568"/>
      <c r="H81" s="1642"/>
      <c r="I81" s="1642"/>
      <c r="J81" s="1642"/>
      <c r="K81" s="1570"/>
      <c r="L81" s="1576"/>
      <c r="M81" s="1577"/>
      <c r="N81" s="1579"/>
      <c r="O81" s="1579"/>
      <c r="P81" s="1579"/>
      <c r="Q81" s="1584" t="str">
        <f>IFERROR(VLOOKUP(U81,リスト!$AW$1:$AY$44,2,0),"")</f>
        <v/>
      </c>
      <c r="R81" s="1585"/>
      <c r="S81" s="1581" t="str">
        <f>IFERROR(VLOOKUP(U81,リスト!$AW$1:$AY$44,3,0),"")</f>
        <v/>
      </c>
      <c r="T81" s="1583"/>
      <c r="U81" s="119"/>
      <c r="V81" s="1605"/>
      <c r="W81" s="1606"/>
      <c r="X81" s="1606"/>
      <c r="Y81" s="1606"/>
      <c r="Z81" s="1607"/>
    </row>
    <row r="82" spans="1:26" s="376" customFormat="1" ht="15" customHeight="1">
      <c r="A82" s="1614"/>
      <c r="B82" s="1616"/>
      <c r="C82" s="1642"/>
      <c r="D82" s="1642"/>
      <c r="E82" s="1642"/>
      <c r="F82" s="1570"/>
      <c r="G82" s="1568"/>
      <c r="H82" s="1642"/>
      <c r="I82" s="1642"/>
      <c r="J82" s="1642"/>
      <c r="K82" s="1570"/>
      <c r="L82" s="1576"/>
      <c r="M82" s="1577"/>
      <c r="N82" s="1579"/>
      <c r="O82" s="1579"/>
      <c r="P82" s="1579"/>
      <c r="Q82" s="1584" t="str">
        <f>IFERROR(VLOOKUP(U82,リスト!$AW$1:$AY$44,2,0),"")</f>
        <v/>
      </c>
      <c r="R82" s="1585"/>
      <c r="S82" s="1581" t="str">
        <f>IFERROR(VLOOKUP(U82,リスト!$AW$1:$AY$44,3,0),"")</f>
        <v/>
      </c>
      <c r="T82" s="1583"/>
      <c r="U82" s="119"/>
      <c r="V82" s="1605"/>
      <c r="W82" s="1606"/>
      <c r="X82" s="1606"/>
      <c r="Y82" s="1606"/>
      <c r="Z82" s="1607"/>
    </row>
    <row r="83" spans="1:26" s="376" customFormat="1" ht="15" customHeight="1">
      <c r="A83" s="1614"/>
      <c r="B83" s="1616"/>
      <c r="C83" s="1642"/>
      <c r="D83" s="1642"/>
      <c r="E83" s="1642"/>
      <c r="F83" s="1570"/>
      <c r="G83" s="1568"/>
      <c r="H83" s="1642"/>
      <c r="I83" s="1642"/>
      <c r="J83" s="1642"/>
      <c r="K83" s="1570"/>
      <c r="L83" s="1576"/>
      <c r="M83" s="1577"/>
      <c r="N83" s="1579"/>
      <c r="O83" s="1579"/>
      <c r="P83" s="1579"/>
      <c r="Q83" s="1584" t="str">
        <f>IFERROR(VLOOKUP(U83,リスト!$AW$1:$AY$44,2,0),"")</f>
        <v/>
      </c>
      <c r="R83" s="1585"/>
      <c r="S83" s="1581" t="str">
        <f>IFERROR(VLOOKUP(U83,リスト!$AW$1:$AY$44,3,0),"")</f>
        <v/>
      </c>
      <c r="T83" s="1583"/>
      <c r="U83" s="119"/>
      <c r="V83" s="1605"/>
      <c r="W83" s="1606"/>
      <c r="X83" s="1606"/>
      <c r="Y83" s="1606"/>
      <c r="Z83" s="1607"/>
    </row>
    <row r="84" spans="1:26" s="376" customFormat="1" ht="15" customHeight="1">
      <c r="A84" s="1614"/>
      <c r="B84" s="1616"/>
      <c r="C84" s="1642"/>
      <c r="D84" s="1642"/>
      <c r="E84" s="1642"/>
      <c r="F84" s="1570"/>
      <c r="G84" s="1568"/>
      <c r="H84" s="1642"/>
      <c r="I84" s="1642"/>
      <c r="J84" s="1642"/>
      <c r="K84" s="1570"/>
      <c r="L84" s="1576"/>
      <c r="M84" s="1577"/>
      <c r="N84" s="1579"/>
      <c r="O84" s="1579"/>
      <c r="P84" s="1579"/>
      <c r="Q84" s="1584" t="str">
        <f>IFERROR(VLOOKUP(U84,リスト!$AW$1:$AY$44,2,0),"")</f>
        <v/>
      </c>
      <c r="R84" s="1585"/>
      <c r="S84" s="1581" t="str">
        <f>IFERROR(VLOOKUP(U84,リスト!$AW$1:$AY$44,3,0),"")</f>
        <v/>
      </c>
      <c r="T84" s="1583"/>
      <c r="U84" s="119"/>
      <c r="V84" s="1605"/>
      <c r="W84" s="1606"/>
      <c r="X84" s="1606"/>
      <c r="Y84" s="1606"/>
      <c r="Z84" s="1607"/>
    </row>
    <row r="85" spans="1:26" s="376" customFormat="1" ht="15" customHeight="1">
      <c r="A85" s="1638"/>
      <c r="B85" s="1501"/>
      <c r="C85" s="1502"/>
      <c r="D85" s="1502"/>
      <c r="E85" s="1502"/>
      <c r="F85" s="1643"/>
      <c r="G85" s="1644"/>
      <c r="H85" s="1502"/>
      <c r="I85" s="1502"/>
      <c r="J85" s="1502"/>
      <c r="K85" s="1643"/>
      <c r="L85" s="650"/>
      <c r="M85" s="651" t="s">
        <v>28</v>
      </c>
      <c r="N85" s="1645"/>
      <c r="O85" s="1645"/>
      <c r="P85" s="1645"/>
      <c r="Q85" s="1586" t="str">
        <f>IFERROR(VLOOKUP(U85,リスト!$AW$1:$AY$44,2,0),"")</f>
        <v/>
      </c>
      <c r="R85" s="1640"/>
      <c r="S85" s="1611" t="str">
        <f>IFERROR(VLOOKUP(U85,リスト!$AW$1:$AY$44,3,0),"")</f>
        <v/>
      </c>
      <c r="T85" s="1612"/>
      <c r="U85" s="120"/>
      <c r="V85" s="1844"/>
      <c r="W85" s="1845"/>
      <c r="X85" s="1845"/>
      <c r="Y85" s="1845"/>
      <c r="Z85" s="1846"/>
    </row>
    <row r="86" spans="1:26" s="376" customFormat="1" ht="15" customHeight="1">
      <c r="A86" s="1613">
        <v>2</v>
      </c>
      <c r="B86" s="1615"/>
      <c r="C86" s="1641"/>
      <c r="D86" s="1641"/>
      <c r="E86" s="1641"/>
      <c r="F86" s="1567"/>
      <c r="G86" s="1565"/>
      <c r="H86" s="1641"/>
      <c r="I86" s="1641"/>
      <c r="J86" s="1641"/>
      <c r="K86" s="1567"/>
      <c r="L86" s="1574"/>
      <c r="M86" s="1575"/>
      <c r="N86" s="1578"/>
      <c r="O86" s="1578"/>
      <c r="P86" s="1578"/>
      <c r="Q86" s="1636" t="str">
        <f>IFERROR(VLOOKUP(U86,リスト!$AW$1:$AY$44,2,0),"")</f>
        <v/>
      </c>
      <c r="R86" s="1637"/>
      <c r="S86" s="1646" t="str">
        <f>IFERROR(VLOOKUP(U86,リスト!$AW$1:$AY$44,3,0),"")</f>
        <v/>
      </c>
      <c r="T86" s="1647"/>
      <c r="U86" s="118"/>
      <c r="V86" s="1602"/>
      <c r="W86" s="1603"/>
      <c r="X86" s="1603"/>
      <c r="Y86" s="1603"/>
      <c r="Z86" s="1604"/>
    </row>
    <row r="87" spans="1:26" s="376" customFormat="1" ht="15" customHeight="1">
      <c r="A87" s="1614"/>
      <c r="B87" s="1616"/>
      <c r="C87" s="1642"/>
      <c r="D87" s="1642"/>
      <c r="E87" s="1642"/>
      <c r="F87" s="1570"/>
      <c r="G87" s="1568"/>
      <c r="H87" s="1642"/>
      <c r="I87" s="1642"/>
      <c r="J87" s="1642"/>
      <c r="K87" s="1570"/>
      <c r="L87" s="1576"/>
      <c r="M87" s="1577"/>
      <c r="N87" s="1579"/>
      <c r="O87" s="1579"/>
      <c r="P87" s="1579"/>
      <c r="Q87" s="1584" t="str">
        <f>IFERROR(VLOOKUP(U87,リスト!$AW$1:$AY$44,2,0),"")</f>
        <v/>
      </c>
      <c r="R87" s="1585"/>
      <c r="S87" s="1581" t="str">
        <f>IFERROR(VLOOKUP(U87,リスト!$AW$1:$AY$44,3,0),"")</f>
        <v/>
      </c>
      <c r="T87" s="1583"/>
      <c r="U87" s="119"/>
      <c r="V87" s="1605"/>
      <c r="W87" s="1606"/>
      <c r="X87" s="1606"/>
      <c r="Y87" s="1606"/>
      <c r="Z87" s="1607"/>
    </row>
    <row r="88" spans="1:26" s="376" customFormat="1" ht="15" customHeight="1">
      <c r="A88" s="1614"/>
      <c r="B88" s="1616"/>
      <c r="C88" s="1642"/>
      <c r="D88" s="1642"/>
      <c r="E88" s="1642"/>
      <c r="F88" s="1570"/>
      <c r="G88" s="1568"/>
      <c r="H88" s="1642"/>
      <c r="I88" s="1642"/>
      <c r="J88" s="1642"/>
      <c r="K88" s="1570"/>
      <c r="L88" s="1576"/>
      <c r="M88" s="1577"/>
      <c r="N88" s="1579"/>
      <c r="O88" s="1579"/>
      <c r="P88" s="1579"/>
      <c r="Q88" s="1584" t="str">
        <f>IFERROR(VLOOKUP(U88,リスト!$AW$1:$AY$44,2,0),"")</f>
        <v/>
      </c>
      <c r="R88" s="1585"/>
      <c r="S88" s="1581" t="str">
        <f>IFERROR(VLOOKUP(U88,リスト!$AW$1:$AY$44,3,0),"")</f>
        <v/>
      </c>
      <c r="T88" s="1583"/>
      <c r="U88" s="119"/>
      <c r="V88" s="1605"/>
      <c r="W88" s="1606"/>
      <c r="X88" s="1606"/>
      <c r="Y88" s="1606"/>
      <c r="Z88" s="1607"/>
    </row>
    <row r="89" spans="1:26" s="376" customFormat="1" ht="15" customHeight="1">
      <c r="A89" s="1614"/>
      <c r="B89" s="1616"/>
      <c r="C89" s="1642"/>
      <c r="D89" s="1642"/>
      <c r="E89" s="1642"/>
      <c r="F89" s="1570"/>
      <c r="G89" s="1568"/>
      <c r="H89" s="1642"/>
      <c r="I89" s="1642"/>
      <c r="J89" s="1642"/>
      <c r="K89" s="1570"/>
      <c r="L89" s="1576"/>
      <c r="M89" s="1577"/>
      <c r="N89" s="1579"/>
      <c r="O89" s="1579"/>
      <c r="P89" s="1579"/>
      <c r="Q89" s="1584" t="str">
        <f>IFERROR(VLOOKUP(U89,リスト!$AW$1:$AY$44,2,0),"")</f>
        <v/>
      </c>
      <c r="R89" s="1585"/>
      <c r="S89" s="1581" t="str">
        <f>IFERROR(VLOOKUP(U89,リスト!$AW$1:$AY$44,3,0),"")</f>
        <v/>
      </c>
      <c r="T89" s="1583"/>
      <c r="U89" s="119"/>
      <c r="V89" s="1605"/>
      <c r="W89" s="1606"/>
      <c r="X89" s="1606"/>
      <c r="Y89" s="1606"/>
      <c r="Z89" s="1607"/>
    </row>
    <row r="90" spans="1:26" s="376" customFormat="1" ht="15" customHeight="1">
      <c r="A90" s="1614"/>
      <c r="B90" s="1616"/>
      <c r="C90" s="1642"/>
      <c r="D90" s="1642"/>
      <c r="E90" s="1642"/>
      <c r="F90" s="1570"/>
      <c r="G90" s="1568"/>
      <c r="H90" s="1642"/>
      <c r="I90" s="1642"/>
      <c r="J90" s="1642"/>
      <c r="K90" s="1570"/>
      <c r="L90" s="1576"/>
      <c r="M90" s="1577"/>
      <c r="N90" s="1579"/>
      <c r="O90" s="1579"/>
      <c r="P90" s="1579"/>
      <c r="Q90" s="1584" t="str">
        <f>IFERROR(VLOOKUP(U90,リスト!$AW$1:$AY$44,2,0),"")</f>
        <v/>
      </c>
      <c r="R90" s="1585"/>
      <c r="S90" s="1581" t="str">
        <f>IFERROR(VLOOKUP(U90,リスト!$AW$1:$AY$44,3,0),"")</f>
        <v/>
      </c>
      <c r="T90" s="1583"/>
      <c r="U90" s="119"/>
      <c r="V90" s="1605"/>
      <c r="W90" s="1606"/>
      <c r="X90" s="1606"/>
      <c r="Y90" s="1606"/>
      <c r="Z90" s="1607"/>
    </row>
    <row r="91" spans="1:26" s="376" customFormat="1" ht="15" customHeight="1">
      <c r="A91" s="1638"/>
      <c r="B91" s="1501"/>
      <c r="C91" s="1502"/>
      <c r="D91" s="1502"/>
      <c r="E91" s="1502"/>
      <c r="F91" s="1643"/>
      <c r="G91" s="1644"/>
      <c r="H91" s="1502"/>
      <c r="I91" s="1502"/>
      <c r="J91" s="1502"/>
      <c r="K91" s="1643"/>
      <c r="L91" s="650"/>
      <c r="M91" s="651" t="s">
        <v>28</v>
      </c>
      <c r="N91" s="1645"/>
      <c r="O91" s="1645"/>
      <c r="P91" s="1645"/>
      <c r="Q91" s="1586" t="str">
        <f>IFERROR(VLOOKUP(U91,リスト!$AW$1:$AY$44,2,0),"")</f>
        <v/>
      </c>
      <c r="R91" s="1640"/>
      <c r="S91" s="1611" t="str">
        <f>IFERROR(VLOOKUP(U91,リスト!$AW$1:$AY$44,3,0),"")</f>
        <v/>
      </c>
      <c r="T91" s="1612"/>
      <c r="U91" s="120"/>
      <c r="V91" s="1844"/>
      <c r="W91" s="1845"/>
      <c r="X91" s="1845"/>
      <c r="Y91" s="1845"/>
      <c r="Z91" s="1846"/>
    </row>
    <row r="92" spans="1:26" s="376" customFormat="1" ht="15" customHeight="1">
      <c r="A92" s="1613">
        <v>3</v>
      </c>
      <c r="B92" s="1615"/>
      <c r="C92" s="1641"/>
      <c r="D92" s="1641"/>
      <c r="E92" s="1641"/>
      <c r="F92" s="1567"/>
      <c r="G92" s="1565"/>
      <c r="H92" s="1641"/>
      <c r="I92" s="1641"/>
      <c r="J92" s="1641"/>
      <c r="K92" s="1567"/>
      <c r="L92" s="1574"/>
      <c r="M92" s="1575"/>
      <c r="N92" s="1578"/>
      <c r="O92" s="1578"/>
      <c r="P92" s="1578"/>
      <c r="Q92" s="1636" t="str">
        <f>IFERROR(VLOOKUP(U92,リスト!$AW$1:$AY$44,2,0),"")</f>
        <v/>
      </c>
      <c r="R92" s="1637"/>
      <c r="S92" s="1646" t="str">
        <f>IFERROR(VLOOKUP(U92,リスト!$AW$1:$AY$44,3,0),"")</f>
        <v/>
      </c>
      <c r="T92" s="1647"/>
      <c r="U92" s="118"/>
      <c r="V92" s="1602"/>
      <c r="W92" s="1603"/>
      <c r="X92" s="1603"/>
      <c r="Y92" s="1603"/>
      <c r="Z92" s="1604"/>
    </row>
    <row r="93" spans="1:26" s="376" customFormat="1" ht="15" customHeight="1">
      <c r="A93" s="1614"/>
      <c r="B93" s="1616"/>
      <c r="C93" s="1642"/>
      <c r="D93" s="1642"/>
      <c r="E93" s="1642"/>
      <c r="F93" s="1570"/>
      <c r="G93" s="1568"/>
      <c r="H93" s="1642"/>
      <c r="I93" s="1642"/>
      <c r="J93" s="1642"/>
      <c r="K93" s="1570"/>
      <c r="L93" s="1576"/>
      <c r="M93" s="1577"/>
      <c r="N93" s="1579"/>
      <c r="O93" s="1579"/>
      <c r="P93" s="1579"/>
      <c r="Q93" s="1584" t="str">
        <f>IFERROR(VLOOKUP(U93,リスト!$AW$1:$AY$44,2,0),"")</f>
        <v/>
      </c>
      <c r="R93" s="1585"/>
      <c r="S93" s="1581" t="str">
        <f>IFERROR(VLOOKUP(U93,リスト!$AW$1:$AY$44,3,0),"")</f>
        <v/>
      </c>
      <c r="T93" s="1583"/>
      <c r="U93" s="119"/>
      <c r="V93" s="1605"/>
      <c r="W93" s="1606"/>
      <c r="X93" s="1606"/>
      <c r="Y93" s="1606"/>
      <c r="Z93" s="1607"/>
    </row>
    <row r="94" spans="1:26" s="376" customFormat="1" ht="15" customHeight="1">
      <c r="A94" s="1614"/>
      <c r="B94" s="1616"/>
      <c r="C94" s="1642"/>
      <c r="D94" s="1642"/>
      <c r="E94" s="1642"/>
      <c r="F94" s="1570"/>
      <c r="G94" s="1568"/>
      <c r="H94" s="1642"/>
      <c r="I94" s="1642"/>
      <c r="J94" s="1642"/>
      <c r="K94" s="1570"/>
      <c r="L94" s="1576"/>
      <c r="M94" s="1577"/>
      <c r="N94" s="1579"/>
      <c r="O94" s="1579"/>
      <c r="P94" s="1579"/>
      <c r="Q94" s="1584" t="str">
        <f>IFERROR(VLOOKUP(U94,リスト!$AW$1:$AY$44,2,0),"")</f>
        <v/>
      </c>
      <c r="R94" s="1585"/>
      <c r="S94" s="1581" t="str">
        <f>IFERROR(VLOOKUP(U94,リスト!$AW$1:$AY$44,3,0),"")</f>
        <v/>
      </c>
      <c r="T94" s="1583"/>
      <c r="U94" s="119"/>
      <c r="V94" s="1605"/>
      <c r="W94" s="1606"/>
      <c r="X94" s="1606"/>
      <c r="Y94" s="1606"/>
      <c r="Z94" s="1607"/>
    </row>
    <row r="95" spans="1:26" s="376" customFormat="1" ht="15" customHeight="1">
      <c r="A95" s="1614"/>
      <c r="B95" s="1616"/>
      <c r="C95" s="1642"/>
      <c r="D95" s="1642"/>
      <c r="E95" s="1642"/>
      <c r="F95" s="1570"/>
      <c r="G95" s="1568"/>
      <c r="H95" s="1642"/>
      <c r="I95" s="1642"/>
      <c r="J95" s="1642"/>
      <c r="K95" s="1570"/>
      <c r="L95" s="1576"/>
      <c r="M95" s="1577"/>
      <c r="N95" s="1579"/>
      <c r="O95" s="1579"/>
      <c r="P95" s="1579"/>
      <c r="Q95" s="1584" t="str">
        <f>IFERROR(VLOOKUP(U95,リスト!$AW$1:$AY$44,2,0),"")</f>
        <v/>
      </c>
      <c r="R95" s="1585"/>
      <c r="S95" s="1581" t="str">
        <f>IFERROR(VLOOKUP(U95,リスト!$AW$1:$AY$44,3,0),"")</f>
        <v/>
      </c>
      <c r="T95" s="1583"/>
      <c r="U95" s="119"/>
      <c r="V95" s="1605"/>
      <c r="W95" s="1606"/>
      <c r="X95" s="1606"/>
      <c r="Y95" s="1606"/>
      <c r="Z95" s="1607"/>
    </row>
    <row r="96" spans="1:26" s="376" customFormat="1" ht="15" customHeight="1">
      <c r="A96" s="1614"/>
      <c r="B96" s="1616"/>
      <c r="C96" s="1642"/>
      <c r="D96" s="1642"/>
      <c r="E96" s="1642"/>
      <c r="F96" s="1570"/>
      <c r="G96" s="1568"/>
      <c r="H96" s="1642"/>
      <c r="I96" s="1642"/>
      <c r="J96" s="1642"/>
      <c r="K96" s="1570"/>
      <c r="L96" s="1576"/>
      <c r="M96" s="1577"/>
      <c r="N96" s="1579"/>
      <c r="O96" s="1579"/>
      <c r="P96" s="1579"/>
      <c r="Q96" s="1584" t="str">
        <f>IFERROR(VLOOKUP(U96,リスト!$AW$1:$AY$44,2,0),"")</f>
        <v/>
      </c>
      <c r="R96" s="1585"/>
      <c r="S96" s="1581" t="str">
        <f>IFERROR(VLOOKUP(U96,リスト!$AW$1:$AY$44,3,0),"")</f>
        <v/>
      </c>
      <c r="T96" s="1583"/>
      <c r="U96" s="119"/>
      <c r="V96" s="1605"/>
      <c r="W96" s="1606"/>
      <c r="X96" s="1606"/>
      <c r="Y96" s="1606"/>
      <c r="Z96" s="1607"/>
    </row>
    <row r="97" spans="1:26" s="376" customFormat="1" ht="15" customHeight="1">
      <c r="A97" s="1638"/>
      <c r="B97" s="1501"/>
      <c r="C97" s="1502"/>
      <c r="D97" s="1502"/>
      <c r="E97" s="1502"/>
      <c r="F97" s="1643"/>
      <c r="G97" s="1644"/>
      <c r="H97" s="1502"/>
      <c r="I97" s="1502"/>
      <c r="J97" s="1502"/>
      <c r="K97" s="1643"/>
      <c r="L97" s="650"/>
      <c r="M97" s="651" t="s">
        <v>28</v>
      </c>
      <c r="N97" s="1645"/>
      <c r="O97" s="1645"/>
      <c r="P97" s="1645"/>
      <c r="Q97" s="1586" t="str">
        <f>IFERROR(VLOOKUP(U97,リスト!$AW$1:$AY$44,2,0),"")</f>
        <v/>
      </c>
      <c r="R97" s="1640"/>
      <c r="S97" s="1611" t="str">
        <f>IFERROR(VLOOKUP(U97,リスト!$AW$1:$AY$44,3,0),"")</f>
        <v/>
      </c>
      <c r="T97" s="1612"/>
      <c r="U97" s="120"/>
      <c r="V97" s="1608"/>
      <c r="W97" s="1609"/>
      <c r="X97" s="1609"/>
      <c r="Y97" s="1609"/>
      <c r="Z97" s="1610"/>
    </row>
    <row r="98" spans="1:26" s="376" customFormat="1" ht="15" customHeight="1">
      <c r="A98" s="1613">
        <v>4</v>
      </c>
      <c r="B98" s="1615"/>
      <c r="C98" s="1566"/>
      <c r="D98" s="1566"/>
      <c r="E98" s="1566"/>
      <c r="F98" s="1567"/>
      <c r="G98" s="1565"/>
      <c r="H98" s="1566"/>
      <c r="I98" s="1566"/>
      <c r="J98" s="1566"/>
      <c r="K98" s="1567"/>
      <c r="L98" s="1574"/>
      <c r="M98" s="1575"/>
      <c r="N98" s="1578"/>
      <c r="O98" s="1633"/>
      <c r="P98" s="1633"/>
      <c r="Q98" s="1584" t="str">
        <f>IFERROR(VLOOKUP(U98,リスト!$AW$1:$AY$44,2,0),"")</f>
        <v/>
      </c>
      <c r="R98" s="1588"/>
      <c r="S98" s="1581" t="str">
        <f>IFERROR(VLOOKUP(U98,リスト!$AW$1:$AY$44,3,0),"")</f>
        <v/>
      </c>
      <c r="T98" s="1582"/>
      <c r="U98" s="118"/>
      <c r="V98" s="1602"/>
      <c r="W98" s="1603"/>
      <c r="X98" s="1603"/>
      <c r="Y98" s="1603"/>
      <c r="Z98" s="1604"/>
    </row>
    <row r="99" spans="1:26" s="376" customFormat="1" ht="15" customHeight="1">
      <c r="A99" s="1614"/>
      <c r="B99" s="1616"/>
      <c r="C99" s="1569"/>
      <c r="D99" s="1569"/>
      <c r="E99" s="1569"/>
      <c r="F99" s="1570"/>
      <c r="G99" s="1568"/>
      <c r="H99" s="1569"/>
      <c r="I99" s="1569"/>
      <c r="J99" s="1569"/>
      <c r="K99" s="1570"/>
      <c r="L99" s="1576"/>
      <c r="M99" s="1577"/>
      <c r="N99" s="1579"/>
      <c r="O99" s="1634"/>
      <c r="P99" s="1634"/>
      <c r="Q99" s="1584" t="str">
        <f>IFERROR(VLOOKUP(U99,リスト!$AW$1:$AY$44,2,0),"")</f>
        <v/>
      </c>
      <c r="R99" s="1585"/>
      <c r="S99" s="1581" t="str">
        <f>IFERROR(VLOOKUP(U99,リスト!$AW$1:$AY$44,3,0),"")</f>
        <v/>
      </c>
      <c r="T99" s="1583"/>
      <c r="U99" s="119"/>
      <c r="V99" s="1605"/>
      <c r="W99" s="1606"/>
      <c r="X99" s="1606"/>
      <c r="Y99" s="1606"/>
      <c r="Z99" s="1607"/>
    </row>
    <row r="100" spans="1:26" s="376" customFormat="1" ht="15" customHeight="1">
      <c r="A100" s="1614"/>
      <c r="B100" s="1616"/>
      <c r="C100" s="1569"/>
      <c r="D100" s="1569"/>
      <c r="E100" s="1569"/>
      <c r="F100" s="1570"/>
      <c r="G100" s="1568"/>
      <c r="H100" s="1569"/>
      <c r="I100" s="1569"/>
      <c r="J100" s="1569"/>
      <c r="K100" s="1570"/>
      <c r="L100" s="1576"/>
      <c r="M100" s="1577"/>
      <c r="N100" s="1579"/>
      <c r="O100" s="1634"/>
      <c r="P100" s="1634"/>
      <c r="Q100" s="1584" t="str">
        <f>IFERROR(VLOOKUP(U100,リスト!$AW$1:$AY$44,2,0),"")</f>
        <v/>
      </c>
      <c r="R100" s="1588"/>
      <c r="S100" s="1581" t="str">
        <f>IFERROR(VLOOKUP(U100,リスト!$AW$1:$AY$44,3,0),"")</f>
        <v/>
      </c>
      <c r="T100" s="1582"/>
      <c r="U100" s="119"/>
      <c r="V100" s="1605"/>
      <c r="W100" s="1606"/>
      <c r="X100" s="1606"/>
      <c r="Y100" s="1606"/>
      <c r="Z100" s="1607"/>
    </row>
    <row r="101" spans="1:26" s="376" customFormat="1" ht="15" customHeight="1">
      <c r="A101" s="1614"/>
      <c r="B101" s="1616"/>
      <c r="C101" s="1569"/>
      <c r="D101" s="1569"/>
      <c r="E101" s="1569"/>
      <c r="F101" s="1570"/>
      <c r="G101" s="1568"/>
      <c r="H101" s="1569"/>
      <c r="I101" s="1569"/>
      <c r="J101" s="1569"/>
      <c r="K101" s="1570"/>
      <c r="L101" s="1576"/>
      <c r="M101" s="1577"/>
      <c r="N101" s="1579"/>
      <c r="O101" s="1634"/>
      <c r="P101" s="1634"/>
      <c r="Q101" s="1584" t="str">
        <f>IFERROR(VLOOKUP(U101,リスト!$AW$1:$AY$44,2,0),"")</f>
        <v/>
      </c>
      <c r="R101" s="1588"/>
      <c r="S101" s="1581" t="str">
        <f>IFERROR(VLOOKUP(U101,リスト!$AW$1:$AY$44,3,0),"")</f>
        <v/>
      </c>
      <c r="T101" s="1583"/>
      <c r="U101" s="119"/>
      <c r="V101" s="1605"/>
      <c r="W101" s="1606"/>
      <c r="X101" s="1606"/>
      <c r="Y101" s="1606"/>
      <c r="Z101" s="1607"/>
    </row>
    <row r="102" spans="1:26" s="376" customFormat="1" ht="15" customHeight="1">
      <c r="A102" s="1614"/>
      <c r="B102" s="1616"/>
      <c r="C102" s="1569"/>
      <c r="D102" s="1569"/>
      <c r="E102" s="1569"/>
      <c r="F102" s="1570"/>
      <c r="G102" s="1568"/>
      <c r="H102" s="1569"/>
      <c r="I102" s="1569"/>
      <c r="J102" s="1569"/>
      <c r="K102" s="1570"/>
      <c r="L102" s="1576"/>
      <c r="M102" s="1577"/>
      <c r="N102" s="1579"/>
      <c r="O102" s="1634"/>
      <c r="P102" s="1634"/>
      <c r="Q102" s="1584" t="str">
        <f>IFERROR(VLOOKUP(U102,リスト!$AW$1:$AY$44,2,0),"")</f>
        <v/>
      </c>
      <c r="R102" s="1585"/>
      <c r="S102" s="1581" t="str">
        <f>IFERROR(VLOOKUP(U102,リスト!$AW$1:$AY$44,3,0),"")</f>
        <v/>
      </c>
      <c r="T102" s="1582"/>
      <c r="U102" s="119"/>
      <c r="V102" s="1605"/>
      <c r="W102" s="1606"/>
      <c r="X102" s="1606"/>
      <c r="Y102" s="1606"/>
      <c r="Z102" s="1607"/>
    </row>
    <row r="103" spans="1:26" s="376" customFormat="1" ht="15" customHeight="1">
      <c r="A103" s="1638"/>
      <c r="B103" s="1639"/>
      <c r="C103" s="1572"/>
      <c r="D103" s="1572"/>
      <c r="E103" s="1572"/>
      <c r="F103" s="1573"/>
      <c r="G103" s="1571"/>
      <c r="H103" s="1572"/>
      <c r="I103" s="1572"/>
      <c r="J103" s="1572"/>
      <c r="K103" s="1573"/>
      <c r="L103" s="650"/>
      <c r="M103" s="651" t="s">
        <v>28</v>
      </c>
      <c r="N103" s="1580"/>
      <c r="O103" s="1635"/>
      <c r="P103" s="1635"/>
      <c r="Q103" s="1586" t="str">
        <f>IFERROR(VLOOKUP(U103,リスト!$AW$1:$AY$44,2,0),"")</f>
        <v/>
      </c>
      <c r="R103" s="1587"/>
      <c r="S103" s="1611" t="str">
        <f>IFERROR(VLOOKUP(U103,リスト!$AW$1:$AY$44,3,0),"")</f>
        <v/>
      </c>
      <c r="T103" s="1612"/>
      <c r="U103" s="120"/>
      <c r="V103" s="1608"/>
      <c r="W103" s="1609"/>
      <c r="X103" s="1609"/>
      <c r="Y103" s="1609"/>
      <c r="Z103" s="1610"/>
    </row>
    <row r="104" spans="1:26" s="376" customFormat="1" ht="15" customHeight="1">
      <c r="A104" s="1613">
        <v>5</v>
      </c>
      <c r="B104" s="1615"/>
      <c r="C104" s="1566"/>
      <c r="D104" s="1566"/>
      <c r="E104" s="1566"/>
      <c r="F104" s="1567"/>
      <c r="G104" s="1565"/>
      <c r="H104" s="1566"/>
      <c r="I104" s="1566"/>
      <c r="J104" s="1566"/>
      <c r="K104" s="1567"/>
      <c r="L104" s="1574"/>
      <c r="M104" s="1575"/>
      <c r="N104" s="1578"/>
      <c r="O104" s="1633"/>
      <c r="P104" s="1633"/>
      <c r="Q104" s="1584" t="str">
        <f>IFERROR(VLOOKUP(U104,リスト!$AW$1:$AY$44,2,0),"")</f>
        <v/>
      </c>
      <c r="R104" s="1588"/>
      <c r="S104" s="1581" t="str">
        <f>IFERROR(VLOOKUP(U104,リスト!$AW$1:$AY$44,3,0),"")</f>
        <v/>
      </c>
      <c r="T104" s="1582"/>
      <c r="U104" s="118"/>
      <c r="V104" s="1602"/>
      <c r="W104" s="1603"/>
      <c r="X104" s="1603"/>
      <c r="Y104" s="1603"/>
      <c r="Z104" s="1604"/>
    </row>
    <row r="105" spans="1:26" s="376" customFormat="1" ht="15" customHeight="1">
      <c r="A105" s="1614"/>
      <c r="B105" s="1616"/>
      <c r="C105" s="1569"/>
      <c r="D105" s="1569"/>
      <c r="E105" s="1569"/>
      <c r="F105" s="1570"/>
      <c r="G105" s="1568"/>
      <c r="H105" s="1569"/>
      <c r="I105" s="1569"/>
      <c r="J105" s="1569"/>
      <c r="K105" s="1570"/>
      <c r="L105" s="1576"/>
      <c r="M105" s="1577"/>
      <c r="N105" s="1579"/>
      <c r="O105" s="1634"/>
      <c r="P105" s="1634"/>
      <c r="Q105" s="1584" t="str">
        <f>IFERROR(VLOOKUP(U105,リスト!$AW$1:$AY$44,2,0),"")</f>
        <v/>
      </c>
      <c r="R105" s="1585"/>
      <c r="S105" s="1581" t="str">
        <f>IFERROR(VLOOKUP(U105,リスト!$AW$1:$AY$44,3,0),"")</f>
        <v/>
      </c>
      <c r="T105" s="1583"/>
      <c r="U105" s="119"/>
      <c r="V105" s="1605"/>
      <c r="W105" s="1606"/>
      <c r="X105" s="1606"/>
      <c r="Y105" s="1606"/>
      <c r="Z105" s="1607"/>
    </row>
    <row r="106" spans="1:26" s="376" customFormat="1" ht="15" customHeight="1">
      <c r="A106" s="1614"/>
      <c r="B106" s="1616"/>
      <c r="C106" s="1569"/>
      <c r="D106" s="1569"/>
      <c r="E106" s="1569"/>
      <c r="F106" s="1570"/>
      <c r="G106" s="1568"/>
      <c r="H106" s="1569"/>
      <c r="I106" s="1569"/>
      <c r="J106" s="1569"/>
      <c r="K106" s="1570"/>
      <c r="L106" s="1576"/>
      <c r="M106" s="1577"/>
      <c r="N106" s="1579"/>
      <c r="O106" s="1634"/>
      <c r="P106" s="1634"/>
      <c r="Q106" s="1584" t="str">
        <f>IFERROR(VLOOKUP(U106,リスト!$AW$1:$AY$44,2,0),"")</f>
        <v/>
      </c>
      <c r="R106" s="1588"/>
      <c r="S106" s="1581" t="str">
        <f>IFERROR(VLOOKUP(U106,リスト!$AW$1:$AY$44,3,0),"")</f>
        <v/>
      </c>
      <c r="T106" s="1582"/>
      <c r="U106" s="119"/>
      <c r="V106" s="1605"/>
      <c r="W106" s="1606"/>
      <c r="X106" s="1606"/>
      <c r="Y106" s="1606"/>
      <c r="Z106" s="1607"/>
    </row>
    <row r="107" spans="1:26" s="376" customFormat="1" ht="15" customHeight="1">
      <c r="A107" s="1614"/>
      <c r="B107" s="1616"/>
      <c r="C107" s="1569"/>
      <c r="D107" s="1569"/>
      <c r="E107" s="1569"/>
      <c r="F107" s="1570"/>
      <c r="G107" s="1568"/>
      <c r="H107" s="1569"/>
      <c r="I107" s="1569"/>
      <c r="J107" s="1569"/>
      <c r="K107" s="1570"/>
      <c r="L107" s="1576"/>
      <c r="M107" s="1577"/>
      <c r="N107" s="1579"/>
      <c r="O107" s="1634"/>
      <c r="P107" s="1634"/>
      <c r="Q107" s="1584" t="str">
        <f>IFERROR(VLOOKUP(U107,リスト!$AW$1:$AY$44,2,0),"")</f>
        <v/>
      </c>
      <c r="R107" s="1588"/>
      <c r="S107" s="1581" t="str">
        <f>IFERROR(VLOOKUP(U107,リスト!$AW$1:$AY$44,3,0),"")</f>
        <v/>
      </c>
      <c r="T107" s="1583"/>
      <c r="U107" s="119"/>
      <c r="V107" s="1605"/>
      <c r="W107" s="1606"/>
      <c r="X107" s="1606"/>
      <c r="Y107" s="1606"/>
      <c r="Z107" s="1607"/>
    </row>
    <row r="108" spans="1:26" s="376" customFormat="1" ht="15" customHeight="1">
      <c r="A108" s="1614"/>
      <c r="B108" s="1616"/>
      <c r="C108" s="1569"/>
      <c r="D108" s="1569"/>
      <c r="E108" s="1569"/>
      <c r="F108" s="1570"/>
      <c r="G108" s="1568"/>
      <c r="H108" s="1569"/>
      <c r="I108" s="1569"/>
      <c r="J108" s="1569"/>
      <c r="K108" s="1570"/>
      <c r="L108" s="1576"/>
      <c r="M108" s="1577"/>
      <c r="N108" s="1579"/>
      <c r="O108" s="1634"/>
      <c r="P108" s="1634"/>
      <c r="Q108" s="1584" t="str">
        <f>IFERROR(VLOOKUP(U108,リスト!$AW$1:$AY$44,2,0),"")</f>
        <v/>
      </c>
      <c r="R108" s="1585"/>
      <c r="S108" s="1581" t="str">
        <f>IFERROR(VLOOKUP(U108,リスト!$AW$1:$AY$44,3,0),"")</f>
        <v/>
      </c>
      <c r="T108" s="1582"/>
      <c r="U108" s="119"/>
      <c r="V108" s="1605"/>
      <c r="W108" s="1606"/>
      <c r="X108" s="1606"/>
      <c r="Y108" s="1606"/>
      <c r="Z108" s="1607"/>
    </row>
    <row r="109" spans="1:26" s="376" customFormat="1" ht="15" customHeight="1">
      <c r="A109" s="1638"/>
      <c r="B109" s="1639"/>
      <c r="C109" s="1572"/>
      <c r="D109" s="1572"/>
      <c r="E109" s="1572"/>
      <c r="F109" s="1573"/>
      <c r="G109" s="1571"/>
      <c r="H109" s="1572"/>
      <c r="I109" s="1572"/>
      <c r="J109" s="1572"/>
      <c r="K109" s="1573"/>
      <c r="L109" s="650"/>
      <c r="M109" s="651" t="s">
        <v>28</v>
      </c>
      <c r="N109" s="1580"/>
      <c r="O109" s="1635"/>
      <c r="P109" s="1635"/>
      <c r="Q109" s="1586" t="str">
        <f>IFERROR(VLOOKUP(U109,リスト!$AW$1:$AY$44,2,0),"")</f>
        <v/>
      </c>
      <c r="R109" s="1587"/>
      <c r="S109" s="1611" t="str">
        <f>IFERROR(VLOOKUP(U109,リスト!$AW$1:$AY$44,3,0),"")</f>
        <v/>
      </c>
      <c r="T109" s="1612"/>
      <c r="U109" s="120"/>
      <c r="V109" s="1608"/>
      <c r="W109" s="1609"/>
      <c r="X109" s="1609"/>
      <c r="Y109" s="1609"/>
      <c r="Z109" s="1610"/>
    </row>
    <row r="110" spans="1:26" s="376" customFormat="1" ht="15" customHeight="1">
      <c r="A110" s="1613">
        <v>6</v>
      </c>
      <c r="B110" s="1615"/>
      <c r="C110" s="1566"/>
      <c r="D110" s="1566"/>
      <c r="E110" s="1566"/>
      <c r="F110" s="1567"/>
      <c r="G110" s="1565"/>
      <c r="H110" s="1566"/>
      <c r="I110" s="1566"/>
      <c r="J110" s="1566"/>
      <c r="K110" s="1567"/>
      <c r="L110" s="1574"/>
      <c r="M110" s="1575"/>
      <c r="N110" s="1578"/>
      <c r="O110" s="1633"/>
      <c r="P110" s="1633"/>
      <c r="Q110" s="1584" t="str">
        <f>IFERROR(VLOOKUP(U110,リスト!$AW$1:$AY$44,2,0),"")</f>
        <v/>
      </c>
      <c r="R110" s="1588"/>
      <c r="S110" s="1581" t="str">
        <f>IFERROR(VLOOKUP(U110,リスト!$AW$1:$AY$44,3,0),"")</f>
        <v/>
      </c>
      <c r="T110" s="1582"/>
      <c r="U110" s="118"/>
      <c r="V110" s="1602"/>
      <c r="W110" s="1603"/>
      <c r="X110" s="1603"/>
      <c r="Y110" s="1603"/>
      <c r="Z110" s="1604"/>
    </row>
    <row r="111" spans="1:26" s="376" customFormat="1" ht="15" customHeight="1">
      <c r="A111" s="1614"/>
      <c r="B111" s="1616"/>
      <c r="C111" s="1569"/>
      <c r="D111" s="1569"/>
      <c r="E111" s="1569"/>
      <c r="F111" s="1570"/>
      <c r="G111" s="1568"/>
      <c r="H111" s="1569"/>
      <c r="I111" s="1569"/>
      <c r="J111" s="1569"/>
      <c r="K111" s="1570"/>
      <c r="L111" s="1576"/>
      <c r="M111" s="1577"/>
      <c r="N111" s="1579"/>
      <c r="O111" s="1634"/>
      <c r="P111" s="1634"/>
      <c r="Q111" s="1584" t="str">
        <f>IFERROR(VLOOKUP(U111,リスト!$AW$1:$AY$44,2,0),"")</f>
        <v/>
      </c>
      <c r="R111" s="1585"/>
      <c r="S111" s="1581" t="str">
        <f>IFERROR(VLOOKUP(U111,リスト!$AW$1:$AY$44,3,0),"")</f>
        <v/>
      </c>
      <c r="T111" s="1583"/>
      <c r="U111" s="119"/>
      <c r="V111" s="1605"/>
      <c r="W111" s="1606"/>
      <c r="X111" s="1606"/>
      <c r="Y111" s="1606"/>
      <c r="Z111" s="1607"/>
    </row>
    <row r="112" spans="1:26" s="376" customFormat="1" ht="15" customHeight="1">
      <c r="A112" s="1614"/>
      <c r="B112" s="1616"/>
      <c r="C112" s="1569"/>
      <c r="D112" s="1569"/>
      <c r="E112" s="1569"/>
      <c r="F112" s="1570"/>
      <c r="G112" s="1568"/>
      <c r="H112" s="1569"/>
      <c r="I112" s="1569"/>
      <c r="J112" s="1569"/>
      <c r="K112" s="1570"/>
      <c r="L112" s="1576"/>
      <c r="M112" s="1577"/>
      <c r="N112" s="1579"/>
      <c r="O112" s="1634"/>
      <c r="P112" s="1634"/>
      <c r="Q112" s="1584" t="str">
        <f>IFERROR(VLOOKUP(U112,リスト!$AW$1:$AY$44,2,0),"")</f>
        <v/>
      </c>
      <c r="R112" s="1588"/>
      <c r="S112" s="1581" t="str">
        <f>IFERROR(VLOOKUP(U112,リスト!$AW$1:$AY$44,3,0),"")</f>
        <v/>
      </c>
      <c r="T112" s="1582"/>
      <c r="U112" s="119"/>
      <c r="V112" s="1605"/>
      <c r="W112" s="1606"/>
      <c r="X112" s="1606"/>
      <c r="Y112" s="1606"/>
      <c r="Z112" s="1607"/>
    </row>
    <row r="113" spans="1:26" s="376" customFormat="1" ht="15" customHeight="1">
      <c r="A113" s="1614"/>
      <c r="B113" s="1616"/>
      <c r="C113" s="1569"/>
      <c r="D113" s="1569"/>
      <c r="E113" s="1569"/>
      <c r="F113" s="1570"/>
      <c r="G113" s="1568"/>
      <c r="H113" s="1569"/>
      <c r="I113" s="1569"/>
      <c r="J113" s="1569"/>
      <c r="K113" s="1570"/>
      <c r="L113" s="1576"/>
      <c r="M113" s="1577"/>
      <c r="N113" s="1579"/>
      <c r="O113" s="1634"/>
      <c r="P113" s="1634"/>
      <c r="Q113" s="1584" t="str">
        <f>IFERROR(VLOOKUP(U113,リスト!$AW$1:$AY$44,2,0),"")</f>
        <v/>
      </c>
      <c r="R113" s="1588"/>
      <c r="S113" s="1581" t="str">
        <f>IFERROR(VLOOKUP(U113,リスト!$AW$1:$AY$44,3,0),"")</f>
        <v/>
      </c>
      <c r="T113" s="1583"/>
      <c r="U113" s="119"/>
      <c r="V113" s="1605"/>
      <c r="W113" s="1606"/>
      <c r="X113" s="1606"/>
      <c r="Y113" s="1606"/>
      <c r="Z113" s="1607"/>
    </row>
    <row r="114" spans="1:26" s="376" customFormat="1" ht="15" customHeight="1">
      <c r="A114" s="1614"/>
      <c r="B114" s="1616"/>
      <c r="C114" s="1569"/>
      <c r="D114" s="1569"/>
      <c r="E114" s="1569"/>
      <c r="F114" s="1570"/>
      <c r="G114" s="1568"/>
      <c r="H114" s="1569"/>
      <c r="I114" s="1569"/>
      <c r="J114" s="1569"/>
      <c r="K114" s="1570"/>
      <c r="L114" s="1576"/>
      <c r="M114" s="1577"/>
      <c r="N114" s="1579"/>
      <c r="O114" s="1634"/>
      <c r="P114" s="1634"/>
      <c r="Q114" s="1584" t="str">
        <f>IFERROR(VLOOKUP(U114,リスト!$AW$1:$AY$44,2,0),"")</f>
        <v/>
      </c>
      <c r="R114" s="1585"/>
      <c r="S114" s="1581" t="str">
        <f>IFERROR(VLOOKUP(U114,リスト!$AW$1:$AY$44,3,0),"")</f>
        <v/>
      </c>
      <c r="T114" s="1582"/>
      <c r="U114" s="119"/>
      <c r="V114" s="1605"/>
      <c r="W114" s="1606"/>
      <c r="X114" s="1606"/>
      <c r="Y114" s="1606"/>
      <c r="Z114" s="1607"/>
    </row>
    <row r="115" spans="1:26" s="376" customFormat="1" ht="15" customHeight="1">
      <c r="A115" s="1638"/>
      <c r="B115" s="1639"/>
      <c r="C115" s="1572"/>
      <c r="D115" s="1572"/>
      <c r="E115" s="1572"/>
      <c r="F115" s="1573"/>
      <c r="G115" s="1571"/>
      <c r="H115" s="1572"/>
      <c r="I115" s="1572"/>
      <c r="J115" s="1572"/>
      <c r="K115" s="1573"/>
      <c r="L115" s="650"/>
      <c r="M115" s="651" t="s">
        <v>28</v>
      </c>
      <c r="N115" s="1580"/>
      <c r="O115" s="1635"/>
      <c r="P115" s="1635"/>
      <c r="Q115" s="1586" t="str">
        <f>IFERROR(VLOOKUP(U115,リスト!$AW$1:$AY$44,2,0),"")</f>
        <v/>
      </c>
      <c r="R115" s="1587"/>
      <c r="S115" s="1611" t="str">
        <f>IFERROR(VLOOKUP(U115,リスト!$AW$1:$AY$44,3,0),"")</f>
        <v/>
      </c>
      <c r="T115" s="1612"/>
      <c r="U115" s="120"/>
      <c r="V115" s="1608"/>
      <c r="W115" s="1609"/>
      <c r="X115" s="1609"/>
      <c r="Y115" s="1609"/>
      <c r="Z115" s="1610"/>
    </row>
    <row r="116" spans="1:26" s="376" customFormat="1" ht="15" customHeight="1">
      <c r="A116" s="1613">
        <v>7</v>
      </c>
      <c r="B116" s="1615"/>
      <c r="C116" s="1566"/>
      <c r="D116" s="1566"/>
      <c r="E116" s="1566"/>
      <c r="F116" s="1567"/>
      <c r="G116" s="1565"/>
      <c r="H116" s="1566"/>
      <c r="I116" s="1566"/>
      <c r="J116" s="1566"/>
      <c r="K116" s="1567"/>
      <c r="L116" s="1574"/>
      <c r="M116" s="1575"/>
      <c r="N116" s="1578"/>
      <c r="O116" s="1633"/>
      <c r="P116" s="1633"/>
      <c r="Q116" s="1584" t="str">
        <f>IFERROR(VLOOKUP(U116,リスト!$AW$1:$AY$44,2,0),"")</f>
        <v/>
      </c>
      <c r="R116" s="1588"/>
      <c r="S116" s="1581" t="str">
        <f>IFERROR(VLOOKUP(U116,リスト!$AW$1:$AY$44,3,0),"")</f>
        <v/>
      </c>
      <c r="T116" s="1582"/>
      <c r="U116" s="118"/>
      <c r="V116" s="1602"/>
      <c r="W116" s="1603"/>
      <c r="X116" s="1603"/>
      <c r="Y116" s="1603"/>
      <c r="Z116" s="1604"/>
    </row>
    <row r="117" spans="1:26" s="376" customFormat="1" ht="15" customHeight="1">
      <c r="A117" s="1614"/>
      <c r="B117" s="1616"/>
      <c r="C117" s="1569"/>
      <c r="D117" s="1569"/>
      <c r="E117" s="1569"/>
      <c r="F117" s="1570"/>
      <c r="G117" s="1568"/>
      <c r="H117" s="1569"/>
      <c r="I117" s="1569"/>
      <c r="J117" s="1569"/>
      <c r="K117" s="1570"/>
      <c r="L117" s="1576"/>
      <c r="M117" s="1577"/>
      <c r="N117" s="1579"/>
      <c r="O117" s="1634"/>
      <c r="P117" s="1634"/>
      <c r="Q117" s="1584" t="str">
        <f>IFERROR(VLOOKUP(U117,リスト!$AW$1:$AY$44,2,0),"")</f>
        <v/>
      </c>
      <c r="R117" s="1585"/>
      <c r="S117" s="1581" t="str">
        <f>IFERROR(VLOOKUP(U117,リスト!$AW$1:$AY$44,3,0),"")</f>
        <v/>
      </c>
      <c r="T117" s="1583"/>
      <c r="U117" s="119"/>
      <c r="V117" s="1605"/>
      <c r="W117" s="1606"/>
      <c r="X117" s="1606"/>
      <c r="Y117" s="1606"/>
      <c r="Z117" s="1607"/>
    </row>
    <row r="118" spans="1:26" s="376" customFormat="1" ht="15" customHeight="1">
      <c r="A118" s="1614"/>
      <c r="B118" s="1616"/>
      <c r="C118" s="1569"/>
      <c r="D118" s="1569"/>
      <c r="E118" s="1569"/>
      <c r="F118" s="1570"/>
      <c r="G118" s="1568"/>
      <c r="H118" s="1569"/>
      <c r="I118" s="1569"/>
      <c r="J118" s="1569"/>
      <c r="K118" s="1570"/>
      <c r="L118" s="1576"/>
      <c r="M118" s="1577"/>
      <c r="N118" s="1579"/>
      <c r="O118" s="1634"/>
      <c r="P118" s="1634"/>
      <c r="Q118" s="1584" t="str">
        <f>IFERROR(VLOOKUP(U118,リスト!$AW$1:$AY$44,2,0),"")</f>
        <v/>
      </c>
      <c r="R118" s="1588"/>
      <c r="S118" s="1581" t="str">
        <f>IFERROR(VLOOKUP(U118,リスト!$AW$1:$AY$44,3,0),"")</f>
        <v/>
      </c>
      <c r="T118" s="1582"/>
      <c r="U118" s="119"/>
      <c r="V118" s="1605"/>
      <c r="W118" s="1606"/>
      <c r="X118" s="1606"/>
      <c r="Y118" s="1606"/>
      <c r="Z118" s="1607"/>
    </row>
    <row r="119" spans="1:26" s="376" customFormat="1" ht="15" customHeight="1">
      <c r="A119" s="1614"/>
      <c r="B119" s="1616"/>
      <c r="C119" s="1569"/>
      <c r="D119" s="1569"/>
      <c r="E119" s="1569"/>
      <c r="F119" s="1570"/>
      <c r="G119" s="1568"/>
      <c r="H119" s="1569"/>
      <c r="I119" s="1569"/>
      <c r="J119" s="1569"/>
      <c r="K119" s="1570"/>
      <c r="L119" s="1576"/>
      <c r="M119" s="1577"/>
      <c r="N119" s="1579"/>
      <c r="O119" s="1634"/>
      <c r="P119" s="1634"/>
      <c r="Q119" s="1584" t="str">
        <f>IFERROR(VLOOKUP(U119,リスト!$AW$1:$AY$44,2,0),"")</f>
        <v/>
      </c>
      <c r="R119" s="1588"/>
      <c r="S119" s="1581" t="str">
        <f>IFERROR(VLOOKUP(U119,リスト!$AW$1:$AY$44,3,0),"")</f>
        <v/>
      </c>
      <c r="T119" s="1583"/>
      <c r="U119" s="119"/>
      <c r="V119" s="1605"/>
      <c r="W119" s="1606"/>
      <c r="X119" s="1606"/>
      <c r="Y119" s="1606"/>
      <c r="Z119" s="1607"/>
    </row>
    <row r="120" spans="1:26" s="376" customFormat="1" ht="15" customHeight="1">
      <c r="A120" s="1614"/>
      <c r="B120" s="1616"/>
      <c r="C120" s="1569"/>
      <c r="D120" s="1569"/>
      <c r="E120" s="1569"/>
      <c r="F120" s="1570"/>
      <c r="G120" s="1568"/>
      <c r="H120" s="1569"/>
      <c r="I120" s="1569"/>
      <c r="J120" s="1569"/>
      <c r="K120" s="1570"/>
      <c r="L120" s="1576"/>
      <c r="M120" s="1577"/>
      <c r="N120" s="1579"/>
      <c r="O120" s="1634"/>
      <c r="P120" s="1634"/>
      <c r="Q120" s="1584" t="str">
        <f>IFERROR(VLOOKUP(U120,リスト!$AW$1:$AY$44,2,0),"")</f>
        <v/>
      </c>
      <c r="R120" s="1585"/>
      <c r="S120" s="1581" t="str">
        <f>IFERROR(VLOOKUP(U120,リスト!$AW$1:$AY$44,3,0),"")</f>
        <v/>
      </c>
      <c r="T120" s="1582"/>
      <c r="U120" s="119"/>
      <c r="V120" s="1605"/>
      <c r="W120" s="1606"/>
      <c r="X120" s="1606"/>
      <c r="Y120" s="1606"/>
      <c r="Z120" s="1607"/>
    </row>
    <row r="121" spans="1:26" s="376" customFormat="1" ht="15" customHeight="1">
      <c r="A121" s="1638"/>
      <c r="B121" s="1639"/>
      <c r="C121" s="1572"/>
      <c r="D121" s="1572"/>
      <c r="E121" s="1572"/>
      <c r="F121" s="1573"/>
      <c r="G121" s="1571"/>
      <c r="H121" s="1572"/>
      <c r="I121" s="1572"/>
      <c r="J121" s="1572"/>
      <c r="K121" s="1573"/>
      <c r="L121" s="650"/>
      <c r="M121" s="651" t="s">
        <v>28</v>
      </c>
      <c r="N121" s="1580"/>
      <c r="O121" s="1635"/>
      <c r="P121" s="1635"/>
      <c r="Q121" s="1586" t="str">
        <f>IFERROR(VLOOKUP(U121,リスト!$AW$1:$AY$44,2,0),"")</f>
        <v/>
      </c>
      <c r="R121" s="1587"/>
      <c r="S121" s="1611" t="str">
        <f>IFERROR(VLOOKUP(U121,リスト!$AW$1:$AY$44,3,0),"")</f>
        <v/>
      </c>
      <c r="T121" s="1612"/>
      <c r="U121" s="120"/>
      <c r="V121" s="1608"/>
      <c r="W121" s="1609"/>
      <c r="X121" s="1609"/>
      <c r="Y121" s="1609"/>
      <c r="Z121" s="1610"/>
    </row>
    <row r="122" spans="1:26" s="376" customFormat="1" ht="15" customHeight="1">
      <c r="A122" s="1613">
        <v>8</v>
      </c>
      <c r="B122" s="1615"/>
      <c r="C122" s="1566"/>
      <c r="D122" s="1566"/>
      <c r="E122" s="1566"/>
      <c r="F122" s="1567"/>
      <c r="G122" s="1565"/>
      <c r="H122" s="1566"/>
      <c r="I122" s="1566"/>
      <c r="J122" s="1566"/>
      <c r="K122" s="1567"/>
      <c r="L122" s="1574"/>
      <c r="M122" s="1575"/>
      <c r="N122" s="1578"/>
      <c r="O122" s="1633"/>
      <c r="P122" s="1633"/>
      <c r="Q122" s="1584" t="str">
        <f>IFERROR(VLOOKUP(U122,リスト!$AW$1:$AY$44,2,0),"")</f>
        <v/>
      </c>
      <c r="R122" s="1588"/>
      <c r="S122" s="1581" t="str">
        <f>IFERROR(VLOOKUP(U122,リスト!$AW$1:$AY$44,3,0),"")</f>
        <v/>
      </c>
      <c r="T122" s="1582"/>
      <c r="U122" s="118"/>
      <c r="V122" s="1602"/>
      <c r="W122" s="1603"/>
      <c r="X122" s="1603"/>
      <c r="Y122" s="1603"/>
      <c r="Z122" s="1604"/>
    </row>
    <row r="123" spans="1:26" s="376" customFormat="1" ht="15" customHeight="1">
      <c r="A123" s="1614"/>
      <c r="B123" s="1616"/>
      <c r="C123" s="1569"/>
      <c r="D123" s="1569"/>
      <c r="E123" s="1569"/>
      <c r="F123" s="1570"/>
      <c r="G123" s="1568"/>
      <c r="H123" s="1569"/>
      <c r="I123" s="1569"/>
      <c r="J123" s="1569"/>
      <c r="K123" s="1570"/>
      <c r="L123" s="1576"/>
      <c r="M123" s="1577"/>
      <c r="N123" s="1579"/>
      <c r="O123" s="1634"/>
      <c r="P123" s="1634"/>
      <c r="Q123" s="1584" t="str">
        <f>IFERROR(VLOOKUP(U123,リスト!$AW$1:$AY$44,2,0),"")</f>
        <v/>
      </c>
      <c r="R123" s="1585"/>
      <c r="S123" s="1581" t="str">
        <f>IFERROR(VLOOKUP(U123,リスト!$AW$1:$AY$44,3,0),"")</f>
        <v/>
      </c>
      <c r="T123" s="1583"/>
      <c r="U123" s="119"/>
      <c r="V123" s="1605"/>
      <c r="W123" s="1606"/>
      <c r="X123" s="1606"/>
      <c r="Y123" s="1606"/>
      <c r="Z123" s="1607"/>
    </row>
    <row r="124" spans="1:26" s="376" customFormat="1" ht="15" customHeight="1">
      <c r="A124" s="1614"/>
      <c r="B124" s="1616"/>
      <c r="C124" s="1569"/>
      <c r="D124" s="1569"/>
      <c r="E124" s="1569"/>
      <c r="F124" s="1570"/>
      <c r="G124" s="1568"/>
      <c r="H124" s="1569"/>
      <c r="I124" s="1569"/>
      <c r="J124" s="1569"/>
      <c r="K124" s="1570"/>
      <c r="L124" s="1576"/>
      <c r="M124" s="1577"/>
      <c r="N124" s="1579"/>
      <c r="O124" s="1634"/>
      <c r="P124" s="1634"/>
      <c r="Q124" s="1584" t="str">
        <f>IFERROR(VLOOKUP(U124,リスト!$AW$1:$AY$44,2,0),"")</f>
        <v/>
      </c>
      <c r="R124" s="1588"/>
      <c r="S124" s="1581" t="str">
        <f>IFERROR(VLOOKUP(U124,リスト!$AW$1:$AY$44,3,0),"")</f>
        <v/>
      </c>
      <c r="T124" s="1582"/>
      <c r="U124" s="119"/>
      <c r="V124" s="1605"/>
      <c r="W124" s="1606"/>
      <c r="X124" s="1606"/>
      <c r="Y124" s="1606"/>
      <c r="Z124" s="1607"/>
    </row>
    <row r="125" spans="1:26" s="376" customFormat="1" ht="15" customHeight="1">
      <c r="A125" s="1614"/>
      <c r="B125" s="1616"/>
      <c r="C125" s="1569"/>
      <c r="D125" s="1569"/>
      <c r="E125" s="1569"/>
      <c r="F125" s="1570"/>
      <c r="G125" s="1568"/>
      <c r="H125" s="1569"/>
      <c r="I125" s="1569"/>
      <c r="J125" s="1569"/>
      <c r="K125" s="1570"/>
      <c r="L125" s="1576"/>
      <c r="M125" s="1577"/>
      <c r="N125" s="1579"/>
      <c r="O125" s="1634"/>
      <c r="P125" s="1634"/>
      <c r="Q125" s="1584" t="str">
        <f>IFERROR(VLOOKUP(U125,リスト!$AW$1:$AY$44,2,0),"")</f>
        <v/>
      </c>
      <c r="R125" s="1588"/>
      <c r="S125" s="1581" t="str">
        <f>IFERROR(VLOOKUP(U125,リスト!$AW$1:$AY$44,3,0),"")</f>
        <v/>
      </c>
      <c r="T125" s="1583"/>
      <c r="U125" s="119"/>
      <c r="V125" s="1605"/>
      <c r="W125" s="1606"/>
      <c r="X125" s="1606"/>
      <c r="Y125" s="1606"/>
      <c r="Z125" s="1607"/>
    </row>
    <row r="126" spans="1:26" s="376" customFormat="1" ht="15" customHeight="1">
      <c r="A126" s="1614"/>
      <c r="B126" s="1616"/>
      <c r="C126" s="1569"/>
      <c r="D126" s="1569"/>
      <c r="E126" s="1569"/>
      <c r="F126" s="1570"/>
      <c r="G126" s="1568"/>
      <c r="H126" s="1569"/>
      <c r="I126" s="1569"/>
      <c r="J126" s="1569"/>
      <c r="K126" s="1570"/>
      <c r="L126" s="1576"/>
      <c r="M126" s="1577"/>
      <c r="N126" s="1579"/>
      <c r="O126" s="1634"/>
      <c r="P126" s="1634"/>
      <c r="Q126" s="1584" t="str">
        <f>IFERROR(VLOOKUP(U126,リスト!$AW$1:$AY$44,2,0),"")</f>
        <v/>
      </c>
      <c r="R126" s="1585"/>
      <c r="S126" s="1581" t="str">
        <f>IFERROR(VLOOKUP(U126,リスト!$AW$1:$AY$44,3,0),"")</f>
        <v/>
      </c>
      <c r="T126" s="1582"/>
      <c r="U126" s="119"/>
      <c r="V126" s="1605"/>
      <c r="W126" s="1606"/>
      <c r="X126" s="1606"/>
      <c r="Y126" s="1606"/>
      <c r="Z126" s="1607"/>
    </row>
    <row r="127" spans="1:26" s="376" customFormat="1" ht="15" customHeight="1">
      <c r="A127" s="1638"/>
      <c r="B127" s="1639"/>
      <c r="C127" s="1572"/>
      <c r="D127" s="1572"/>
      <c r="E127" s="1572"/>
      <c r="F127" s="1573"/>
      <c r="G127" s="1571"/>
      <c r="H127" s="1572"/>
      <c r="I127" s="1572"/>
      <c r="J127" s="1572"/>
      <c r="K127" s="1573"/>
      <c r="L127" s="650"/>
      <c r="M127" s="651" t="s">
        <v>28</v>
      </c>
      <c r="N127" s="1580"/>
      <c r="O127" s="1635"/>
      <c r="P127" s="1635"/>
      <c r="Q127" s="1586" t="str">
        <f>IFERROR(VLOOKUP(U127,リスト!$AW$1:$AY$44,2,0),"")</f>
        <v/>
      </c>
      <c r="R127" s="1587"/>
      <c r="S127" s="1611" t="str">
        <f>IFERROR(VLOOKUP(U127,リスト!$AW$1:$AY$44,3,0),"")</f>
        <v/>
      </c>
      <c r="T127" s="1612"/>
      <c r="U127" s="120"/>
      <c r="V127" s="1608"/>
      <c r="W127" s="1609"/>
      <c r="X127" s="1609"/>
      <c r="Y127" s="1609"/>
      <c r="Z127" s="1610"/>
    </row>
    <row r="128" spans="1:26" s="376" customFormat="1" ht="15" customHeight="1">
      <c r="A128" s="1613">
        <v>9</v>
      </c>
      <c r="B128" s="1615"/>
      <c r="C128" s="1566"/>
      <c r="D128" s="1566"/>
      <c r="E128" s="1566"/>
      <c r="F128" s="1567"/>
      <c r="G128" s="1565"/>
      <c r="H128" s="1566"/>
      <c r="I128" s="1566"/>
      <c r="J128" s="1566"/>
      <c r="K128" s="1567"/>
      <c r="L128" s="1574"/>
      <c r="M128" s="1575"/>
      <c r="N128" s="1578"/>
      <c r="O128" s="1633"/>
      <c r="P128" s="1633"/>
      <c r="Q128" s="1584" t="str">
        <f>IFERROR(VLOOKUP(U128,リスト!$AW$1:$AY$44,2,0),"")</f>
        <v/>
      </c>
      <c r="R128" s="1588"/>
      <c r="S128" s="1581" t="str">
        <f>IFERROR(VLOOKUP(U128,リスト!$AW$1:$AY$44,3,0),"")</f>
        <v/>
      </c>
      <c r="T128" s="1582"/>
      <c r="U128" s="118"/>
      <c r="V128" s="1602"/>
      <c r="W128" s="1603"/>
      <c r="X128" s="1603"/>
      <c r="Y128" s="1603"/>
      <c r="Z128" s="1604"/>
    </row>
    <row r="129" spans="1:26" s="376" customFormat="1" ht="15" customHeight="1">
      <c r="A129" s="1614"/>
      <c r="B129" s="1616"/>
      <c r="C129" s="1569"/>
      <c r="D129" s="1569"/>
      <c r="E129" s="1569"/>
      <c r="F129" s="1570"/>
      <c r="G129" s="1568"/>
      <c r="H129" s="1569"/>
      <c r="I129" s="1569"/>
      <c r="J129" s="1569"/>
      <c r="K129" s="1570"/>
      <c r="L129" s="1576"/>
      <c r="M129" s="1577"/>
      <c r="N129" s="1579"/>
      <c r="O129" s="1634"/>
      <c r="P129" s="1634"/>
      <c r="Q129" s="1584" t="str">
        <f>IFERROR(VLOOKUP(U129,リスト!$AW$1:$AY$44,2,0),"")</f>
        <v/>
      </c>
      <c r="R129" s="1585"/>
      <c r="S129" s="1581" t="str">
        <f>IFERROR(VLOOKUP(U129,リスト!$AW$1:$AY$44,3,0),"")</f>
        <v/>
      </c>
      <c r="T129" s="1583"/>
      <c r="U129" s="119"/>
      <c r="V129" s="1605"/>
      <c r="W129" s="1606"/>
      <c r="X129" s="1606"/>
      <c r="Y129" s="1606"/>
      <c r="Z129" s="1607"/>
    </row>
    <row r="130" spans="1:26" s="376" customFormat="1" ht="15" customHeight="1">
      <c r="A130" s="1614"/>
      <c r="B130" s="1616"/>
      <c r="C130" s="1569"/>
      <c r="D130" s="1569"/>
      <c r="E130" s="1569"/>
      <c r="F130" s="1570"/>
      <c r="G130" s="1568"/>
      <c r="H130" s="1569"/>
      <c r="I130" s="1569"/>
      <c r="J130" s="1569"/>
      <c r="K130" s="1570"/>
      <c r="L130" s="1576"/>
      <c r="M130" s="1577"/>
      <c r="N130" s="1579"/>
      <c r="O130" s="1634"/>
      <c r="P130" s="1634"/>
      <c r="Q130" s="1584" t="str">
        <f>IFERROR(VLOOKUP(U130,リスト!$AW$1:$AY$44,2,0),"")</f>
        <v/>
      </c>
      <c r="R130" s="1588"/>
      <c r="S130" s="1581" t="str">
        <f>IFERROR(VLOOKUP(U130,リスト!$AW$1:$AY$44,3,0),"")</f>
        <v/>
      </c>
      <c r="T130" s="1582"/>
      <c r="U130" s="119"/>
      <c r="V130" s="1605"/>
      <c r="W130" s="1606"/>
      <c r="X130" s="1606"/>
      <c r="Y130" s="1606"/>
      <c r="Z130" s="1607"/>
    </row>
    <row r="131" spans="1:26" s="376" customFormat="1" ht="15" customHeight="1">
      <c r="A131" s="1614"/>
      <c r="B131" s="1616"/>
      <c r="C131" s="1569"/>
      <c r="D131" s="1569"/>
      <c r="E131" s="1569"/>
      <c r="F131" s="1570"/>
      <c r="G131" s="1568"/>
      <c r="H131" s="1569"/>
      <c r="I131" s="1569"/>
      <c r="J131" s="1569"/>
      <c r="K131" s="1570"/>
      <c r="L131" s="1576"/>
      <c r="M131" s="1577"/>
      <c r="N131" s="1579"/>
      <c r="O131" s="1634"/>
      <c r="P131" s="1634"/>
      <c r="Q131" s="1584" t="str">
        <f>IFERROR(VLOOKUP(U131,リスト!$AW$1:$AY$44,2,0),"")</f>
        <v/>
      </c>
      <c r="R131" s="1588"/>
      <c r="S131" s="1581" t="str">
        <f>IFERROR(VLOOKUP(U131,リスト!$AW$1:$AY$44,3,0),"")</f>
        <v/>
      </c>
      <c r="T131" s="1583"/>
      <c r="U131" s="119"/>
      <c r="V131" s="1605"/>
      <c r="W131" s="1606"/>
      <c r="X131" s="1606"/>
      <c r="Y131" s="1606"/>
      <c r="Z131" s="1607"/>
    </row>
    <row r="132" spans="1:26" s="376" customFormat="1" ht="15" customHeight="1">
      <c r="A132" s="1614"/>
      <c r="B132" s="1616"/>
      <c r="C132" s="1569"/>
      <c r="D132" s="1569"/>
      <c r="E132" s="1569"/>
      <c r="F132" s="1570"/>
      <c r="G132" s="1568"/>
      <c r="H132" s="1569"/>
      <c r="I132" s="1569"/>
      <c r="J132" s="1569"/>
      <c r="K132" s="1570"/>
      <c r="L132" s="1576"/>
      <c r="M132" s="1577"/>
      <c r="N132" s="1579"/>
      <c r="O132" s="1634"/>
      <c r="P132" s="1634"/>
      <c r="Q132" s="1584" t="str">
        <f>IFERROR(VLOOKUP(U132,リスト!$AW$1:$AY$44,2,0),"")</f>
        <v/>
      </c>
      <c r="R132" s="1585"/>
      <c r="S132" s="1581" t="str">
        <f>IFERROR(VLOOKUP(U132,リスト!$AW$1:$AY$44,3,0),"")</f>
        <v/>
      </c>
      <c r="T132" s="1582"/>
      <c r="U132" s="119"/>
      <c r="V132" s="1605"/>
      <c r="W132" s="1606"/>
      <c r="X132" s="1606"/>
      <c r="Y132" s="1606"/>
      <c r="Z132" s="1607"/>
    </row>
    <row r="133" spans="1:26" s="376" customFormat="1" ht="15" customHeight="1">
      <c r="A133" s="1638"/>
      <c r="B133" s="1639"/>
      <c r="C133" s="1572"/>
      <c r="D133" s="1572"/>
      <c r="E133" s="1572"/>
      <c r="F133" s="1573"/>
      <c r="G133" s="1571"/>
      <c r="H133" s="1572"/>
      <c r="I133" s="1572"/>
      <c r="J133" s="1572"/>
      <c r="K133" s="1573"/>
      <c r="L133" s="650"/>
      <c r="M133" s="651" t="s">
        <v>28</v>
      </c>
      <c r="N133" s="1580"/>
      <c r="O133" s="1635"/>
      <c r="P133" s="1635"/>
      <c r="Q133" s="1586" t="str">
        <f>IFERROR(VLOOKUP(U133,リスト!$AW$1:$AY$44,2,0),"")</f>
        <v/>
      </c>
      <c r="R133" s="1587"/>
      <c r="S133" s="1611" t="str">
        <f>IFERROR(VLOOKUP(U133,リスト!$AW$1:$AY$44,3,0),"")</f>
        <v/>
      </c>
      <c r="T133" s="1612"/>
      <c r="U133" s="120"/>
      <c r="V133" s="1608"/>
      <c r="W133" s="1609"/>
      <c r="X133" s="1609"/>
      <c r="Y133" s="1609"/>
      <c r="Z133" s="1610"/>
    </row>
    <row r="134" spans="1:26" s="376" customFormat="1" ht="15" customHeight="1">
      <c r="A134" s="1613">
        <v>10</v>
      </c>
      <c r="B134" s="1615"/>
      <c r="C134" s="1566"/>
      <c r="D134" s="1566"/>
      <c r="E134" s="1566"/>
      <c r="F134" s="1567"/>
      <c r="G134" s="1565"/>
      <c r="H134" s="1566"/>
      <c r="I134" s="1566"/>
      <c r="J134" s="1566"/>
      <c r="K134" s="1567"/>
      <c r="L134" s="1574"/>
      <c r="M134" s="1575"/>
      <c r="N134" s="1578"/>
      <c r="O134" s="1633"/>
      <c r="P134" s="1633"/>
      <c r="Q134" s="1584" t="str">
        <f>IFERROR(VLOOKUP(U134,リスト!$AW$1:$AY$44,2,0),"")</f>
        <v/>
      </c>
      <c r="R134" s="1588"/>
      <c r="S134" s="1581" t="str">
        <f>IFERROR(VLOOKUP(U134,リスト!$AW$1:$AY$44,3,0),"")</f>
        <v/>
      </c>
      <c r="T134" s="1582"/>
      <c r="U134" s="118"/>
      <c r="V134" s="1602"/>
      <c r="W134" s="1603"/>
      <c r="X134" s="1603"/>
      <c r="Y134" s="1603"/>
      <c r="Z134" s="1604"/>
    </row>
    <row r="135" spans="1:26" s="376" customFormat="1" ht="15" customHeight="1">
      <c r="A135" s="1614"/>
      <c r="B135" s="1616"/>
      <c r="C135" s="1569"/>
      <c r="D135" s="1569"/>
      <c r="E135" s="1569"/>
      <c r="F135" s="1570"/>
      <c r="G135" s="1568"/>
      <c r="H135" s="1569"/>
      <c r="I135" s="1569"/>
      <c r="J135" s="1569"/>
      <c r="K135" s="1570"/>
      <c r="L135" s="1576"/>
      <c r="M135" s="1577"/>
      <c r="N135" s="1579"/>
      <c r="O135" s="1634"/>
      <c r="P135" s="1634"/>
      <c r="Q135" s="1584" t="str">
        <f>IFERROR(VLOOKUP(U135,リスト!$AW$1:$AY$44,2,0),"")</f>
        <v/>
      </c>
      <c r="R135" s="1585"/>
      <c r="S135" s="1581" t="str">
        <f>IFERROR(VLOOKUP(U135,リスト!$AW$1:$AY$44,3,0),"")</f>
        <v/>
      </c>
      <c r="T135" s="1583"/>
      <c r="U135" s="119"/>
      <c r="V135" s="1605"/>
      <c r="W135" s="1606"/>
      <c r="X135" s="1606"/>
      <c r="Y135" s="1606"/>
      <c r="Z135" s="1607"/>
    </row>
    <row r="136" spans="1:26" s="376" customFormat="1" ht="15" customHeight="1">
      <c r="A136" s="1614"/>
      <c r="B136" s="1616"/>
      <c r="C136" s="1569"/>
      <c r="D136" s="1569"/>
      <c r="E136" s="1569"/>
      <c r="F136" s="1570"/>
      <c r="G136" s="1568"/>
      <c r="H136" s="1569"/>
      <c r="I136" s="1569"/>
      <c r="J136" s="1569"/>
      <c r="K136" s="1570"/>
      <c r="L136" s="1576"/>
      <c r="M136" s="1577"/>
      <c r="N136" s="1579"/>
      <c r="O136" s="1634"/>
      <c r="P136" s="1634"/>
      <c r="Q136" s="1584" t="str">
        <f>IFERROR(VLOOKUP(U136,リスト!$AW$1:$AY$44,2,0),"")</f>
        <v/>
      </c>
      <c r="R136" s="1588"/>
      <c r="S136" s="1581" t="str">
        <f>IFERROR(VLOOKUP(U136,リスト!$AW$1:$AY$44,3,0),"")</f>
        <v/>
      </c>
      <c r="T136" s="1582"/>
      <c r="U136" s="119"/>
      <c r="V136" s="1605"/>
      <c r="W136" s="1606"/>
      <c r="X136" s="1606"/>
      <c r="Y136" s="1606"/>
      <c r="Z136" s="1607"/>
    </row>
    <row r="137" spans="1:26" s="376" customFormat="1" ht="15" customHeight="1">
      <c r="A137" s="1614"/>
      <c r="B137" s="1616"/>
      <c r="C137" s="1569"/>
      <c r="D137" s="1569"/>
      <c r="E137" s="1569"/>
      <c r="F137" s="1570"/>
      <c r="G137" s="1568"/>
      <c r="H137" s="1569"/>
      <c r="I137" s="1569"/>
      <c r="J137" s="1569"/>
      <c r="K137" s="1570"/>
      <c r="L137" s="1576"/>
      <c r="M137" s="1577"/>
      <c r="N137" s="1579"/>
      <c r="O137" s="1634"/>
      <c r="P137" s="1634"/>
      <c r="Q137" s="1584" t="str">
        <f>IFERROR(VLOOKUP(U137,リスト!$AW$1:$AY$44,2,0),"")</f>
        <v/>
      </c>
      <c r="R137" s="1588"/>
      <c r="S137" s="1581" t="str">
        <f>IFERROR(VLOOKUP(U137,リスト!$AW$1:$AY$44,3,0),"")</f>
        <v/>
      </c>
      <c r="T137" s="1583"/>
      <c r="U137" s="119"/>
      <c r="V137" s="1605"/>
      <c r="W137" s="1606"/>
      <c r="X137" s="1606"/>
      <c r="Y137" s="1606"/>
      <c r="Z137" s="1607"/>
    </row>
    <row r="138" spans="1:26" s="376" customFormat="1" ht="15" customHeight="1">
      <c r="A138" s="1614"/>
      <c r="B138" s="1616"/>
      <c r="C138" s="1569"/>
      <c r="D138" s="1569"/>
      <c r="E138" s="1569"/>
      <c r="F138" s="1570"/>
      <c r="G138" s="1568"/>
      <c r="H138" s="1569"/>
      <c r="I138" s="1569"/>
      <c r="J138" s="1569"/>
      <c r="K138" s="1570"/>
      <c r="L138" s="1576"/>
      <c r="M138" s="1577"/>
      <c r="N138" s="1579"/>
      <c r="O138" s="1634"/>
      <c r="P138" s="1634"/>
      <c r="Q138" s="1584" t="str">
        <f>IFERROR(VLOOKUP(U138,リスト!$AW$1:$AY$44,2,0),"")</f>
        <v/>
      </c>
      <c r="R138" s="1585"/>
      <c r="S138" s="1581" t="str">
        <f>IFERROR(VLOOKUP(U138,リスト!$AW$1:$AY$44,3,0),"")</f>
        <v/>
      </c>
      <c r="T138" s="1582"/>
      <c r="U138" s="119"/>
      <c r="V138" s="1605"/>
      <c r="W138" s="1606"/>
      <c r="X138" s="1606"/>
      <c r="Y138" s="1606"/>
      <c r="Z138" s="1607"/>
    </row>
    <row r="139" spans="1:26" s="376" customFormat="1" ht="15" customHeight="1">
      <c r="A139" s="1614"/>
      <c r="B139" s="1616"/>
      <c r="C139" s="1569"/>
      <c r="D139" s="1569"/>
      <c r="E139" s="1569"/>
      <c r="F139" s="1570"/>
      <c r="G139" s="1568"/>
      <c r="H139" s="1569"/>
      <c r="I139" s="1569"/>
      <c r="J139" s="1569"/>
      <c r="K139" s="1570"/>
      <c r="L139" s="650"/>
      <c r="M139" s="651" t="s">
        <v>28</v>
      </c>
      <c r="N139" s="1580"/>
      <c r="O139" s="1635"/>
      <c r="P139" s="1635"/>
      <c r="Q139" s="1586" t="str">
        <f>IFERROR(VLOOKUP(U139,リスト!$AW$1:$AY$44,2,0),"")</f>
        <v/>
      </c>
      <c r="R139" s="1587"/>
      <c r="S139" s="1581" t="str">
        <f>IFERROR(VLOOKUP(U139,リスト!$AW$1:$AY$44,3,0),"")</f>
        <v/>
      </c>
      <c r="T139" s="1583"/>
      <c r="U139" s="120"/>
      <c r="V139" s="1608"/>
      <c r="W139" s="1609"/>
      <c r="X139" s="1609"/>
      <c r="Y139" s="1609"/>
      <c r="Z139" s="1610"/>
    </row>
    <row r="140" spans="1:26" s="376" customFormat="1" ht="15" hidden="1" customHeight="1" outlineLevel="1">
      <c r="A140" s="1613">
        <v>11</v>
      </c>
      <c r="B140" s="1615"/>
      <c r="C140" s="1566"/>
      <c r="D140" s="1566"/>
      <c r="E140" s="1566"/>
      <c r="F140" s="1567"/>
      <c r="G140" s="1565"/>
      <c r="H140" s="1566"/>
      <c r="I140" s="1566"/>
      <c r="J140" s="1566"/>
      <c r="K140" s="1567"/>
      <c r="L140" s="1574"/>
      <c r="M140" s="1575"/>
      <c r="N140" s="1578"/>
      <c r="O140" s="1633"/>
      <c r="P140" s="1633"/>
      <c r="Q140" s="1636" t="str">
        <f>IFERROR(VLOOKUP(U140,リスト!$AW$1:$AY$44,2,0),"")</f>
        <v/>
      </c>
      <c r="R140" s="1637"/>
      <c r="S140" s="1636" t="str">
        <f>IFERROR(VLOOKUP(U140,リスト!$AW$1:$AY$44,3,0),"")</f>
        <v/>
      </c>
      <c r="T140" s="1637"/>
      <c r="U140" s="118"/>
      <c r="V140" s="1602"/>
      <c r="W140" s="1603"/>
      <c r="X140" s="1603"/>
      <c r="Y140" s="1603"/>
      <c r="Z140" s="1604"/>
    </row>
    <row r="141" spans="1:26" s="376" customFormat="1" ht="15" hidden="1" customHeight="1" outlineLevel="1">
      <c r="A141" s="1614"/>
      <c r="B141" s="1616"/>
      <c r="C141" s="1569"/>
      <c r="D141" s="1569"/>
      <c r="E141" s="1569"/>
      <c r="F141" s="1570"/>
      <c r="G141" s="1568"/>
      <c r="H141" s="1569"/>
      <c r="I141" s="1569"/>
      <c r="J141" s="1569"/>
      <c r="K141" s="1570"/>
      <c r="L141" s="1576"/>
      <c r="M141" s="1577"/>
      <c r="N141" s="1579"/>
      <c r="O141" s="1634"/>
      <c r="P141" s="1634"/>
      <c r="Q141" s="1584" t="str">
        <f>IFERROR(VLOOKUP(U141,リスト!$AW$1:$AY$44,2,0),"")</f>
        <v/>
      </c>
      <c r="R141" s="1585"/>
      <c r="S141" s="1584" t="str">
        <f>IFERROR(VLOOKUP(U141,リスト!$AW$1:$AY$44,3,0),"")</f>
        <v/>
      </c>
      <c r="T141" s="1585"/>
      <c r="U141" s="119"/>
      <c r="V141" s="1605"/>
      <c r="W141" s="1606"/>
      <c r="X141" s="1606"/>
      <c r="Y141" s="1606"/>
      <c r="Z141" s="1607"/>
    </row>
    <row r="142" spans="1:26" s="376" customFormat="1" ht="14.25" hidden="1" customHeight="1" outlineLevel="1">
      <c r="A142" s="1614"/>
      <c r="B142" s="1616"/>
      <c r="C142" s="1569"/>
      <c r="D142" s="1569"/>
      <c r="E142" s="1569"/>
      <c r="F142" s="1570"/>
      <c r="G142" s="1568"/>
      <c r="H142" s="1569"/>
      <c r="I142" s="1569"/>
      <c r="J142" s="1569"/>
      <c r="K142" s="1570"/>
      <c r="L142" s="1576"/>
      <c r="M142" s="1577"/>
      <c r="N142" s="1579"/>
      <c r="O142" s="1634"/>
      <c r="P142" s="1634"/>
      <c r="Q142" s="1584" t="str">
        <f>IFERROR(VLOOKUP(U142,リスト!$AW$1:$AY$44,2,0),"")</f>
        <v/>
      </c>
      <c r="R142" s="1585"/>
      <c r="S142" s="1584" t="str">
        <f>IFERROR(VLOOKUP(U142,リスト!$AW$1:$AY$44,3,0),"")</f>
        <v/>
      </c>
      <c r="T142" s="1585"/>
      <c r="U142" s="119"/>
      <c r="V142" s="1605"/>
      <c r="W142" s="1606"/>
      <c r="X142" s="1606"/>
      <c r="Y142" s="1606"/>
      <c r="Z142" s="1607"/>
    </row>
    <row r="143" spans="1:26" s="376" customFormat="1" ht="15" hidden="1" customHeight="1" outlineLevel="1">
      <c r="A143" s="1614"/>
      <c r="B143" s="1616"/>
      <c r="C143" s="1569"/>
      <c r="D143" s="1569"/>
      <c r="E143" s="1569"/>
      <c r="F143" s="1570"/>
      <c r="G143" s="1568"/>
      <c r="H143" s="1569"/>
      <c r="I143" s="1569"/>
      <c r="J143" s="1569"/>
      <c r="K143" s="1570"/>
      <c r="L143" s="1576"/>
      <c r="M143" s="1577"/>
      <c r="N143" s="1579"/>
      <c r="O143" s="1634"/>
      <c r="P143" s="1634"/>
      <c r="Q143" s="1584" t="str">
        <f>IFERROR(VLOOKUP(U143,リスト!$AW$1:$AY$44,2,0),"")</f>
        <v/>
      </c>
      <c r="R143" s="1585"/>
      <c r="S143" s="1584" t="str">
        <f>IFERROR(VLOOKUP(U143,リスト!$AW$1:$AY$44,3,0),"")</f>
        <v/>
      </c>
      <c r="T143" s="1585"/>
      <c r="U143" s="119"/>
      <c r="V143" s="1605"/>
      <c r="W143" s="1606"/>
      <c r="X143" s="1606"/>
      <c r="Y143" s="1606"/>
      <c r="Z143" s="1607"/>
    </row>
    <row r="144" spans="1:26" s="376" customFormat="1" ht="15" hidden="1" customHeight="1" outlineLevel="1">
      <c r="A144" s="1614"/>
      <c r="B144" s="1616"/>
      <c r="C144" s="1569"/>
      <c r="D144" s="1569"/>
      <c r="E144" s="1569"/>
      <c r="F144" s="1570"/>
      <c r="G144" s="1568"/>
      <c r="H144" s="1569"/>
      <c r="I144" s="1569"/>
      <c r="J144" s="1569"/>
      <c r="K144" s="1570"/>
      <c r="L144" s="1576"/>
      <c r="M144" s="1577"/>
      <c r="N144" s="1579"/>
      <c r="O144" s="1634"/>
      <c r="P144" s="1634"/>
      <c r="Q144" s="1584" t="str">
        <f>IFERROR(VLOOKUP(U144,リスト!$AW$1:$AY$44,2,0),"")</f>
        <v/>
      </c>
      <c r="R144" s="1585"/>
      <c r="S144" s="1584" t="str">
        <f>IFERROR(VLOOKUP(U144,リスト!$AW$1:$AY$44,3,0),"")</f>
        <v/>
      </c>
      <c r="T144" s="1585"/>
      <c r="U144" s="119"/>
      <c r="V144" s="1605"/>
      <c r="W144" s="1606"/>
      <c r="X144" s="1606"/>
      <c r="Y144" s="1606"/>
      <c r="Z144" s="1607"/>
    </row>
    <row r="145" spans="1:26" s="376" customFormat="1" ht="15" hidden="1" customHeight="1" outlineLevel="1">
      <c r="A145" s="1614"/>
      <c r="B145" s="1616"/>
      <c r="C145" s="1569"/>
      <c r="D145" s="1569"/>
      <c r="E145" s="1569"/>
      <c r="F145" s="1570"/>
      <c r="G145" s="1568"/>
      <c r="H145" s="1569"/>
      <c r="I145" s="1569"/>
      <c r="J145" s="1569"/>
      <c r="K145" s="1570"/>
      <c r="L145" s="650"/>
      <c r="M145" s="651" t="s">
        <v>28</v>
      </c>
      <c r="N145" s="1579"/>
      <c r="O145" s="1635"/>
      <c r="P145" s="1635"/>
      <c r="Q145" s="1584" t="str">
        <f>IFERROR(VLOOKUP(U145,リスト!$AW$1:$AY$44,2,0),"")</f>
        <v/>
      </c>
      <c r="R145" s="1585"/>
      <c r="S145" s="1586" t="str">
        <f>IFERROR(VLOOKUP(U145,リスト!$AW$1:$AY$44,3,0),"")</f>
        <v/>
      </c>
      <c r="T145" s="1640"/>
      <c r="U145" s="120"/>
      <c r="V145" s="1608"/>
      <c r="W145" s="1609"/>
      <c r="X145" s="1609"/>
      <c r="Y145" s="1609"/>
      <c r="Z145" s="1610"/>
    </row>
    <row r="146" spans="1:26" s="376" customFormat="1" ht="15" hidden="1" customHeight="1" outlineLevel="1">
      <c r="A146" s="1613">
        <v>12</v>
      </c>
      <c r="B146" s="1615"/>
      <c r="C146" s="1566"/>
      <c r="D146" s="1566"/>
      <c r="E146" s="1566"/>
      <c r="F146" s="1567"/>
      <c r="G146" s="1565"/>
      <c r="H146" s="1566"/>
      <c r="I146" s="1566"/>
      <c r="J146" s="1566"/>
      <c r="K146" s="1567"/>
      <c r="L146" s="1574"/>
      <c r="M146" s="1575"/>
      <c r="N146" s="1578"/>
      <c r="O146" s="1633"/>
      <c r="P146" s="1633"/>
      <c r="Q146" s="1636" t="str">
        <f>IFERROR(VLOOKUP(U146,リスト!$AW$1:$AY$44,2,0),"")</f>
        <v/>
      </c>
      <c r="R146" s="1637"/>
      <c r="S146" s="1636" t="str">
        <f>IFERROR(VLOOKUP(U146,リスト!$AW$1:$AY$44,3,0),"")</f>
        <v/>
      </c>
      <c r="T146" s="1637"/>
      <c r="U146" s="118"/>
      <c r="V146" s="1602"/>
      <c r="W146" s="1603"/>
      <c r="X146" s="1603"/>
      <c r="Y146" s="1603"/>
      <c r="Z146" s="1604"/>
    </row>
    <row r="147" spans="1:26" s="376" customFormat="1" ht="15" hidden="1" customHeight="1" outlineLevel="1">
      <c r="A147" s="1614"/>
      <c r="B147" s="1616"/>
      <c r="C147" s="1569"/>
      <c r="D147" s="1569"/>
      <c r="E147" s="1569"/>
      <c r="F147" s="1570"/>
      <c r="G147" s="1568"/>
      <c r="H147" s="1569"/>
      <c r="I147" s="1569"/>
      <c r="J147" s="1569"/>
      <c r="K147" s="1570"/>
      <c r="L147" s="1576"/>
      <c r="M147" s="1577"/>
      <c r="N147" s="1579"/>
      <c r="O147" s="1634"/>
      <c r="P147" s="1634"/>
      <c r="Q147" s="1584" t="str">
        <f>IFERROR(VLOOKUP(U147,リスト!$AW$1:$AY$44,2,0),"")</f>
        <v/>
      </c>
      <c r="R147" s="1585"/>
      <c r="S147" s="1584" t="str">
        <f>IFERROR(VLOOKUP(U147,リスト!$AW$1:$AY$44,3,0),"")</f>
        <v/>
      </c>
      <c r="T147" s="1585"/>
      <c r="U147" s="119"/>
      <c r="V147" s="1605"/>
      <c r="W147" s="1606"/>
      <c r="X147" s="1606"/>
      <c r="Y147" s="1606"/>
      <c r="Z147" s="1607"/>
    </row>
    <row r="148" spans="1:26" s="376" customFormat="1" ht="15" hidden="1" customHeight="1" outlineLevel="1">
      <c r="A148" s="1614"/>
      <c r="B148" s="1616"/>
      <c r="C148" s="1569"/>
      <c r="D148" s="1569"/>
      <c r="E148" s="1569"/>
      <c r="F148" s="1570"/>
      <c r="G148" s="1568"/>
      <c r="H148" s="1569"/>
      <c r="I148" s="1569"/>
      <c r="J148" s="1569"/>
      <c r="K148" s="1570"/>
      <c r="L148" s="1576"/>
      <c r="M148" s="1577"/>
      <c r="N148" s="1579"/>
      <c r="O148" s="1634"/>
      <c r="P148" s="1634"/>
      <c r="Q148" s="1584" t="str">
        <f>IFERROR(VLOOKUP(U148,リスト!$AW$1:$AY$44,2,0),"")</f>
        <v/>
      </c>
      <c r="R148" s="1585"/>
      <c r="S148" s="1584" t="str">
        <f>IFERROR(VLOOKUP(U148,リスト!$AW$1:$AY$44,3,0),"")</f>
        <v/>
      </c>
      <c r="T148" s="1585"/>
      <c r="U148" s="119"/>
      <c r="V148" s="1605"/>
      <c r="W148" s="1606"/>
      <c r="X148" s="1606"/>
      <c r="Y148" s="1606"/>
      <c r="Z148" s="1607"/>
    </row>
    <row r="149" spans="1:26" s="376" customFormat="1" ht="15" hidden="1" customHeight="1" outlineLevel="1">
      <c r="A149" s="1614"/>
      <c r="B149" s="1616"/>
      <c r="C149" s="1569"/>
      <c r="D149" s="1569"/>
      <c r="E149" s="1569"/>
      <c r="F149" s="1570"/>
      <c r="G149" s="1568"/>
      <c r="H149" s="1569"/>
      <c r="I149" s="1569"/>
      <c r="J149" s="1569"/>
      <c r="K149" s="1570"/>
      <c r="L149" s="1576"/>
      <c r="M149" s="1577"/>
      <c r="N149" s="1579"/>
      <c r="O149" s="1634"/>
      <c r="P149" s="1634"/>
      <c r="Q149" s="1584" t="str">
        <f>IFERROR(VLOOKUP(U149,リスト!$AW$1:$AY$44,2,0),"")</f>
        <v/>
      </c>
      <c r="R149" s="1585"/>
      <c r="S149" s="1584" t="str">
        <f>IFERROR(VLOOKUP(U149,リスト!$AW$1:$AY$44,3,0),"")</f>
        <v/>
      </c>
      <c r="T149" s="1585"/>
      <c r="U149" s="119"/>
      <c r="V149" s="1605"/>
      <c r="W149" s="1606"/>
      <c r="X149" s="1606"/>
      <c r="Y149" s="1606"/>
      <c r="Z149" s="1607"/>
    </row>
    <row r="150" spans="1:26" s="376" customFormat="1" ht="15" hidden="1" customHeight="1" outlineLevel="1">
      <c r="A150" s="1614"/>
      <c r="B150" s="1616"/>
      <c r="C150" s="1569"/>
      <c r="D150" s="1569"/>
      <c r="E150" s="1569"/>
      <c r="F150" s="1570"/>
      <c r="G150" s="1568"/>
      <c r="H150" s="1569"/>
      <c r="I150" s="1569"/>
      <c r="J150" s="1569"/>
      <c r="K150" s="1570"/>
      <c r="L150" s="1576"/>
      <c r="M150" s="1577"/>
      <c r="N150" s="1579"/>
      <c r="O150" s="1634"/>
      <c r="P150" s="1634"/>
      <c r="Q150" s="1584" t="str">
        <f>IFERROR(VLOOKUP(U150,リスト!$AW$1:$AY$44,2,0),"")</f>
        <v/>
      </c>
      <c r="R150" s="1585"/>
      <c r="S150" s="1584" t="str">
        <f>IFERROR(VLOOKUP(U150,リスト!$AW$1:$AY$44,3,0),"")</f>
        <v/>
      </c>
      <c r="T150" s="1585"/>
      <c r="U150" s="119"/>
      <c r="V150" s="1605"/>
      <c r="W150" s="1606"/>
      <c r="X150" s="1606"/>
      <c r="Y150" s="1606"/>
      <c r="Z150" s="1607"/>
    </row>
    <row r="151" spans="1:26" s="376" customFormat="1" ht="15" hidden="1" customHeight="1" outlineLevel="1">
      <c r="A151" s="1614"/>
      <c r="B151" s="1616"/>
      <c r="C151" s="1569"/>
      <c r="D151" s="1569"/>
      <c r="E151" s="1569"/>
      <c r="F151" s="1570"/>
      <c r="G151" s="1568"/>
      <c r="H151" s="1569"/>
      <c r="I151" s="1569"/>
      <c r="J151" s="1569"/>
      <c r="K151" s="1570"/>
      <c r="L151" s="650"/>
      <c r="M151" s="651" t="s">
        <v>28</v>
      </c>
      <c r="N151" s="1579"/>
      <c r="O151" s="1635"/>
      <c r="P151" s="1635"/>
      <c r="Q151" s="1584" t="str">
        <f>IFERROR(VLOOKUP(U151,リスト!$AW$1:$AY$44,2,0),"")</f>
        <v/>
      </c>
      <c r="R151" s="1585"/>
      <c r="S151" s="1586" t="str">
        <f>IFERROR(VLOOKUP(U151,リスト!$AW$1:$AY$44,3,0),"")</f>
        <v/>
      </c>
      <c r="T151" s="1640"/>
      <c r="U151" s="120"/>
      <c r="V151" s="1608"/>
      <c r="W151" s="1609"/>
      <c r="X151" s="1609"/>
      <c r="Y151" s="1609"/>
      <c r="Z151" s="1610"/>
    </row>
    <row r="152" spans="1:26" s="376" customFormat="1" ht="15" hidden="1" customHeight="1" outlineLevel="1">
      <c r="A152" s="1613">
        <v>13</v>
      </c>
      <c r="B152" s="1615"/>
      <c r="C152" s="1566"/>
      <c r="D152" s="1566"/>
      <c r="E152" s="1566"/>
      <c r="F152" s="1567"/>
      <c r="G152" s="1565"/>
      <c r="H152" s="1566"/>
      <c r="I152" s="1566"/>
      <c r="J152" s="1566"/>
      <c r="K152" s="1567"/>
      <c r="L152" s="1574"/>
      <c r="M152" s="1575"/>
      <c r="N152" s="1578"/>
      <c r="O152" s="1633"/>
      <c r="P152" s="1633"/>
      <c r="Q152" s="1636" t="str">
        <f>IFERROR(VLOOKUP(U152,リスト!$AW$1:$AY$44,2,0),"")</f>
        <v/>
      </c>
      <c r="R152" s="1637"/>
      <c r="S152" s="1636" t="str">
        <f>IFERROR(VLOOKUP(U152,リスト!$AW$1:$AY$44,3,0),"")</f>
        <v/>
      </c>
      <c r="T152" s="1637"/>
      <c r="U152" s="118"/>
      <c r="V152" s="1602"/>
      <c r="W152" s="1603"/>
      <c r="X152" s="1603"/>
      <c r="Y152" s="1603"/>
      <c r="Z152" s="1604"/>
    </row>
    <row r="153" spans="1:26" s="376" customFormat="1" ht="15" hidden="1" customHeight="1" outlineLevel="1">
      <c r="A153" s="1614"/>
      <c r="B153" s="1616"/>
      <c r="C153" s="1569"/>
      <c r="D153" s="1569"/>
      <c r="E153" s="1569"/>
      <c r="F153" s="1570"/>
      <c r="G153" s="1568"/>
      <c r="H153" s="1569"/>
      <c r="I153" s="1569"/>
      <c r="J153" s="1569"/>
      <c r="K153" s="1570"/>
      <c r="L153" s="1576"/>
      <c r="M153" s="1577"/>
      <c r="N153" s="1579"/>
      <c r="O153" s="1634"/>
      <c r="P153" s="1634"/>
      <c r="Q153" s="1584" t="str">
        <f>IFERROR(VLOOKUP(U153,リスト!$AW$1:$AY$44,2,0),"")</f>
        <v/>
      </c>
      <c r="R153" s="1585"/>
      <c r="S153" s="1584" t="str">
        <f>IFERROR(VLOOKUP(U153,リスト!$AW$1:$AY$44,3,0),"")</f>
        <v/>
      </c>
      <c r="T153" s="1585"/>
      <c r="U153" s="119"/>
      <c r="V153" s="1605"/>
      <c r="W153" s="1606"/>
      <c r="X153" s="1606"/>
      <c r="Y153" s="1606"/>
      <c r="Z153" s="1607"/>
    </row>
    <row r="154" spans="1:26" s="376" customFormat="1" ht="15" hidden="1" customHeight="1" outlineLevel="1">
      <c r="A154" s="1614"/>
      <c r="B154" s="1616"/>
      <c r="C154" s="1569"/>
      <c r="D154" s="1569"/>
      <c r="E154" s="1569"/>
      <c r="F154" s="1570"/>
      <c r="G154" s="1568"/>
      <c r="H154" s="1569"/>
      <c r="I154" s="1569"/>
      <c r="J154" s="1569"/>
      <c r="K154" s="1570"/>
      <c r="L154" s="1576"/>
      <c r="M154" s="1577"/>
      <c r="N154" s="1579"/>
      <c r="O154" s="1634"/>
      <c r="P154" s="1634"/>
      <c r="Q154" s="1584" t="str">
        <f>IFERROR(VLOOKUP(U154,リスト!$AW$1:$AY$44,2,0),"")</f>
        <v/>
      </c>
      <c r="R154" s="1585"/>
      <c r="S154" s="1584" t="str">
        <f>IFERROR(VLOOKUP(U154,リスト!$AW$1:$AY$44,3,0),"")</f>
        <v/>
      </c>
      <c r="T154" s="1585"/>
      <c r="U154" s="119"/>
      <c r="V154" s="1605"/>
      <c r="W154" s="1606"/>
      <c r="X154" s="1606"/>
      <c r="Y154" s="1606"/>
      <c r="Z154" s="1607"/>
    </row>
    <row r="155" spans="1:26" s="376" customFormat="1" ht="15" hidden="1" customHeight="1" outlineLevel="1">
      <c r="A155" s="1614"/>
      <c r="B155" s="1616"/>
      <c r="C155" s="1569"/>
      <c r="D155" s="1569"/>
      <c r="E155" s="1569"/>
      <c r="F155" s="1570"/>
      <c r="G155" s="1568"/>
      <c r="H155" s="1569"/>
      <c r="I155" s="1569"/>
      <c r="J155" s="1569"/>
      <c r="K155" s="1570"/>
      <c r="L155" s="1576"/>
      <c r="M155" s="1577"/>
      <c r="N155" s="1579"/>
      <c r="O155" s="1634"/>
      <c r="P155" s="1634"/>
      <c r="Q155" s="1584" t="str">
        <f>IFERROR(VLOOKUP(U155,リスト!$AW$1:$AY$44,2,0),"")</f>
        <v/>
      </c>
      <c r="R155" s="1585"/>
      <c r="S155" s="1584" t="str">
        <f>IFERROR(VLOOKUP(U155,リスト!$AW$1:$AY$44,3,0),"")</f>
        <v/>
      </c>
      <c r="T155" s="1585"/>
      <c r="U155" s="119"/>
      <c r="V155" s="1605"/>
      <c r="W155" s="1606"/>
      <c r="X155" s="1606"/>
      <c r="Y155" s="1606"/>
      <c r="Z155" s="1607"/>
    </row>
    <row r="156" spans="1:26" s="376" customFormat="1" ht="15" hidden="1" customHeight="1" outlineLevel="1">
      <c r="A156" s="1614"/>
      <c r="B156" s="1616"/>
      <c r="C156" s="1569"/>
      <c r="D156" s="1569"/>
      <c r="E156" s="1569"/>
      <c r="F156" s="1570"/>
      <c r="G156" s="1568"/>
      <c r="H156" s="1569"/>
      <c r="I156" s="1569"/>
      <c r="J156" s="1569"/>
      <c r="K156" s="1570"/>
      <c r="L156" s="1576"/>
      <c r="M156" s="1577"/>
      <c r="N156" s="1579"/>
      <c r="O156" s="1634"/>
      <c r="P156" s="1634"/>
      <c r="Q156" s="1584" t="str">
        <f>IFERROR(VLOOKUP(U156,リスト!$AW$1:$AY$44,2,0),"")</f>
        <v/>
      </c>
      <c r="R156" s="1585"/>
      <c r="S156" s="1584" t="str">
        <f>IFERROR(VLOOKUP(U156,リスト!$AW$1:$AY$44,3,0),"")</f>
        <v/>
      </c>
      <c r="T156" s="1585"/>
      <c r="U156" s="119"/>
      <c r="V156" s="1605"/>
      <c r="W156" s="1606"/>
      <c r="X156" s="1606"/>
      <c r="Y156" s="1606"/>
      <c r="Z156" s="1607"/>
    </row>
    <row r="157" spans="1:26" s="376" customFormat="1" ht="15" hidden="1" customHeight="1" outlineLevel="1">
      <c r="A157" s="1614"/>
      <c r="B157" s="1616"/>
      <c r="C157" s="1569"/>
      <c r="D157" s="1569"/>
      <c r="E157" s="1569"/>
      <c r="F157" s="1570"/>
      <c r="G157" s="1568"/>
      <c r="H157" s="1569"/>
      <c r="I157" s="1569"/>
      <c r="J157" s="1569"/>
      <c r="K157" s="1570"/>
      <c r="L157" s="650"/>
      <c r="M157" s="651" t="s">
        <v>28</v>
      </c>
      <c r="N157" s="1579"/>
      <c r="O157" s="1635"/>
      <c r="P157" s="1635"/>
      <c r="Q157" s="1584" t="str">
        <f>IFERROR(VLOOKUP(U157,リスト!$AW$1:$AY$44,2,0),"")</f>
        <v/>
      </c>
      <c r="R157" s="1585"/>
      <c r="S157" s="1586" t="str">
        <f>IFERROR(VLOOKUP(U157,リスト!$AW$1:$AY$44,3,0),"")</f>
        <v/>
      </c>
      <c r="T157" s="1640"/>
      <c r="U157" s="120"/>
      <c r="V157" s="1608"/>
      <c r="W157" s="1609"/>
      <c r="X157" s="1609"/>
      <c r="Y157" s="1609"/>
      <c r="Z157" s="1610"/>
    </row>
    <row r="158" spans="1:26" s="376" customFormat="1" ht="15" hidden="1" customHeight="1" outlineLevel="1">
      <c r="A158" s="1613">
        <v>14</v>
      </c>
      <c r="B158" s="1615"/>
      <c r="C158" s="1566"/>
      <c r="D158" s="1566"/>
      <c r="E158" s="1566"/>
      <c r="F158" s="1567"/>
      <c r="G158" s="1565"/>
      <c r="H158" s="1566"/>
      <c r="I158" s="1566"/>
      <c r="J158" s="1566"/>
      <c r="K158" s="1567"/>
      <c r="L158" s="1574"/>
      <c r="M158" s="1575"/>
      <c r="N158" s="1578"/>
      <c r="O158" s="1633"/>
      <c r="P158" s="1633"/>
      <c r="Q158" s="1636" t="str">
        <f>IFERROR(VLOOKUP(U158,リスト!$AW$1:$AY$44,2,0),"")</f>
        <v/>
      </c>
      <c r="R158" s="1637"/>
      <c r="S158" s="1636" t="str">
        <f>IFERROR(VLOOKUP(U158,リスト!$AW$1:$AY$44,3,0),"")</f>
        <v/>
      </c>
      <c r="T158" s="1637"/>
      <c r="U158" s="118"/>
      <c r="V158" s="1602"/>
      <c r="W158" s="1603"/>
      <c r="X158" s="1603"/>
      <c r="Y158" s="1603"/>
      <c r="Z158" s="1604"/>
    </row>
    <row r="159" spans="1:26" s="376" customFormat="1" ht="15" hidden="1" customHeight="1" outlineLevel="1">
      <c r="A159" s="1614"/>
      <c r="B159" s="1616"/>
      <c r="C159" s="1569"/>
      <c r="D159" s="1569"/>
      <c r="E159" s="1569"/>
      <c r="F159" s="1570"/>
      <c r="G159" s="1568"/>
      <c r="H159" s="1569"/>
      <c r="I159" s="1569"/>
      <c r="J159" s="1569"/>
      <c r="K159" s="1570"/>
      <c r="L159" s="1576"/>
      <c r="M159" s="1577"/>
      <c r="N159" s="1579"/>
      <c r="O159" s="1634"/>
      <c r="P159" s="1634"/>
      <c r="Q159" s="1584" t="str">
        <f>IFERROR(VLOOKUP(U159,リスト!$AW$1:$AY$44,2,0),"")</f>
        <v/>
      </c>
      <c r="R159" s="1585"/>
      <c r="S159" s="1584" t="str">
        <f>IFERROR(VLOOKUP(U159,リスト!$AW$1:$AY$44,3,0),"")</f>
        <v/>
      </c>
      <c r="T159" s="1585"/>
      <c r="U159" s="119"/>
      <c r="V159" s="1605"/>
      <c r="W159" s="1606"/>
      <c r="X159" s="1606"/>
      <c r="Y159" s="1606"/>
      <c r="Z159" s="1607"/>
    </row>
    <row r="160" spans="1:26" s="376" customFormat="1" ht="15" hidden="1" customHeight="1" outlineLevel="1">
      <c r="A160" s="1614"/>
      <c r="B160" s="1616"/>
      <c r="C160" s="1569"/>
      <c r="D160" s="1569"/>
      <c r="E160" s="1569"/>
      <c r="F160" s="1570"/>
      <c r="G160" s="1568"/>
      <c r="H160" s="1569"/>
      <c r="I160" s="1569"/>
      <c r="J160" s="1569"/>
      <c r="K160" s="1570"/>
      <c r="L160" s="1576"/>
      <c r="M160" s="1577"/>
      <c r="N160" s="1579"/>
      <c r="O160" s="1634"/>
      <c r="P160" s="1634"/>
      <c r="Q160" s="1584" t="str">
        <f>IFERROR(VLOOKUP(U160,リスト!$AW$1:$AY$44,2,0),"")</f>
        <v/>
      </c>
      <c r="R160" s="1585"/>
      <c r="S160" s="1584" t="str">
        <f>IFERROR(VLOOKUP(U160,リスト!$AW$1:$AY$44,3,0),"")</f>
        <v/>
      </c>
      <c r="T160" s="1585"/>
      <c r="U160" s="119"/>
      <c r="V160" s="1605"/>
      <c r="W160" s="1606"/>
      <c r="X160" s="1606"/>
      <c r="Y160" s="1606"/>
      <c r="Z160" s="1607"/>
    </row>
    <row r="161" spans="1:26" s="376" customFormat="1" ht="15" hidden="1" customHeight="1" outlineLevel="1">
      <c r="A161" s="1614"/>
      <c r="B161" s="1616"/>
      <c r="C161" s="1569"/>
      <c r="D161" s="1569"/>
      <c r="E161" s="1569"/>
      <c r="F161" s="1570"/>
      <c r="G161" s="1568"/>
      <c r="H161" s="1569"/>
      <c r="I161" s="1569"/>
      <c r="J161" s="1569"/>
      <c r="K161" s="1570"/>
      <c r="L161" s="1576"/>
      <c r="M161" s="1577"/>
      <c r="N161" s="1579"/>
      <c r="O161" s="1634"/>
      <c r="P161" s="1634"/>
      <c r="Q161" s="1584" t="str">
        <f>IFERROR(VLOOKUP(U161,リスト!$AW$1:$AY$44,2,0),"")</f>
        <v/>
      </c>
      <c r="R161" s="1585"/>
      <c r="S161" s="1584" t="str">
        <f>IFERROR(VLOOKUP(U161,リスト!$AW$1:$AY$44,3,0),"")</f>
        <v/>
      </c>
      <c r="T161" s="1585"/>
      <c r="U161" s="119"/>
      <c r="V161" s="1605"/>
      <c r="W161" s="1606"/>
      <c r="X161" s="1606"/>
      <c r="Y161" s="1606"/>
      <c r="Z161" s="1607"/>
    </row>
    <row r="162" spans="1:26" s="376" customFormat="1" ht="15" hidden="1" customHeight="1" outlineLevel="1">
      <c r="A162" s="1614"/>
      <c r="B162" s="1616"/>
      <c r="C162" s="1569"/>
      <c r="D162" s="1569"/>
      <c r="E162" s="1569"/>
      <c r="F162" s="1570"/>
      <c r="G162" s="1568"/>
      <c r="H162" s="1569"/>
      <c r="I162" s="1569"/>
      <c r="J162" s="1569"/>
      <c r="K162" s="1570"/>
      <c r="L162" s="1576"/>
      <c r="M162" s="1577"/>
      <c r="N162" s="1579"/>
      <c r="O162" s="1634"/>
      <c r="P162" s="1634"/>
      <c r="Q162" s="1584" t="str">
        <f>IFERROR(VLOOKUP(U162,リスト!$AW$1:$AY$44,2,0),"")</f>
        <v/>
      </c>
      <c r="R162" s="1585"/>
      <c r="S162" s="1584" t="str">
        <f>IFERROR(VLOOKUP(U162,リスト!$AW$1:$AY$44,3,0),"")</f>
        <v/>
      </c>
      <c r="T162" s="1585"/>
      <c r="U162" s="119"/>
      <c r="V162" s="1605"/>
      <c r="W162" s="1606"/>
      <c r="X162" s="1606"/>
      <c r="Y162" s="1606"/>
      <c r="Z162" s="1607"/>
    </row>
    <row r="163" spans="1:26" s="376" customFormat="1" ht="15" hidden="1" customHeight="1" outlineLevel="1">
      <c r="A163" s="1614"/>
      <c r="B163" s="1616"/>
      <c r="C163" s="1569"/>
      <c r="D163" s="1569"/>
      <c r="E163" s="1569"/>
      <c r="F163" s="1570"/>
      <c r="G163" s="1568"/>
      <c r="H163" s="1569"/>
      <c r="I163" s="1569"/>
      <c r="J163" s="1569"/>
      <c r="K163" s="1570"/>
      <c r="L163" s="650"/>
      <c r="M163" s="651" t="s">
        <v>28</v>
      </c>
      <c r="N163" s="1579"/>
      <c r="O163" s="1635"/>
      <c r="P163" s="1635"/>
      <c r="Q163" s="1586" t="str">
        <f>IFERROR(VLOOKUP(U163,リスト!$AW$1:$AY$44,2,0),"")</f>
        <v/>
      </c>
      <c r="R163" s="1640"/>
      <c r="S163" s="1586" t="str">
        <f>IFERROR(VLOOKUP(U163,リスト!$AW$1:$AY$44,3,0),"")</f>
        <v/>
      </c>
      <c r="T163" s="1640"/>
      <c r="U163" s="120"/>
      <c r="V163" s="1608"/>
      <c r="W163" s="1609"/>
      <c r="X163" s="1609"/>
      <c r="Y163" s="1609"/>
      <c r="Z163" s="1610"/>
    </row>
    <row r="164" spans="1:26" s="376" customFormat="1" ht="15" hidden="1" customHeight="1" outlineLevel="1">
      <c r="A164" s="1613">
        <v>15</v>
      </c>
      <c r="B164" s="1615"/>
      <c r="C164" s="1566"/>
      <c r="D164" s="1566"/>
      <c r="E164" s="1566"/>
      <c r="F164" s="1567"/>
      <c r="G164" s="1565"/>
      <c r="H164" s="1566"/>
      <c r="I164" s="1566"/>
      <c r="J164" s="1566"/>
      <c r="K164" s="1567"/>
      <c r="L164" s="1574"/>
      <c r="M164" s="1575"/>
      <c r="N164" s="1578"/>
      <c r="O164" s="1633"/>
      <c r="P164" s="1633"/>
      <c r="Q164" s="1636" t="str">
        <f>IFERROR(VLOOKUP(U164,リスト!$AW$1:$AY$44,2,0),"")</f>
        <v/>
      </c>
      <c r="R164" s="1637"/>
      <c r="S164" s="1636" t="str">
        <f>IFERROR(VLOOKUP(U164,リスト!$AW$1:$AY$44,3,0),"")</f>
        <v/>
      </c>
      <c r="T164" s="1637"/>
      <c r="U164" s="118"/>
      <c r="V164" s="1602"/>
      <c r="W164" s="1603"/>
      <c r="X164" s="1603"/>
      <c r="Y164" s="1603"/>
      <c r="Z164" s="1604"/>
    </row>
    <row r="165" spans="1:26" s="376" customFormat="1" ht="15" hidden="1" customHeight="1" outlineLevel="1">
      <c r="A165" s="1614"/>
      <c r="B165" s="1616"/>
      <c r="C165" s="1569"/>
      <c r="D165" s="1569"/>
      <c r="E165" s="1569"/>
      <c r="F165" s="1570"/>
      <c r="G165" s="1568"/>
      <c r="H165" s="1569"/>
      <c r="I165" s="1569"/>
      <c r="J165" s="1569"/>
      <c r="K165" s="1570"/>
      <c r="L165" s="1576"/>
      <c r="M165" s="1577"/>
      <c r="N165" s="1579"/>
      <c r="O165" s="1634"/>
      <c r="P165" s="1634"/>
      <c r="Q165" s="1584" t="str">
        <f>IFERROR(VLOOKUP(U165,リスト!$AW$1:$AY$44,2,0),"")</f>
        <v/>
      </c>
      <c r="R165" s="1585"/>
      <c r="S165" s="1584" t="str">
        <f>IFERROR(VLOOKUP(U165,リスト!$AW$1:$AY$44,3,0),"")</f>
        <v/>
      </c>
      <c r="T165" s="1585"/>
      <c r="U165" s="119"/>
      <c r="V165" s="1605"/>
      <c r="W165" s="1606"/>
      <c r="X165" s="1606"/>
      <c r="Y165" s="1606"/>
      <c r="Z165" s="1607"/>
    </row>
    <row r="166" spans="1:26" s="376" customFormat="1" ht="14.25" hidden="1" customHeight="1" outlineLevel="1">
      <c r="A166" s="1614"/>
      <c r="B166" s="1616"/>
      <c r="C166" s="1569"/>
      <c r="D166" s="1569"/>
      <c r="E166" s="1569"/>
      <c r="F166" s="1570"/>
      <c r="G166" s="1568"/>
      <c r="H166" s="1569"/>
      <c r="I166" s="1569"/>
      <c r="J166" s="1569"/>
      <c r="K166" s="1570"/>
      <c r="L166" s="1576"/>
      <c r="M166" s="1577"/>
      <c r="N166" s="1579"/>
      <c r="O166" s="1634"/>
      <c r="P166" s="1634"/>
      <c r="Q166" s="1584" t="str">
        <f>IFERROR(VLOOKUP(U166,リスト!$AW$1:$AY$44,2,0),"")</f>
        <v/>
      </c>
      <c r="R166" s="1585"/>
      <c r="S166" s="1584" t="str">
        <f>IFERROR(VLOOKUP(U166,リスト!$AW$1:$AY$44,3,0),"")</f>
        <v/>
      </c>
      <c r="T166" s="1585"/>
      <c r="U166" s="119"/>
      <c r="V166" s="1605"/>
      <c r="W166" s="1606"/>
      <c r="X166" s="1606"/>
      <c r="Y166" s="1606"/>
      <c r="Z166" s="1607"/>
    </row>
    <row r="167" spans="1:26" s="376" customFormat="1" ht="15" hidden="1" customHeight="1" outlineLevel="1">
      <c r="A167" s="1614"/>
      <c r="B167" s="1616"/>
      <c r="C167" s="1569"/>
      <c r="D167" s="1569"/>
      <c r="E167" s="1569"/>
      <c r="F167" s="1570"/>
      <c r="G167" s="1568"/>
      <c r="H167" s="1569"/>
      <c r="I167" s="1569"/>
      <c r="J167" s="1569"/>
      <c r="K167" s="1570"/>
      <c r="L167" s="1576"/>
      <c r="M167" s="1577"/>
      <c r="N167" s="1579"/>
      <c r="O167" s="1634"/>
      <c r="P167" s="1634"/>
      <c r="Q167" s="1584" t="str">
        <f>IFERROR(VLOOKUP(U167,リスト!$AW$1:$AY$44,2,0),"")</f>
        <v/>
      </c>
      <c r="R167" s="1585"/>
      <c r="S167" s="1584" t="str">
        <f>IFERROR(VLOOKUP(U167,リスト!$AW$1:$AY$44,3,0),"")</f>
        <v/>
      </c>
      <c r="T167" s="1585"/>
      <c r="U167" s="119"/>
      <c r="V167" s="1605"/>
      <c r="W167" s="1606"/>
      <c r="X167" s="1606"/>
      <c r="Y167" s="1606"/>
      <c r="Z167" s="1607"/>
    </row>
    <row r="168" spans="1:26" s="376" customFormat="1" ht="15" hidden="1" customHeight="1" outlineLevel="1">
      <c r="A168" s="1614"/>
      <c r="B168" s="1616"/>
      <c r="C168" s="1569"/>
      <c r="D168" s="1569"/>
      <c r="E168" s="1569"/>
      <c r="F168" s="1570"/>
      <c r="G168" s="1568"/>
      <c r="H168" s="1569"/>
      <c r="I168" s="1569"/>
      <c r="J168" s="1569"/>
      <c r="K168" s="1570"/>
      <c r="L168" s="1576"/>
      <c r="M168" s="1577"/>
      <c r="N168" s="1579"/>
      <c r="O168" s="1634"/>
      <c r="P168" s="1634"/>
      <c r="Q168" s="1584" t="str">
        <f>IFERROR(VLOOKUP(U168,リスト!$AW$1:$AY$44,2,0),"")</f>
        <v/>
      </c>
      <c r="R168" s="1585"/>
      <c r="S168" s="1584" t="str">
        <f>IFERROR(VLOOKUP(U168,リスト!$AW$1:$AY$44,3,0),"")</f>
        <v/>
      </c>
      <c r="T168" s="1585"/>
      <c r="U168" s="119"/>
      <c r="V168" s="1605"/>
      <c r="W168" s="1606"/>
      <c r="X168" s="1606"/>
      <c r="Y168" s="1606"/>
      <c r="Z168" s="1607"/>
    </row>
    <row r="169" spans="1:26" s="376" customFormat="1" ht="15" hidden="1" customHeight="1" outlineLevel="1">
      <c r="A169" s="1614"/>
      <c r="B169" s="1616"/>
      <c r="C169" s="1569"/>
      <c r="D169" s="1569"/>
      <c r="E169" s="1569"/>
      <c r="F169" s="1570"/>
      <c r="G169" s="1568"/>
      <c r="H169" s="1569"/>
      <c r="I169" s="1569"/>
      <c r="J169" s="1569"/>
      <c r="K169" s="1570"/>
      <c r="L169" s="650"/>
      <c r="M169" s="651" t="s">
        <v>28</v>
      </c>
      <c r="N169" s="1579"/>
      <c r="O169" s="1635"/>
      <c r="P169" s="1635"/>
      <c r="Q169" s="1584" t="str">
        <f>IFERROR(VLOOKUP(U169,リスト!$AW$1:$AY$44,2,0),"")</f>
        <v/>
      </c>
      <c r="R169" s="1585"/>
      <c r="S169" s="1586" t="str">
        <f>IFERROR(VLOOKUP(U169,リスト!$AW$1:$AY$44,3,0),"")</f>
        <v/>
      </c>
      <c r="T169" s="1640"/>
      <c r="U169" s="120"/>
      <c r="V169" s="1608"/>
      <c r="W169" s="1609"/>
      <c r="X169" s="1609"/>
      <c r="Y169" s="1609"/>
      <c r="Z169" s="1610"/>
    </row>
    <row r="170" spans="1:26" ht="19.5" customHeight="1" collapsed="1">
      <c r="A170" s="1621" t="s">
        <v>102</v>
      </c>
      <c r="B170" s="1621"/>
      <c r="C170" s="1621"/>
      <c r="D170" s="1621"/>
      <c r="E170" s="1621"/>
      <c r="F170" s="1621"/>
      <c r="G170" s="1621"/>
      <c r="H170" s="1621"/>
      <c r="I170" s="1621"/>
      <c r="J170" s="1621"/>
      <c r="K170" s="1622"/>
      <c r="L170" s="1625">
        <f>SUM(L80:M169)</f>
        <v>0</v>
      </c>
      <c r="M170" s="1626"/>
      <c r="N170" s="1627" t="str">
        <f>IF(ロール対応表ｰ2006!$T$57=0,"","「ロール対応表」シートと一致していないスキル項目があります")</f>
        <v/>
      </c>
      <c r="O170" s="1628"/>
      <c r="P170" s="1628"/>
      <c r="Q170" s="1628"/>
      <c r="R170" s="1628"/>
      <c r="S170" s="1628"/>
      <c r="T170" s="1628"/>
      <c r="U170" s="1628"/>
      <c r="V170" s="1628"/>
      <c r="W170" s="1628"/>
      <c r="X170" s="1628"/>
      <c r="Y170" s="1628"/>
      <c r="Z170" s="1628"/>
    </row>
    <row r="171" spans="1:26" ht="10.5" customHeight="1">
      <c r="A171" s="1623"/>
      <c r="B171" s="1623"/>
      <c r="C171" s="1623"/>
      <c r="D171" s="1623"/>
      <c r="E171" s="1623"/>
      <c r="F171" s="1623"/>
      <c r="G171" s="1623"/>
      <c r="H171" s="1623"/>
      <c r="I171" s="1623"/>
      <c r="J171" s="1623"/>
      <c r="K171" s="1624"/>
      <c r="L171" s="1631" t="s">
        <v>28</v>
      </c>
      <c r="M171" s="1632"/>
      <c r="N171" s="1629"/>
      <c r="O171" s="1630"/>
      <c r="P171" s="1630"/>
      <c r="Q171" s="1630"/>
      <c r="R171" s="1630"/>
      <c r="S171" s="1630"/>
      <c r="T171" s="1630"/>
      <c r="U171" s="1630"/>
      <c r="V171" s="1630"/>
      <c r="W171" s="1630"/>
      <c r="X171" s="1630"/>
      <c r="Y171" s="1630"/>
      <c r="Z171" s="1630"/>
    </row>
    <row r="172" spans="1:26" ht="15" customHeight="1">
      <c r="A172" s="1563" t="s">
        <v>906</v>
      </c>
      <c r="B172" s="1563"/>
      <c r="C172" s="1563"/>
      <c r="D172" s="1563"/>
      <c r="E172" s="1563"/>
      <c r="F172" s="1563"/>
      <c r="G172" s="1563"/>
      <c r="H172" s="1563"/>
      <c r="I172" s="1563"/>
      <c r="J172" s="1563"/>
      <c r="K172" s="1563"/>
      <c r="L172" s="1563"/>
      <c r="M172" s="1563"/>
      <c r="N172" s="1564"/>
      <c r="O172" s="1564"/>
      <c r="P172" s="1564"/>
      <c r="Q172" s="1564"/>
      <c r="R172" s="1564"/>
      <c r="S172" s="1564"/>
      <c r="T172" s="1564"/>
      <c r="U172" s="1564"/>
      <c r="V172" s="1564"/>
      <c r="W172" s="1564"/>
      <c r="X172" s="1564"/>
      <c r="Y172" s="1564"/>
      <c r="Z172" s="1564"/>
    </row>
    <row r="173" spans="1:26" ht="15" customHeight="1">
      <c r="A173" s="1564"/>
      <c r="B173" s="1564"/>
      <c r="C173" s="1564"/>
      <c r="D173" s="1564"/>
      <c r="E173" s="1564"/>
      <c r="F173" s="1564"/>
      <c r="G173" s="1564"/>
      <c r="H173" s="1564"/>
      <c r="I173" s="1564"/>
      <c r="J173" s="1564"/>
      <c r="K173" s="1564"/>
      <c r="L173" s="1564"/>
      <c r="M173" s="1564"/>
      <c r="N173" s="1564"/>
      <c r="O173" s="1564"/>
      <c r="P173" s="1564"/>
      <c r="Q173" s="1564"/>
      <c r="R173" s="1564"/>
      <c r="S173" s="1564"/>
      <c r="T173" s="1564"/>
      <c r="U173" s="1564"/>
      <c r="V173" s="1564"/>
      <c r="W173" s="1564"/>
      <c r="X173" s="1564"/>
      <c r="Y173" s="1564"/>
      <c r="Z173" s="1564"/>
    </row>
    <row r="174" spans="1:26" ht="15" customHeight="1">
      <c r="A174" s="1564"/>
      <c r="B174" s="1564"/>
      <c r="C174" s="1564"/>
      <c r="D174" s="1564"/>
      <c r="E174" s="1564"/>
      <c r="F174" s="1564"/>
      <c r="G174" s="1564"/>
      <c r="H174" s="1564"/>
      <c r="I174" s="1564"/>
      <c r="J174" s="1564"/>
      <c r="K174" s="1564"/>
      <c r="L174" s="1564"/>
      <c r="M174" s="1564"/>
      <c r="N174" s="1564"/>
      <c r="O174" s="1564"/>
      <c r="P174" s="1564"/>
      <c r="Q174" s="1564"/>
      <c r="R174" s="1564"/>
      <c r="S174" s="1564"/>
      <c r="T174" s="1564"/>
      <c r="U174" s="1564"/>
      <c r="V174" s="1564"/>
      <c r="W174" s="1564"/>
      <c r="X174" s="1564"/>
      <c r="Y174" s="1564"/>
      <c r="Z174" s="1564"/>
    </row>
    <row r="175" spans="1:26" ht="15" customHeight="1">
      <c r="A175" s="1564"/>
      <c r="B175" s="1564"/>
      <c r="C175" s="1564"/>
      <c r="D175" s="1564"/>
      <c r="E175" s="1564"/>
      <c r="F175" s="1564"/>
      <c r="G175" s="1564"/>
      <c r="H175" s="1564"/>
      <c r="I175" s="1564"/>
      <c r="J175" s="1564"/>
      <c r="K175" s="1564"/>
      <c r="L175" s="1564"/>
      <c r="M175" s="1564"/>
      <c r="N175" s="1564"/>
      <c r="O175" s="1564"/>
      <c r="P175" s="1564"/>
      <c r="Q175" s="1564"/>
      <c r="R175" s="1564"/>
      <c r="S175" s="1564"/>
      <c r="T175" s="1564"/>
      <c r="U175" s="1564"/>
      <c r="V175" s="1564"/>
      <c r="W175" s="1564"/>
      <c r="X175" s="1564"/>
      <c r="Y175" s="1564"/>
      <c r="Z175" s="1564"/>
    </row>
    <row r="176" spans="1:26" ht="9" customHeight="1">
      <c r="A176" s="584"/>
      <c r="B176" s="584"/>
      <c r="C176" s="584"/>
      <c r="D176" s="584"/>
      <c r="E176" s="582"/>
      <c r="F176" s="582"/>
      <c r="G176" s="582"/>
      <c r="H176" s="582"/>
      <c r="I176" s="582"/>
      <c r="J176" s="582"/>
      <c r="K176" s="582"/>
      <c r="L176" s="582"/>
      <c r="M176" s="582"/>
      <c r="N176" s="582"/>
      <c r="O176" s="582"/>
      <c r="P176" s="582"/>
      <c r="Q176" s="582"/>
      <c r="R176" s="582"/>
    </row>
    <row r="177" spans="1:26" ht="23.25" customHeight="1">
      <c r="A177" s="578" t="s">
        <v>832</v>
      </c>
      <c r="B177" s="584"/>
      <c r="C177" s="584"/>
      <c r="D177" s="584"/>
      <c r="E177" s="584"/>
      <c r="F177" s="584"/>
      <c r="G177" s="584"/>
      <c r="H177" s="584"/>
      <c r="I177" s="584"/>
      <c r="J177" s="584"/>
      <c r="K177" s="584"/>
      <c r="L177" s="584"/>
      <c r="M177" s="584"/>
      <c r="N177" s="584"/>
      <c r="O177" s="584"/>
      <c r="P177" s="584"/>
      <c r="Q177" s="584"/>
      <c r="R177" s="584"/>
    </row>
    <row r="178" spans="1:26" ht="60" customHeight="1">
      <c r="A178" s="1450" t="s">
        <v>98</v>
      </c>
      <c r="B178" s="1450"/>
      <c r="C178" s="1450"/>
      <c r="D178" s="1451"/>
      <c r="E178" s="1545"/>
      <c r="F178" s="1545"/>
      <c r="G178" s="1545"/>
      <c r="H178" s="1545"/>
      <c r="I178" s="1545"/>
      <c r="J178" s="1545"/>
      <c r="K178" s="1545"/>
      <c r="L178" s="1545"/>
      <c r="M178" s="1545"/>
      <c r="N178" s="1545"/>
      <c r="O178" s="1545"/>
      <c r="P178" s="1545"/>
      <c r="Q178" s="1545"/>
      <c r="R178" s="1545"/>
      <c r="Z178" s="228"/>
    </row>
    <row r="179" spans="1:26" ht="60" customHeight="1">
      <c r="A179" s="1546" t="s">
        <v>99</v>
      </c>
      <c r="B179" s="1546"/>
      <c r="C179" s="1546"/>
      <c r="D179" s="1547"/>
      <c r="E179" s="1548"/>
      <c r="F179" s="1549"/>
      <c r="G179" s="1549"/>
      <c r="H179" s="1549"/>
      <c r="I179" s="1549"/>
      <c r="J179" s="1549"/>
      <c r="K179" s="1549"/>
      <c r="L179" s="1549"/>
      <c r="M179" s="1549"/>
      <c r="N179" s="1549"/>
      <c r="O179" s="1549"/>
      <c r="P179" s="1549"/>
      <c r="Q179" s="1549"/>
      <c r="R179" s="1550"/>
      <c r="S179" s="225"/>
    </row>
    <row r="180" spans="1:26" ht="20.25" customHeight="1">
      <c r="A180" s="1551" t="s">
        <v>617</v>
      </c>
      <c r="B180" s="1551"/>
      <c r="C180" s="1551"/>
      <c r="D180" s="1551"/>
      <c r="E180" s="1540"/>
      <c r="F180" s="1540"/>
      <c r="G180" s="1540"/>
      <c r="H180" s="1540"/>
      <c r="I180" s="1540"/>
      <c r="J180" s="1540"/>
      <c r="K180" s="1540"/>
      <c r="L180" s="1540"/>
      <c r="M180" s="1540"/>
      <c r="N180" s="1540"/>
      <c r="O180" s="1540"/>
      <c r="P180" s="229"/>
      <c r="Q180" s="229"/>
      <c r="R180" s="229"/>
      <c r="S180" s="230"/>
    </row>
    <row r="181" spans="1:26" ht="15" customHeight="1">
      <c r="A181" s="1552" t="s">
        <v>587</v>
      </c>
      <c r="B181" s="1552"/>
      <c r="C181" s="1552"/>
      <c r="D181" s="1552"/>
      <c r="E181" s="1553"/>
      <c r="F181" s="1554" t="s">
        <v>514</v>
      </c>
      <c r="G181" s="1554"/>
      <c r="H181" s="1554"/>
      <c r="I181" s="1554"/>
      <c r="J181" s="1554"/>
      <c r="K181" s="1554"/>
      <c r="L181" s="1554"/>
      <c r="M181" s="1554"/>
      <c r="N181" s="1554"/>
      <c r="O181" s="1554"/>
      <c r="P181" s="1554"/>
      <c r="Q181" s="1554"/>
      <c r="R181" s="1554"/>
    </row>
    <row r="182" spans="1:26" ht="50.1" customHeight="1">
      <c r="A182" s="827"/>
      <c r="B182" s="827"/>
      <c r="C182" s="827"/>
      <c r="D182" s="827"/>
      <c r="E182" s="1553"/>
      <c r="F182" s="1555"/>
      <c r="G182" s="1555"/>
      <c r="H182" s="1555"/>
      <c r="I182" s="1555"/>
      <c r="J182" s="1555"/>
      <c r="K182" s="1555"/>
      <c r="L182" s="1555"/>
      <c r="M182" s="1555"/>
      <c r="N182" s="1555"/>
      <c r="O182" s="1555"/>
      <c r="P182" s="1555"/>
      <c r="Q182" s="1555"/>
      <c r="R182" s="1555"/>
    </row>
    <row r="183" spans="1:26" ht="16.5" customHeight="1">
      <c r="A183" s="578" t="s">
        <v>833</v>
      </c>
      <c r="B183" s="584"/>
      <c r="C183" s="584"/>
      <c r="D183" s="584"/>
      <c r="E183" s="584"/>
      <c r="F183" s="584"/>
      <c r="G183" s="584"/>
      <c r="H183" s="584"/>
      <c r="I183" s="584"/>
      <c r="J183" s="584"/>
      <c r="K183" s="584"/>
      <c r="L183" s="584"/>
      <c r="M183" s="584"/>
      <c r="N183" s="584"/>
      <c r="O183" s="584"/>
      <c r="P183" s="584"/>
      <c r="Q183" s="584"/>
      <c r="R183" s="584"/>
    </row>
    <row r="184" spans="1:26" ht="3.75" customHeight="1">
      <c r="A184" s="208"/>
    </row>
    <row r="185" spans="1:26" ht="74.25" customHeight="1">
      <c r="A185" s="1450" t="s">
        <v>103</v>
      </c>
      <c r="B185" s="1450"/>
      <c r="C185" s="1450"/>
      <c r="D185" s="1451"/>
      <c r="E185" s="1478"/>
      <c r="F185" s="1479"/>
      <c r="G185" s="1479"/>
      <c r="H185" s="1479"/>
      <c r="I185" s="1479"/>
      <c r="J185" s="1479"/>
      <c r="K185" s="1479"/>
      <c r="L185" s="1479"/>
      <c r="M185" s="1479"/>
      <c r="N185" s="1479"/>
      <c r="O185" s="1479"/>
      <c r="P185" s="1479"/>
      <c r="Q185" s="1479"/>
      <c r="R185" s="1480"/>
      <c r="S185" s="582"/>
      <c r="T185" s="582"/>
      <c r="U185" s="582"/>
      <c r="V185" s="582"/>
      <c r="W185" s="224"/>
      <c r="X185" s="582"/>
    </row>
    <row r="186" spans="1:26" ht="74.25" customHeight="1">
      <c r="A186" s="1450" t="s">
        <v>515</v>
      </c>
      <c r="B186" s="1450"/>
      <c r="C186" s="1450"/>
      <c r="D186" s="1451"/>
      <c r="E186" s="1544"/>
      <c r="F186" s="1544"/>
      <c r="G186" s="1544"/>
      <c r="H186" s="1544"/>
      <c r="I186" s="1544"/>
      <c r="J186" s="1544"/>
      <c r="K186" s="1544"/>
      <c r="L186" s="1544"/>
      <c r="M186" s="1544"/>
      <c r="N186" s="1544"/>
      <c r="O186" s="1544"/>
      <c r="P186" s="1544"/>
      <c r="Q186" s="1544"/>
      <c r="R186" s="1544"/>
      <c r="S186" s="582"/>
      <c r="T186" s="582"/>
      <c r="U186" s="582"/>
      <c r="V186" s="582"/>
      <c r="W186" s="224"/>
      <c r="X186" s="582"/>
      <c r="Y186" s="582"/>
    </row>
    <row r="187" spans="1:26" ht="74.25" customHeight="1">
      <c r="A187" s="1450" t="s">
        <v>104</v>
      </c>
      <c r="B187" s="1450"/>
      <c r="C187" s="1450"/>
      <c r="D187" s="1451"/>
      <c r="E187" s="1544"/>
      <c r="F187" s="1544"/>
      <c r="G187" s="1544"/>
      <c r="H187" s="1544"/>
      <c r="I187" s="1544"/>
      <c r="J187" s="1544"/>
      <c r="K187" s="1544"/>
      <c r="L187" s="1544"/>
      <c r="M187" s="1544"/>
      <c r="N187" s="1544"/>
      <c r="O187" s="1544"/>
      <c r="P187" s="1544"/>
      <c r="Q187" s="1544"/>
      <c r="R187" s="1544"/>
      <c r="S187" s="207"/>
      <c r="X187" s="207"/>
      <c r="Y187" s="582"/>
    </row>
    <row r="188" spans="1:26" ht="36" customHeight="1">
      <c r="A188" s="1464" t="s">
        <v>373</v>
      </c>
      <c r="B188" s="1465"/>
      <c r="C188" s="1465"/>
      <c r="D188" s="1466"/>
      <c r="E188" s="1413"/>
      <c r="F188" s="1416"/>
      <c r="G188" s="1414"/>
      <c r="H188" s="1538" t="s">
        <v>408</v>
      </c>
      <c r="I188" s="1538"/>
      <c r="J188" s="1539"/>
      <c r="K188" s="1539"/>
      <c r="L188" s="1539"/>
      <c r="M188" s="1539"/>
      <c r="N188" s="1539"/>
      <c r="O188" s="1539"/>
      <c r="P188" s="1539"/>
      <c r="Q188" s="1539"/>
      <c r="R188" s="1539"/>
      <c r="S188" s="207"/>
      <c r="X188" s="207"/>
    </row>
    <row r="189" spans="1:26" ht="36" customHeight="1">
      <c r="A189" s="1540" t="s">
        <v>617</v>
      </c>
      <c r="B189" s="1540"/>
      <c r="C189" s="1540"/>
      <c r="D189" s="1540"/>
      <c r="E189" s="1541"/>
      <c r="F189" s="1541"/>
      <c r="G189" s="1541"/>
      <c r="H189" s="1541"/>
      <c r="I189" s="1541"/>
      <c r="J189" s="1541"/>
      <c r="K189" s="1541"/>
      <c r="L189" s="1541"/>
      <c r="M189" s="1541"/>
      <c r="N189" s="1541"/>
      <c r="O189" s="1541"/>
      <c r="P189" s="1541"/>
      <c r="Q189" s="1541"/>
      <c r="R189" s="1541"/>
      <c r="S189" s="207"/>
      <c r="X189" s="207"/>
    </row>
    <row r="190" spans="1:26" ht="35.1" customHeight="1">
      <c r="A190" s="1481" t="s">
        <v>588</v>
      </c>
      <c r="B190" s="1482"/>
      <c r="C190" s="1482"/>
      <c r="D190" s="1483"/>
      <c r="E190" s="1530" t="s">
        <v>576</v>
      </c>
      <c r="F190" s="1542"/>
      <c r="G190" s="1322"/>
      <c r="H190" s="1324"/>
      <c r="I190" s="1530" t="s">
        <v>577</v>
      </c>
      <c r="J190" s="1531"/>
      <c r="K190" s="1322"/>
      <c r="L190" s="1543"/>
      <c r="M190" s="1543"/>
      <c r="N190" s="1324"/>
      <c r="O190" s="1530" t="s">
        <v>578</v>
      </c>
      <c r="P190" s="1531"/>
      <c r="Q190" s="1322"/>
      <c r="R190" s="1324"/>
      <c r="S190" s="582"/>
      <c r="T190" s="582"/>
      <c r="U190" s="582"/>
      <c r="V190" s="582"/>
      <c r="W190" s="224"/>
      <c r="X190" s="582"/>
    </row>
    <row r="191" spans="1:26" ht="15" customHeight="1">
      <c r="A191" s="1495"/>
      <c r="B191" s="1532"/>
      <c r="C191" s="1532"/>
      <c r="D191" s="1533"/>
      <c r="E191" s="1523" t="s">
        <v>905</v>
      </c>
      <c r="F191" s="1524"/>
      <c r="G191" s="1524"/>
      <c r="H191" s="1524"/>
      <c r="I191" s="1524"/>
      <c r="J191" s="1524"/>
      <c r="K191" s="1524"/>
      <c r="L191" s="1524"/>
      <c r="M191" s="1524"/>
      <c r="N191" s="1524"/>
      <c r="O191" s="1524"/>
      <c r="P191" s="1524"/>
      <c r="Q191" s="1524"/>
      <c r="R191" s="1525"/>
      <c r="S191" s="582"/>
      <c r="T191" s="582"/>
      <c r="U191" s="582"/>
      <c r="V191" s="582"/>
      <c r="W191" s="224"/>
      <c r="X191" s="582"/>
    </row>
    <row r="192" spans="1:26" ht="50.1" customHeight="1">
      <c r="A192" s="1457"/>
      <c r="B192" s="1458"/>
      <c r="C192" s="1458"/>
      <c r="D192" s="1459"/>
      <c r="E192" s="1526"/>
      <c r="F192" s="1527"/>
      <c r="G192" s="1527"/>
      <c r="H192" s="1527"/>
      <c r="I192" s="1527"/>
      <c r="J192" s="1527"/>
      <c r="K192" s="1527"/>
      <c r="L192" s="1527"/>
      <c r="M192" s="1527"/>
      <c r="N192" s="1527"/>
      <c r="O192" s="1527"/>
      <c r="P192" s="1527"/>
      <c r="Q192" s="1527"/>
      <c r="R192" s="1528"/>
      <c r="S192" s="582"/>
      <c r="T192" s="582"/>
      <c r="U192" s="582"/>
      <c r="V192" s="582"/>
      <c r="W192" s="224"/>
      <c r="X192" s="582"/>
    </row>
    <row r="193" spans="1:26" ht="35.1" customHeight="1">
      <c r="A193" s="1481" t="s">
        <v>589</v>
      </c>
      <c r="B193" s="1482"/>
      <c r="C193" s="1482"/>
      <c r="D193" s="1483"/>
      <c r="E193" s="1534" t="s">
        <v>576</v>
      </c>
      <c r="F193" s="1535"/>
      <c r="G193" s="1521"/>
      <c r="H193" s="1522"/>
      <c r="I193" s="1534" t="s">
        <v>577</v>
      </c>
      <c r="J193" s="1536"/>
      <c r="K193" s="1521"/>
      <c r="L193" s="1537"/>
      <c r="M193" s="1537"/>
      <c r="N193" s="1522"/>
      <c r="O193" s="1534" t="s">
        <v>578</v>
      </c>
      <c r="P193" s="1536"/>
      <c r="Q193" s="1521"/>
      <c r="R193" s="1522"/>
      <c r="S193" s="582"/>
      <c r="T193" s="582"/>
      <c r="U193" s="582"/>
      <c r="V193" s="582"/>
      <c r="W193" s="224"/>
      <c r="X193" s="582"/>
      <c r="Y193" s="582"/>
      <c r="Z193" s="582"/>
    </row>
    <row r="194" spans="1:26" ht="15" customHeight="1">
      <c r="A194" s="1495"/>
      <c r="B194" s="1532"/>
      <c r="C194" s="1532"/>
      <c r="D194" s="1533"/>
      <c r="E194" s="1523" t="s">
        <v>905</v>
      </c>
      <c r="F194" s="1524"/>
      <c r="G194" s="1524"/>
      <c r="H194" s="1524"/>
      <c r="I194" s="1524"/>
      <c r="J194" s="1524"/>
      <c r="K194" s="1524"/>
      <c r="L194" s="1524"/>
      <c r="M194" s="1524"/>
      <c r="N194" s="1524"/>
      <c r="O194" s="1524"/>
      <c r="P194" s="1524"/>
      <c r="Q194" s="1524"/>
      <c r="R194" s="1525"/>
      <c r="S194" s="582"/>
      <c r="T194" s="582"/>
      <c r="U194" s="582"/>
      <c r="V194" s="582"/>
      <c r="W194" s="224"/>
      <c r="X194" s="582"/>
      <c r="Y194" s="582"/>
      <c r="Z194" s="582"/>
    </row>
    <row r="195" spans="1:26" ht="50.1" customHeight="1">
      <c r="A195" s="1457"/>
      <c r="B195" s="1458"/>
      <c r="C195" s="1458"/>
      <c r="D195" s="1459"/>
      <c r="E195" s="1526"/>
      <c r="F195" s="1527"/>
      <c r="G195" s="1527"/>
      <c r="H195" s="1527"/>
      <c r="I195" s="1527"/>
      <c r="J195" s="1527"/>
      <c r="K195" s="1527"/>
      <c r="L195" s="1527"/>
      <c r="M195" s="1527"/>
      <c r="N195" s="1527"/>
      <c r="O195" s="1527"/>
      <c r="P195" s="1527"/>
      <c r="Q195" s="1527"/>
      <c r="R195" s="1528"/>
      <c r="S195" s="582"/>
      <c r="T195" s="582"/>
      <c r="U195" s="582"/>
      <c r="V195" s="582"/>
      <c r="W195" s="224"/>
      <c r="X195" s="582"/>
      <c r="Y195" s="582"/>
      <c r="Z195" s="582"/>
    </row>
    <row r="196" spans="1:26" ht="79.5" customHeight="1">
      <c r="A196" s="1450" t="s">
        <v>590</v>
      </c>
      <c r="B196" s="1450"/>
      <c r="C196" s="1450"/>
      <c r="D196" s="1451"/>
      <c r="E196" s="1529" t="str">
        <f>IF(E207=0,"自動で入力されます",E207)</f>
        <v>自動で入力されます</v>
      </c>
      <c r="F196" s="1529"/>
      <c r="G196" s="1529"/>
      <c r="H196" s="1529"/>
      <c r="I196" s="1529"/>
      <c r="J196" s="1529"/>
      <c r="K196" s="1529"/>
      <c r="L196" s="1529"/>
      <c r="M196" s="1529"/>
      <c r="N196" s="1529"/>
      <c r="O196" s="1529"/>
      <c r="P196" s="1529"/>
      <c r="Q196" s="1529"/>
      <c r="R196" s="1529"/>
      <c r="S196" s="207"/>
      <c r="X196" s="207"/>
      <c r="Y196" s="582"/>
      <c r="Z196" s="582"/>
    </row>
    <row r="197" spans="1:26" ht="64.5" customHeight="1">
      <c r="A197" s="1511" t="s">
        <v>591</v>
      </c>
      <c r="B197" s="1511"/>
      <c r="C197" s="1450"/>
      <c r="D197" s="1451"/>
      <c r="E197" s="1512"/>
      <c r="F197" s="1512"/>
      <c r="G197" s="1512"/>
      <c r="H197" s="1512"/>
      <c r="I197" s="1512"/>
      <c r="J197" s="1512"/>
      <c r="K197" s="1512"/>
      <c r="L197" s="1512"/>
      <c r="M197" s="1512"/>
      <c r="N197" s="1512"/>
      <c r="O197" s="1512"/>
      <c r="P197" s="1512"/>
      <c r="Q197" s="1512"/>
      <c r="R197" s="1512"/>
      <c r="S197" s="207"/>
      <c r="T197" s="582"/>
      <c r="U197" s="582"/>
      <c r="V197" s="582"/>
      <c r="W197" s="224"/>
      <c r="X197" s="582"/>
    </row>
    <row r="198" spans="1:26" ht="64.5" customHeight="1">
      <c r="A198" s="1511" t="s">
        <v>834</v>
      </c>
      <c r="B198" s="1511"/>
      <c r="C198" s="1450"/>
      <c r="D198" s="1451"/>
      <c r="E198" s="1512"/>
      <c r="F198" s="1512"/>
      <c r="G198" s="1512"/>
      <c r="H198" s="1512"/>
      <c r="I198" s="1512"/>
      <c r="J198" s="1512"/>
      <c r="K198" s="1512"/>
      <c r="L198" s="1512"/>
      <c r="M198" s="1512"/>
      <c r="N198" s="1512"/>
      <c r="O198" s="1512"/>
      <c r="P198" s="1512"/>
      <c r="Q198" s="1512"/>
      <c r="R198" s="1512"/>
      <c r="S198" s="207"/>
      <c r="T198" s="582"/>
      <c r="U198" s="582"/>
      <c r="V198" s="582"/>
      <c r="W198" s="224"/>
      <c r="X198" s="582"/>
    </row>
    <row r="199" spans="1:26" ht="22.5" customHeight="1">
      <c r="A199" s="1513" t="s">
        <v>592</v>
      </c>
      <c r="B199" s="1514"/>
      <c r="C199" s="1517" t="s">
        <v>549</v>
      </c>
      <c r="D199" s="1518"/>
      <c r="E199" s="1512"/>
      <c r="F199" s="1512"/>
      <c r="G199" s="1512"/>
      <c r="H199" s="1512"/>
      <c r="I199" s="1512"/>
      <c r="J199" s="1512"/>
      <c r="K199" s="1512"/>
      <c r="L199" s="1512"/>
      <c r="M199" s="1512"/>
      <c r="N199" s="1512"/>
      <c r="O199" s="1512"/>
      <c r="P199" s="1512"/>
      <c r="Q199" s="1512"/>
      <c r="R199" s="1512"/>
      <c r="S199" s="207"/>
      <c r="T199" s="582"/>
      <c r="U199" s="582"/>
      <c r="V199" s="582"/>
      <c r="W199" s="224"/>
      <c r="X199" s="582"/>
    </row>
    <row r="200" spans="1:26" ht="64.5" customHeight="1">
      <c r="A200" s="1515"/>
      <c r="B200" s="1516"/>
      <c r="C200" s="1519" t="s">
        <v>550</v>
      </c>
      <c r="D200" s="1520"/>
      <c r="E200" s="1512"/>
      <c r="F200" s="1512"/>
      <c r="G200" s="1512"/>
      <c r="H200" s="1512"/>
      <c r="I200" s="1512"/>
      <c r="J200" s="1512"/>
      <c r="K200" s="1512"/>
      <c r="L200" s="1512"/>
      <c r="M200" s="1512"/>
      <c r="N200" s="1512"/>
      <c r="O200" s="1512"/>
      <c r="P200" s="1512"/>
      <c r="Q200" s="1512"/>
      <c r="R200" s="1512"/>
      <c r="S200" s="207"/>
      <c r="T200" s="582"/>
      <c r="U200" s="582"/>
      <c r="V200" s="582"/>
      <c r="W200" s="224"/>
      <c r="X200" s="582"/>
    </row>
    <row r="201" spans="1:26" ht="12" customHeight="1">
      <c r="A201" s="231"/>
      <c r="B201" s="231"/>
      <c r="C201" s="584"/>
      <c r="D201" s="584"/>
      <c r="E201" s="582"/>
      <c r="F201" s="582"/>
      <c r="G201" s="582"/>
      <c r="H201" s="582"/>
      <c r="I201" s="582"/>
      <c r="J201" s="582"/>
      <c r="K201" s="224"/>
      <c r="L201" s="582"/>
      <c r="M201" s="582"/>
      <c r="N201" s="582"/>
      <c r="O201" s="582"/>
      <c r="P201" s="582"/>
      <c r="Q201" s="582"/>
      <c r="R201" s="224"/>
      <c r="S201" s="582"/>
      <c r="X201" s="207"/>
      <c r="Y201" s="582"/>
      <c r="Z201" s="582"/>
    </row>
    <row r="202" spans="1:26" ht="21" customHeight="1">
      <c r="A202" s="578" t="s">
        <v>105</v>
      </c>
      <c r="B202" s="584"/>
      <c r="C202" s="584"/>
      <c r="D202" s="584"/>
      <c r="E202" s="200"/>
      <c r="F202" s="200"/>
      <c r="G202" s="222"/>
      <c r="H202" s="222"/>
      <c r="I202" s="222"/>
      <c r="J202" s="222"/>
      <c r="K202" s="222"/>
      <c r="L202" s="222"/>
      <c r="M202" s="222"/>
      <c r="N202" s="222"/>
      <c r="O202" s="222"/>
      <c r="P202" s="222"/>
      <c r="Q202" s="222"/>
      <c r="R202" s="222"/>
    </row>
    <row r="203" spans="1:26" ht="3.75" customHeight="1">
      <c r="A203" s="208"/>
    </row>
    <row r="204" spans="1:26" ht="18.75" customHeight="1">
      <c r="A204" s="1481" t="s">
        <v>106</v>
      </c>
      <c r="B204" s="1482"/>
      <c r="C204" s="1482"/>
      <c r="D204" s="1483"/>
      <c r="E204" s="1504" t="s">
        <v>107</v>
      </c>
      <c r="F204" s="1505"/>
      <c r="G204" s="1505"/>
      <c r="H204" s="1505"/>
      <c r="I204" s="1505"/>
      <c r="J204" s="1505"/>
      <c r="K204" s="1505"/>
      <c r="L204" s="1505"/>
      <c r="M204" s="1505"/>
      <c r="N204" s="1505"/>
      <c r="O204" s="1505"/>
      <c r="P204" s="1505"/>
      <c r="Q204" s="1505"/>
      <c r="R204" s="1506"/>
    </row>
    <row r="205" spans="1:26" ht="79.5" customHeight="1">
      <c r="A205" s="1457"/>
      <c r="B205" s="1458"/>
      <c r="C205" s="1458"/>
      <c r="D205" s="1459"/>
      <c r="E205" s="1507"/>
      <c r="F205" s="1508"/>
      <c r="G205" s="1508"/>
      <c r="H205" s="1508"/>
      <c r="I205" s="1508"/>
      <c r="J205" s="1508"/>
      <c r="K205" s="1508"/>
      <c r="L205" s="1508"/>
      <c r="M205" s="1508"/>
      <c r="N205" s="1508"/>
      <c r="O205" s="1508"/>
      <c r="P205" s="1508"/>
      <c r="Q205" s="1508"/>
      <c r="R205" s="1509"/>
    </row>
    <row r="206" spans="1:26" ht="18.75" customHeight="1">
      <c r="A206" s="1481" t="s">
        <v>108</v>
      </c>
      <c r="B206" s="1482"/>
      <c r="C206" s="1482"/>
      <c r="D206" s="1483"/>
      <c r="E206" s="1510" t="s">
        <v>109</v>
      </c>
      <c r="F206" s="1465"/>
      <c r="G206" s="1465"/>
      <c r="H206" s="1465"/>
      <c r="I206" s="1465"/>
      <c r="J206" s="1465"/>
      <c r="K206" s="1465"/>
      <c r="L206" s="1465"/>
      <c r="M206" s="1465"/>
      <c r="N206" s="1465"/>
      <c r="O206" s="1465"/>
      <c r="P206" s="1465"/>
      <c r="Q206" s="1465"/>
      <c r="R206" s="1466"/>
    </row>
    <row r="207" spans="1:26" ht="79.5" customHeight="1">
      <c r="A207" s="1457"/>
      <c r="B207" s="1458"/>
      <c r="C207" s="1458"/>
      <c r="D207" s="1459"/>
      <c r="E207" s="1507"/>
      <c r="F207" s="1508"/>
      <c r="G207" s="1508"/>
      <c r="H207" s="1508"/>
      <c r="I207" s="1508"/>
      <c r="J207" s="1508"/>
      <c r="K207" s="1508"/>
      <c r="L207" s="1508"/>
      <c r="M207" s="1508"/>
      <c r="N207" s="1508"/>
      <c r="O207" s="1508"/>
      <c r="P207" s="1508"/>
      <c r="Q207" s="1508"/>
      <c r="R207" s="1509"/>
    </row>
    <row r="208" spans="1:26" ht="33" customHeight="1">
      <c r="A208" s="1487" t="s">
        <v>374</v>
      </c>
      <c r="B208" s="1488"/>
      <c r="C208" s="1488"/>
      <c r="D208" s="1488"/>
      <c r="E208" s="1478"/>
      <c r="F208" s="1479"/>
      <c r="G208" s="1479"/>
      <c r="H208" s="1479"/>
      <c r="I208" s="1489" t="s">
        <v>408</v>
      </c>
      <c r="J208" s="1490"/>
      <c r="K208" s="1491"/>
      <c r="L208" s="1492"/>
      <c r="M208" s="1492"/>
      <c r="N208" s="1492"/>
      <c r="O208" s="1492"/>
      <c r="P208" s="1492"/>
      <c r="Q208" s="1492"/>
      <c r="R208" s="1493"/>
    </row>
    <row r="209" spans="1:18" ht="42" customHeight="1">
      <c r="A209" s="1481" t="s">
        <v>596</v>
      </c>
      <c r="B209" s="1494"/>
      <c r="C209" s="1482" t="s">
        <v>110</v>
      </c>
      <c r="D209" s="1483"/>
      <c r="E209" s="1478"/>
      <c r="F209" s="1479"/>
      <c r="G209" s="1479"/>
      <c r="H209" s="1479"/>
      <c r="I209" s="1479"/>
      <c r="J209" s="1479"/>
      <c r="K209" s="1479"/>
      <c r="L209" s="1479"/>
      <c r="M209" s="1479"/>
      <c r="N209" s="1479"/>
      <c r="O209" s="1479"/>
      <c r="P209" s="1479"/>
      <c r="Q209" s="1479"/>
      <c r="R209" s="1480"/>
    </row>
    <row r="210" spans="1:18" ht="24" customHeight="1">
      <c r="A210" s="1495"/>
      <c r="B210" s="1496"/>
      <c r="C210" s="1482" t="s">
        <v>111</v>
      </c>
      <c r="D210" s="1483"/>
      <c r="E210" s="1498" t="s">
        <v>112</v>
      </c>
      <c r="F210" s="1499"/>
      <c r="G210" s="1500"/>
      <c r="H210" s="1501"/>
      <c r="I210" s="1502"/>
      <c r="J210" s="1502"/>
      <c r="K210" s="1502"/>
      <c r="L210" s="1502"/>
      <c r="M210" s="1502"/>
      <c r="N210" s="1502"/>
      <c r="O210" s="1502"/>
      <c r="P210" s="1502"/>
      <c r="Q210" s="1502"/>
      <c r="R210" s="1503"/>
    </row>
    <row r="211" spans="1:18" ht="24" customHeight="1">
      <c r="A211" s="1457"/>
      <c r="B211" s="1497"/>
      <c r="C211" s="1458"/>
      <c r="D211" s="1459"/>
      <c r="E211" s="1475" t="s">
        <v>113</v>
      </c>
      <c r="F211" s="1476"/>
      <c r="G211" s="1477"/>
      <c r="H211" s="1478"/>
      <c r="I211" s="1479"/>
      <c r="J211" s="1479"/>
      <c r="K211" s="1479"/>
      <c r="L211" s="1479"/>
      <c r="M211" s="1479"/>
      <c r="N211" s="1479"/>
      <c r="O211" s="1479"/>
      <c r="P211" s="1479"/>
      <c r="Q211" s="1479"/>
      <c r="R211" s="1480"/>
    </row>
    <row r="212" spans="1:18" ht="18" customHeight="1">
      <c r="A212" s="1481" t="s">
        <v>895</v>
      </c>
      <c r="B212" s="1482"/>
      <c r="C212" s="1482"/>
      <c r="D212" s="1483"/>
      <c r="E212" s="1484" t="s">
        <v>894</v>
      </c>
      <c r="F212" s="1485"/>
      <c r="G212" s="1485"/>
      <c r="H212" s="1485"/>
      <c r="I212" s="1485"/>
      <c r="J212" s="1485"/>
      <c r="K212" s="1485"/>
      <c r="L212" s="1485"/>
      <c r="M212" s="1485"/>
      <c r="N212" s="1485"/>
      <c r="O212" s="1485"/>
      <c r="P212" s="1485"/>
      <c r="Q212" s="1485"/>
      <c r="R212" s="1486"/>
    </row>
    <row r="213" spans="1:18" ht="79.5" customHeight="1">
      <c r="A213" s="1457"/>
      <c r="B213" s="1458"/>
      <c r="C213" s="1458"/>
      <c r="D213" s="1459"/>
      <c r="E213" s="1418"/>
      <c r="F213" s="1419"/>
      <c r="G213" s="1419"/>
      <c r="H213" s="1419"/>
      <c r="I213" s="1419"/>
      <c r="J213" s="1419"/>
      <c r="K213" s="1419"/>
      <c r="L213" s="1419"/>
      <c r="M213" s="1419"/>
      <c r="N213" s="1419"/>
      <c r="O213" s="1419"/>
      <c r="P213" s="1419"/>
      <c r="Q213" s="1419"/>
      <c r="R213" s="1422"/>
    </row>
    <row r="214" spans="1:18" ht="15.75" customHeight="1">
      <c r="A214" s="232"/>
      <c r="B214" s="233"/>
      <c r="C214" s="233"/>
      <c r="D214" s="233"/>
      <c r="E214" s="233"/>
      <c r="F214" s="233"/>
      <c r="G214" s="233"/>
      <c r="H214" s="233"/>
      <c r="I214" s="233"/>
      <c r="J214" s="233"/>
      <c r="K214" s="233"/>
      <c r="L214" s="233"/>
      <c r="M214" s="233"/>
      <c r="N214" s="233"/>
      <c r="O214" s="233"/>
      <c r="P214" s="233"/>
      <c r="Q214" s="233"/>
      <c r="R214" s="233"/>
    </row>
    <row r="215" spans="1:18" ht="13.5" customHeight="1">
      <c r="A215" s="584"/>
      <c r="B215" s="584"/>
      <c r="C215" s="584"/>
      <c r="D215" s="584"/>
      <c r="E215" s="582"/>
      <c r="F215" s="582"/>
      <c r="G215" s="582"/>
      <c r="H215" s="582"/>
      <c r="I215" s="582"/>
      <c r="J215" s="582"/>
      <c r="K215" s="582"/>
      <c r="L215" s="582"/>
      <c r="M215" s="582"/>
      <c r="N215" s="582"/>
      <c r="O215" s="582"/>
      <c r="P215" s="582"/>
      <c r="Q215" s="582"/>
      <c r="R215" s="582"/>
    </row>
    <row r="216" spans="1:18" ht="16.5" customHeight="1">
      <c r="A216" s="1474" t="s">
        <v>608</v>
      </c>
      <c r="B216" s="1474"/>
      <c r="C216" s="1474"/>
      <c r="D216" s="1474"/>
      <c r="E216" s="1474"/>
      <c r="F216" s="1474"/>
      <c r="G216" s="1474"/>
      <c r="H216" s="1474"/>
      <c r="I216" s="1474"/>
      <c r="J216" s="1474"/>
      <c r="K216" s="1474"/>
      <c r="L216" s="1474"/>
      <c r="M216" s="1474"/>
      <c r="N216" s="1474"/>
      <c r="O216" s="1474"/>
      <c r="P216" s="1474"/>
      <c r="Q216" s="1474"/>
      <c r="R216" s="1474"/>
    </row>
    <row r="217" spans="1:18" ht="13.5" customHeight="1">
      <c r="A217" s="1474"/>
      <c r="B217" s="1474"/>
      <c r="C217" s="1474"/>
      <c r="D217" s="1474"/>
      <c r="E217" s="1474"/>
      <c r="F217" s="1474"/>
      <c r="G217" s="1474"/>
      <c r="H217" s="1474"/>
      <c r="I217" s="1474"/>
      <c r="J217" s="1474"/>
      <c r="K217" s="1474"/>
      <c r="L217" s="1474"/>
      <c r="M217" s="1474"/>
      <c r="N217" s="1474"/>
      <c r="O217" s="1474"/>
      <c r="P217" s="1474"/>
      <c r="Q217" s="1474"/>
      <c r="R217" s="1474"/>
    </row>
    <row r="218" spans="1:18" ht="51.75" customHeight="1">
      <c r="A218" s="1450" t="s">
        <v>114</v>
      </c>
      <c r="B218" s="1450"/>
      <c r="C218" s="1450"/>
      <c r="D218" s="1451"/>
      <c r="E218" s="1452"/>
      <c r="F218" s="1453"/>
      <c r="G218" s="1453"/>
      <c r="H218" s="1453"/>
      <c r="I218" s="1453"/>
      <c r="J218" s="1453"/>
      <c r="K218" s="1453"/>
      <c r="L218" s="1453"/>
      <c r="M218" s="1453"/>
      <c r="N218" s="1453"/>
      <c r="O218" s="1453"/>
      <c r="P218" s="1453"/>
      <c r="Q218" s="1453"/>
      <c r="R218" s="1460"/>
    </row>
    <row r="219" spans="1:18" ht="51.75" customHeight="1">
      <c r="A219" s="1457" t="s">
        <v>115</v>
      </c>
      <c r="B219" s="1458"/>
      <c r="C219" s="1458"/>
      <c r="D219" s="1459"/>
      <c r="E219" s="1452"/>
      <c r="F219" s="1453"/>
      <c r="G219" s="1453"/>
      <c r="H219" s="1453"/>
      <c r="I219" s="1453"/>
      <c r="J219" s="1453"/>
      <c r="K219" s="1453"/>
      <c r="L219" s="1453"/>
      <c r="M219" s="1453"/>
      <c r="N219" s="1453"/>
      <c r="O219" s="1453"/>
      <c r="P219" s="1453"/>
      <c r="Q219" s="1453"/>
      <c r="R219" s="1460"/>
    </row>
    <row r="220" spans="1:18" ht="51.75" customHeight="1">
      <c r="A220" s="1450" t="s">
        <v>116</v>
      </c>
      <c r="B220" s="1450"/>
      <c r="C220" s="1450"/>
      <c r="D220" s="1451"/>
      <c r="E220" s="1452"/>
      <c r="F220" s="1453"/>
      <c r="G220" s="1453"/>
      <c r="H220" s="1453"/>
      <c r="I220" s="1453"/>
      <c r="J220" s="1453"/>
      <c r="K220" s="1453"/>
      <c r="L220" s="1453"/>
      <c r="M220" s="1453"/>
      <c r="N220" s="1453"/>
      <c r="O220" s="1453"/>
      <c r="P220" s="1453"/>
      <c r="Q220" s="1453"/>
      <c r="R220" s="1460"/>
    </row>
    <row r="221" spans="1:18" ht="51.75" customHeight="1">
      <c r="A221" s="1450" t="s">
        <v>607</v>
      </c>
      <c r="B221" s="1450"/>
      <c r="C221" s="1450"/>
      <c r="D221" s="1451"/>
      <c r="E221" s="1461"/>
      <c r="F221" s="1462"/>
      <c r="G221" s="1462"/>
      <c r="H221" s="1462"/>
      <c r="I221" s="1462"/>
      <c r="J221" s="1462"/>
      <c r="K221" s="1462"/>
      <c r="L221" s="1462"/>
      <c r="M221" s="1462"/>
      <c r="N221" s="1462"/>
      <c r="O221" s="1462"/>
      <c r="P221" s="1462"/>
      <c r="Q221" s="1462"/>
      <c r="R221" s="1463"/>
    </row>
    <row r="222" spans="1:18" ht="51.75" customHeight="1">
      <c r="A222" s="1450" t="s">
        <v>117</v>
      </c>
      <c r="B222" s="1450"/>
      <c r="C222" s="1450"/>
      <c r="D222" s="1451"/>
      <c r="E222" s="1452"/>
      <c r="F222" s="1453"/>
      <c r="G222" s="1454"/>
      <c r="H222" s="1454"/>
      <c r="I222" s="1454"/>
      <c r="J222" s="1454"/>
      <c r="K222" s="1454"/>
      <c r="L222" s="1454"/>
      <c r="M222" s="1454"/>
      <c r="N222" s="1454"/>
      <c r="O222" s="1454"/>
      <c r="P222" s="1454"/>
      <c r="Q222" s="1454"/>
      <c r="R222" s="1455"/>
    </row>
    <row r="223" spans="1:18" ht="15" customHeight="1">
      <c r="A223" s="235" t="s">
        <v>618</v>
      </c>
      <c r="B223" s="1456" t="s">
        <v>118</v>
      </c>
      <c r="C223" s="1456"/>
      <c r="D223" s="1456"/>
      <c r="E223" s="1456"/>
      <c r="F223" s="1456"/>
      <c r="G223" s="1456"/>
      <c r="H223" s="1456"/>
      <c r="I223" s="1456"/>
      <c r="J223" s="1456"/>
      <c r="K223" s="1456"/>
      <c r="L223" s="1456"/>
      <c r="M223" s="1456"/>
      <c r="N223" s="1456"/>
      <c r="O223" s="1456"/>
      <c r="P223" s="1456"/>
      <c r="Q223" s="1456"/>
      <c r="R223" s="1456"/>
    </row>
    <row r="224" spans="1:18" ht="21" customHeight="1">
      <c r="A224" s="234"/>
      <c r="B224" s="1473" t="s">
        <v>119</v>
      </c>
      <c r="C224" s="1473"/>
      <c r="D224" s="1473"/>
      <c r="E224" s="1473"/>
      <c r="F224" s="1473"/>
      <c r="G224" s="1473"/>
      <c r="H224" s="1473"/>
      <c r="I224" s="1473"/>
      <c r="J224" s="1473"/>
      <c r="K224" s="1473"/>
      <c r="L224" s="1473"/>
      <c r="M224" s="1473"/>
      <c r="N224" s="1473"/>
      <c r="O224" s="1473"/>
      <c r="P224" s="1473"/>
      <c r="Q224" s="1473"/>
      <c r="R224" s="1473"/>
    </row>
    <row r="225" spans="1:18" ht="13.5" customHeight="1">
      <c r="A225" s="584"/>
      <c r="B225" s="584"/>
      <c r="C225" s="584"/>
      <c r="D225" s="584"/>
      <c r="E225" s="582"/>
      <c r="F225" s="582"/>
      <c r="G225" s="582"/>
      <c r="H225" s="582"/>
      <c r="I225" s="582"/>
      <c r="J225" s="582"/>
      <c r="K225" s="582"/>
      <c r="L225" s="582"/>
      <c r="M225" s="582"/>
      <c r="N225" s="582"/>
      <c r="O225" s="582"/>
      <c r="P225" s="582"/>
      <c r="Q225" s="582"/>
      <c r="R225" s="582"/>
    </row>
    <row r="226" spans="1:18" ht="16.5" customHeight="1">
      <c r="A226" s="578" t="s">
        <v>120</v>
      </c>
      <c r="B226" s="584"/>
      <c r="C226" s="584"/>
      <c r="D226" s="584"/>
      <c r="E226" s="584"/>
      <c r="F226" s="584"/>
      <c r="G226" s="584"/>
      <c r="H226" s="584"/>
      <c r="I226" s="584"/>
      <c r="J226" s="584"/>
      <c r="K226" s="584"/>
      <c r="L226" s="584"/>
      <c r="M226" s="584"/>
      <c r="N226" s="584"/>
      <c r="O226" s="584"/>
      <c r="P226" s="584"/>
      <c r="Q226" s="584"/>
      <c r="R226" s="584"/>
    </row>
    <row r="227" spans="1:18" ht="3.75" customHeight="1">
      <c r="A227" s="208"/>
    </row>
    <row r="228" spans="1:18" ht="51.75" customHeight="1">
      <c r="A228" s="1450" t="s">
        <v>121</v>
      </c>
      <c r="B228" s="1450"/>
      <c r="C228" s="1450"/>
      <c r="D228" s="1451"/>
      <c r="E228" s="1452"/>
      <c r="F228" s="1453"/>
      <c r="G228" s="1453"/>
      <c r="H228" s="1453"/>
      <c r="I228" s="1453"/>
      <c r="J228" s="1453"/>
      <c r="K228" s="1453"/>
      <c r="L228" s="1453"/>
      <c r="M228" s="1453"/>
      <c r="N228" s="1453"/>
      <c r="O228" s="1453"/>
      <c r="P228" s="1453"/>
      <c r="Q228" s="1453"/>
      <c r="R228" s="1460"/>
    </row>
    <row r="229" spans="1:18" ht="30" customHeight="1">
      <c r="A229" s="1464" t="s">
        <v>122</v>
      </c>
      <c r="B229" s="1465"/>
      <c r="C229" s="1465"/>
      <c r="D229" s="1466"/>
      <c r="E229" s="1467" t="s">
        <v>123</v>
      </c>
      <c r="F229" s="1468"/>
      <c r="G229" s="1469"/>
      <c r="H229" s="1470"/>
      <c r="I229" s="236" t="s">
        <v>124</v>
      </c>
      <c r="J229" s="1471" t="s">
        <v>125</v>
      </c>
      <c r="K229" s="1471"/>
      <c r="L229" s="1471"/>
      <c r="M229" s="1471"/>
      <c r="N229" s="1471"/>
      <c r="O229" s="1471"/>
      <c r="P229" s="1471"/>
      <c r="Q229" s="1471"/>
      <c r="R229" s="1472"/>
    </row>
    <row r="230" spans="1:18" ht="51.75" customHeight="1">
      <c r="A230" s="1457" t="s">
        <v>126</v>
      </c>
      <c r="B230" s="1458"/>
      <c r="C230" s="1458"/>
      <c r="D230" s="1459"/>
      <c r="E230" s="1452"/>
      <c r="F230" s="1453"/>
      <c r="G230" s="1453"/>
      <c r="H230" s="1453"/>
      <c r="I230" s="1453"/>
      <c r="J230" s="1453"/>
      <c r="K230" s="1453"/>
      <c r="L230" s="1453"/>
      <c r="M230" s="1453"/>
      <c r="N230" s="1453"/>
      <c r="O230" s="1453"/>
      <c r="P230" s="1453"/>
      <c r="Q230" s="1453"/>
      <c r="R230" s="1460"/>
    </row>
    <row r="231" spans="1:18" ht="51.75" customHeight="1">
      <c r="A231" s="1450" t="s">
        <v>127</v>
      </c>
      <c r="B231" s="1450"/>
      <c r="C231" s="1450"/>
      <c r="D231" s="1451"/>
      <c r="E231" s="1452"/>
      <c r="F231" s="1453"/>
      <c r="G231" s="1453"/>
      <c r="H231" s="1453"/>
      <c r="I231" s="1453"/>
      <c r="J231" s="1453"/>
      <c r="K231" s="1453"/>
      <c r="L231" s="1453"/>
      <c r="M231" s="1453"/>
      <c r="N231" s="1453"/>
      <c r="O231" s="1453"/>
      <c r="P231" s="1453"/>
      <c r="Q231" s="1453"/>
      <c r="R231" s="1460"/>
    </row>
    <row r="232" spans="1:18" ht="51.75" customHeight="1">
      <c r="A232" s="1450" t="s">
        <v>619</v>
      </c>
      <c r="B232" s="1450"/>
      <c r="C232" s="1450"/>
      <c r="D232" s="1451"/>
      <c r="E232" s="1461"/>
      <c r="F232" s="1462"/>
      <c r="G232" s="1462"/>
      <c r="H232" s="1462"/>
      <c r="I232" s="1462"/>
      <c r="J232" s="1462"/>
      <c r="K232" s="1462"/>
      <c r="L232" s="1462"/>
      <c r="M232" s="1462"/>
      <c r="N232" s="1462"/>
      <c r="O232" s="1462"/>
      <c r="P232" s="1462"/>
      <c r="Q232" s="1462"/>
      <c r="R232" s="1463"/>
    </row>
    <row r="233" spans="1:18" ht="51.75" customHeight="1">
      <c r="A233" s="1450" t="s">
        <v>128</v>
      </c>
      <c r="B233" s="1450"/>
      <c r="C233" s="1450"/>
      <c r="D233" s="1451"/>
      <c r="E233" s="1452"/>
      <c r="F233" s="1453"/>
      <c r="G233" s="1454"/>
      <c r="H233" s="1454"/>
      <c r="I233" s="1454"/>
      <c r="J233" s="1454"/>
      <c r="K233" s="1454"/>
      <c r="L233" s="1454"/>
      <c r="M233" s="1454"/>
      <c r="N233" s="1454"/>
      <c r="O233" s="1454"/>
      <c r="P233" s="1454"/>
      <c r="Q233" s="1454"/>
      <c r="R233" s="1455"/>
    </row>
    <row r="234" spans="1:18" ht="15" customHeight="1">
      <c r="A234" s="235"/>
      <c r="B234" s="1456"/>
      <c r="C234" s="1456"/>
      <c r="D234" s="1456"/>
      <c r="E234" s="1456"/>
      <c r="F234" s="1456"/>
      <c r="G234" s="1456"/>
      <c r="H234" s="1456"/>
      <c r="I234" s="1456"/>
      <c r="J234" s="1456"/>
      <c r="K234" s="1456"/>
      <c r="L234" s="1456"/>
      <c r="M234" s="1456"/>
      <c r="N234" s="1456"/>
      <c r="O234" s="1456"/>
      <c r="P234" s="1456"/>
      <c r="Q234" s="1456"/>
      <c r="R234" s="1456"/>
    </row>
    <row r="235" spans="1:18" ht="21" customHeight="1">
      <c r="A235" s="578" t="s">
        <v>137</v>
      </c>
      <c r="B235" s="584"/>
      <c r="C235" s="584"/>
      <c r="D235" s="584"/>
      <c r="E235" s="200"/>
      <c r="F235" s="200"/>
      <c r="G235" s="222"/>
      <c r="H235" s="222"/>
      <c r="I235" s="222"/>
      <c r="J235" s="222"/>
      <c r="K235" s="222"/>
      <c r="L235" s="222"/>
      <c r="M235" s="222"/>
      <c r="N235" s="222"/>
      <c r="O235" s="222"/>
      <c r="P235" s="222"/>
      <c r="Q235" s="222"/>
      <c r="R235" s="222"/>
    </row>
    <row r="236" spans="1:18" ht="3.75" customHeight="1">
      <c r="A236" s="208"/>
    </row>
    <row r="237" spans="1:18" ht="18.75" customHeight="1">
      <c r="A237" s="1423" t="s">
        <v>445</v>
      </c>
      <c r="B237" s="1425" t="s">
        <v>129</v>
      </c>
      <c r="C237" s="1426"/>
      <c r="D237" s="1427"/>
      <c r="E237" s="1440" t="s">
        <v>130</v>
      </c>
      <c r="F237" s="1426"/>
      <c r="G237" s="1426"/>
      <c r="H237" s="1426"/>
      <c r="I237" s="1426"/>
      <c r="J237" s="1427"/>
      <c r="K237" s="1440" t="s">
        <v>132</v>
      </c>
      <c r="L237" s="1442"/>
      <c r="M237" s="1442"/>
      <c r="N237" s="1442"/>
      <c r="O237" s="1442"/>
      <c r="P237" s="1442"/>
      <c r="Q237" s="1442"/>
      <c r="R237" s="1443"/>
    </row>
    <row r="238" spans="1:18" ht="18.75" customHeight="1">
      <c r="A238" s="1424"/>
      <c r="B238" s="1428"/>
      <c r="C238" s="1429"/>
      <c r="D238" s="1430"/>
      <c r="E238" s="1441"/>
      <c r="F238" s="1429"/>
      <c r="G238" s="1429"/>
      <c r="H238" s="1429"/>
      <c r="I238" s="1429"/>
      <c r="J238" s="1430"/>
      <c r="K238" s="1441"/>
      <c r="L238" s="1429"/>
      <c r="M238" s="1429"/>
      <c r="N238" s="1429"/>
      <c r="O238" s="1429"/>
      <c r="P238" s="1429"/>
      <c r="Q238" s="1429"/>
      <c r="R238" s="1444"/>
    </row>
    <row r="239" spans="1:18" s="376" customFormat="1" ht="37.5" customHeight="1">
      <c r="A239" s="652">
        <v>1</v>
      </c>
      <c r="B239" s="1445"/>
      <c r="C239" s="1446"/>
      <c r="D239" s="1447"/>
      <c r="E239" s="1446"/>
      <c r="F239" s="1446"/>
      <c r="G239" s="1446"/>
      <c r="H239" s="1446"/>
      <c r="I239" s="1446"/>
      <c r="J239" s="1447"/>
      <c r="K239" s="1448"/>
      <c r="L239" s="1446"/>
      <c r="M239" s="1446"/>
      <c r="N239" s="1446"/>
      <c r="O239" s="1446"/>
      <c r="P239" s="1446"/>
      <c r="Q239" s="1446"/>
      <c r="R239" s="1449"/>
    </row>
    <row r="240" spans="1:18" s="376" customFormat="1" ht="37.5" customHeight="1">
      <c r="A240" s="653">
        <v>2</v>
      </c>
      <c r="B240" s="1418"/>
      <c r="C240" s="1419"/>
      <c r="D240" s="1420"/>
      <c r="E240" s="1419"/>
      <c r="F240" s="1419"/>
      <c r="G240" s="1419"/>
      <c r="H240" s="1419"/>
      <c r="I240" s="1419"/>
      <c r="J240" s="1420"/>
      <c r="K240" s="1421"/>
      <c r="L240" s="1419"/>
      <c r="M240" s="1419"/>
      <c r="N240" s="1419"/>
      <c r="O240" s="1419"/>
      <c r="P240" s="1419"/>
      <c r="Q240" s="1419"/>
      <c r="R240" s="1422"/>
    </row>
    <row r="241" spans="1:18" ht="18.75" customHeight="1">
      <c r="A241" s="1423" t="s">
        <v>446</v>
      </c>
      <c r="B241" s="1425" t="s">
        <v>129</v>
      </c>
      <c r="C241" s="1426"/>
      <c r="D241" s="1427"/>
      <c r="E241" s="1440" t="s">
        <v>130</v>
      </c>
      <c r="F241" s="1426"/>
      <c r="G241" s="1426"/>
      <c r="H241" s="1426"/>
      <c r="I241" s="1426"/>
      <c r="J241" s="1427"/>
      <c r="K241" s="1440" t="s">
        <v>131</v>
      </c>
      <c r="L241" s="1442"/>
      <c r="M241" s="1442"/>
      <c r="N241" s="1442"/>
      <c r="O241" s="1442"/>
      <c r="P241" s="1442"/>
      <c r="Q241" s="1442"/>
      <c r="R241" s="1443"/>
    </row>
    <row r="242" spans="1:18" ht="18.75" customHeight="1">
      <c r="A242" s="1424"/>
      <c r="B242" s="1428"/>
      <c r="C242" s="1429"/>
      <c r="D242" s="1430"/>
      <c r="E242" s="1441"/>
      <c r="F242" s="1429"/>
      <c r="G242" s="1429"/>
      <c r="H242" s="1429"/>
      <c r="I242" s="1429"/>
      <c r="J242" s="1430"/>
      <c r="K242" s="1441"/>
      <c r="L242" s="1429"/>
      <c r="M242" s="1429"/>
      <c r="N242" s="1429"/>
      <c r="O242" s="1429"/>
      <c r="P242" s="1429"/>
      <c r="Q242" s="1429"/>
      <c r="R242" s="1444"/>
    </row>
    <row r="243" spans="1:18" s="376" customFormat="1" ht="37.5" customHeight="1">
      <c r="A243" s="652">
        <v>11</v>
      </c>
      <c r="B243" s="1445"/>
      <c r="C243" s="1446"/>
      <c r="D243" s="1447"/>
      <c r="E243" s="1446"/>
      <c r="F243" s="1446"/>
      <c r="G243" s="1446"/>
      <c r="H243" s="1446"/>
      <c r="I243" s="1446"/>
      <c r="J243" s="1447"/>
      <c r="K243" s="1448"/>
      <c r="L243" s="1446"/>
      <c r="M243" s="1446"/>
      <c r="N243" s="1446"/>
      <c r="O243" s="1446"/>
      <c r="P243" s="1446"/>
      <c r="Q243" s="1446"/>
      <c r="R243" s="1449"/>
    </row>
    <row r="244" spans="1:18" s="376" customFormat="1" ht="37.5" customHeight="1">
      <c r="A244" s="652">
        <v>12</v>
      </c>
      <c r="B244" s="1435"/>
      <c r="C244" s="1436"/>
      <c r="D244" s="1437"/>
      <c r="E244" s="1436"/>
      <c r="F244" s="1436"/>
      <c r="G244" s="1436"/>
      <c r="H244" s="1436"/>
      <c r="I244" s="1436"/>
      <c r="J244" s="1437"/>
      <c r="K244" s="1438"/>
      <c r="L244" s="1436"/>
      <c r="M244" s="1436"/>
      <c r="N244" s="1436"/>
      <c r="O244" s="1436"/>
      <c r="P244" s="1436"/>
      <c r="Q244" s="1436"/>
      <c r="R244" s="1439"/>
    </row>
    <row r="245" spans="1:18" s="376" customFormat="1" ht="37.5" customHeight="1">
      <c r="A245" s="652">
        <v>13</v>
      </c>
      <c r="B245" s="1435"/>
      <c r="C245" s="1436"/>
      <c r="D245" s="1437"/>
      <c r="E245" s="1436"/>
      <c r="F245" s="1436"/>
      <c r="G245" s="1436"/>
      <c r="H245" s="1436"/>
      <c r="I245" s="1436"/>
      <c r="J245" s="1437"/>
      <c r="K245" s="1438"/>
      <c r="L245" s="1436"/>
      <c r="M245" s="1436"/>
      <c r="N245" s="1436"/>
      <c r="O245" s="1436"/>
      <c r="P245" s="1436"/>
      <c r="Q245" s="1436"/>
      <c r="R245" s="1439"/>
    </row>
    <row r="246" spans="1:18" s="376" customFormat="1" ht="37.5" customHeight="1">
      <c r="A246" s="652">
        <v>14</v>
      </c>
      <c r="B246" s="1435"/>
      <c r="C246" s="1436"/>
      <c r="D246" s="1437"/>
      <c r="E246" s="1436"/>
      <c r="F246" s="1436"/>
      <c r="G246" s="1436"/>
      <c r="H246" s="1436"/>
      <c r="I246" s="1436"/>
      <c r="J246" s="1437"/>
      <c r="K246" s="1438"/>
      <c r="L246" s="1436"/>
      <c r="M246" s="1436"/>
      <c r="N246" s="1436"/>
      <c r="O246" s="1436"/>
      <c r="P246" s="1436"/>
      <c r="Q246" s="1436"/>
      <c r="R246" s="1439"/>
    </row>
    <row r="247" spans="1:18" s="376" customFormat="1" ht="37.5" customHeight="1">
      <c r="A247" s="652">
        <v>15</v>
      </c>
      <c r="B247" s="1435"/>
      <c r="C247" s="1436"/>
      <c r="D247" s="1437"/>
      <c r="E247" s="1436"/>
      <c r="F247" s="1436"/>
      <c r="G247" s="1436"/>
      <c r="H247" s="1436"/>
      <c r="I247" s="1436"/>
      <c r="J247" s="1437"/>
      <c r="K247" s="1438"/>
      <c r="L247" s="1436"/>
      <c r="M247" s="1436"/>
      <c r="N247" s="1436"/>
      <c r="O247" s="1436"/>
      <c r="P247" s="1436"/>
      <c r="Q247" s="1436"/>
      <c r="R247" s="1439"/>
    </row>
    <row r="248" spans="1:18" s="376" customFormat="1" ht="37.5" customHeight="1">
      <c r="A248" s="652">
        <v>16</v>
      </c>
      <c r="B248" s="1435"/>
      <c r="C248" s="1436"/>
      <c r="D248" s="1437"/>
      <c r="E248" s="1436"/>
      <c r="F248" s="1436"/>
      <c r="G248" s="1436"/>
      <c r="H248" s="1436"/>
      <c r="I248" s="1436"/>
      <c r="J248" s="1437"/>
      <c r="K248" s="1438"/>
      <c r="L248" s="1436"/>
      <c r="M248" s="1436"/>
      <c r="N248" s="1436"/>
      <c r="O248" s="1436"/>
      <c r="P248" s="1436"/>
      <c r="Q248" s="1436"/>
      <c r="R248" s="1439"/>
    </row>
    <row r="249" spans="1:18" s="376" customFormat="1" ht="37.5" customHeight="1">
      <c r="A249" s="652">
        <v>17</v>
      </c>
      <c r="B249" s="1435"/>
      <c r="C249" s="1436"/>
      <c r="D249" s="1437"/>
      <c r="E249" s="1436"/>
      <c r="F249" s="1436"/>
      <c r="G249" s="1436"/>
      <c r="H249" s="1436"/>
      <c r="I249" s="1436"/>
      <c r="J249" s="1437"/>
      <c r="K249" s="1438"/>
      <c r="L249" s="1436"/>
      <c r="M249" s="1436"/>
      <c r="N249" s="1436"/>
      <c r="O249" s="1436"/>
      <c r="P249" s="1436"/>
      <c r="Q249" s="1436"/>
      <c r="R249" s="1439"/>
    </row>
    <row r="250" spans="1:18" s="376" customFormat="1" ht="37.5" customHeight="1">
      <c r="A250" s="652">
        <v>18</v>
      </c>
      <c r="B250" s="1435"/>
      <c r="C250" s="1436"/>
      <c r="D250" s="1437"/>
      <c r="E250" s="1436"/>
      <c r="F250" s="1436"/>
      <c r="G250" s="1436"/>
      <c r="H250" s="1436"/>
      <c r="I250" s="1436"/>
      <c r="J250" s="1437"/>
      <c r="K250" s="1438"/>
      <c r="L250" s="1436"/>
      <c r="M250" s="1436"/>
      <c r="N250" s="1436"/>
      <c r="O250" s="1436"/>
      <c r="P250" s="1436"/>
      <c r="Q250" s="1436"/>
      <c r="R250" s="1439"/>
    </row>
    <row r="251" spans="1:18" s="376" customFormat="1" ht="37.5" customHeight="1">
      <c r="A251" s="652">
        <v>19</v>
      </c>
      <c r="B251" s="1435"/>
      <c r="C251" s="1436"/>
      <c r="D251" s="1437"/>
      <c r="E251" s="1436"/>
      <c r="F251" s="1436"/>
      <c r="G251" s="1436"/>
      <c r="H251" s="1436"/>
      <c r="I251" s="1436"/>
      <c r="J251" s="1437"/>
      <c r="K251" s="1438"/>
      <c r="L251" s="1436"/>
      <c r="M251" s="1436"/>
      <c r="N251" s="1436"/>
      <c r="O251" s="1436"/>
      <c r="P251" s="1436"/>
      <c r="Q251" s="1436"/>
      <c r="R251" s="1439"/>
    </row>
    <row r="252" spans="1:18" s="376" customFormat="1" ht="37.5" customHeight="1">
      <c r="A252" s="653">
        <v>20</v>
      </c>
      <c r="B252" s="1418"/>
      <c r="C252" s="1419"/>
      <c r="D252" s="1420"/>
      <c r="E252" s="1421"/>
      <c r="F252" s="1419"/>
      <c r="G252" s="1419"/>
      <c r="H252" s="1419"/>
      <c r="I252" s="1419"/>
      <c r="J252" s="1420"/>
      <c r="K252" s="1421"/>
      <c r="L252" s="1419"/>
      <c r="M252" s="1419"/>
      <c r="N252" s="1419"/>
      <c r="O252" s="1419"/>
      <c r="P252" s="1419"/>
      <c r="Q252" s="1419"/>
      <c r="R252" s="1422"/>
    </row>
    <row r="253" spans="1:18" ht="18.75" customHeight="1">
      <c r="A253" s="1423" t="s">
        <v>447</v>
      </c>
      <c r="B253" s="1425" t="s">
        <v>138</v>
      </c>
      <c r="C253" s="1426"/>
      <c r="D253" s="1427"/>
      <c r="E253" s="1431" t="s">
        <v>139</v>
      </c>
      <c r="F253" s="1432"/>
      <c r="G253" s="1432"/>
      <c r="H253" s="1432"/>
      <c r="I253" s="1432"/>
      <c r="J253" s="1432"/>
      <c r="K253" s="1432"/>
      <c r="L253" s="1432"/>
      <c r="M253" s="1432"/>
      <c r="N253" s="1432"/>
      <c r="O253" s="1432"/>
      <c r="P253" s="1432"/>
      <c r="Q253" s="1432"/>
      <c r="R253" s="1432"/>
    </row>
    <row r="254" spans="1:18" ht="18.75" customHeight="1">
      <c r="A254" s="1424"/>
      <c r="B254" s="1428"/>
      <c r="C254" s="1429"/>
      <c r="D254" s="1430"/>
      <c r="E254" s="1433"/>
      <c r="F254" s="1434"/>
      <c r="G254" s="1434"/>
      <c r="H254" s="1434"/>
      <c r="I254" s="1434"/>
      <c r="J254" s="1434"/>
      <c r="K254" s="1434"/>
      <c r="L254" s="1434"/>
      <c r="M254" s="1434"/>
      <c r="N254" s="1434"/>
      <c r="O254" s="1434"/>
      <c r="P254" s="1434"/>
      <c r="Q254" s="1434"/>
      <c r="R254" s="1434"/>
    </row>
    <row r="255" spans="1:18" ht="37.5" customHeight="1">
      <c r="A255" s="579"/>
      <c r="B255" s="1413"/>
      <c r="C255" s="1414"/>
      <c r="D255" s="237" t="s">
        <v>15</v>
      </c>
      <c r="E255" s="1415"/>
      <c r="F255" s="1416"/>
      <c r="G255" s="1416"/>
      <c r="H255" s="1416"/>
      <c r="I255" s="1416"/>
      <c r="J255" s="1416"/>
      <c r="K255" s="1416"/>
      <c r="L255" s="1416"/>
      <c r="M255" s="1416"/>
      <c r="N255" s="1416"/>
      <c r="O255" s="1416"/>
      <c r="P255" s="1416"/>
      <c r="Q255" s="1416"/>
      <c r="R255" s="1414"/>
    </row>
    <row r="256" spans="1:18" ht="4.5" customHeight="1">
      <c r="A256" s="584"/>
      <c r="B256" s="584"/>
      <c r="C256" s="584"/>
      <c r="D256" s="584"/>
      <c r="E256" s="375"/>
      <c r="F256" s="375"/>
      <c r="G256" s="375"/>
      <c r="H256" s="375"/>
      <c r="I256" s="375"/>
      <c r="J256" s="375"/>
      <c r="K256" s="375"/>
      <c r="L256" s="375"/>
      <c r="M256" s="375"/>
      <c r="N256" s="375"/>
      <c r="O256" s="375"/>
      <c r="P256" s="375"/>
      <c r="Q256" s="375"/>
      <c r="R256" s="375"/>
    </row>
    <row r="257" spans="1:102" ht="33.75" customHeight="1">
      <c r="A257" s="238" t="s">
        <v>466</v>
      </c>
      <c r="B257" s="239"/>
      <c r="C257" s="239"/>
      <c r="D257" s="239"/>
      <c r="E257" s="239"/>
      <c r="F257" s="239"/>
      <c r="G257" s="239"/>
      <c r="H257" s="239"/>
      <c r="I257" s="239"/>
      <c r="J257" s="239"/>
      <c r="K257" s="239"/>
      <c r="L257" s="240"/>
      <c r="M257" s="240"/>
      <c r="N257" s="240"/>
      <c r="O257" s="240"/>
    </row>
    <row r="258" spans="1:102" ht="33.75" customHeight="1">
      <c r="A258" s="1417" t="s">
        <v>642</v>
      </c>
      <c r="B258" s="1417"/>
      <c r="C258" s="1417"/>
      <c r="D258" s="1417"/>
      <c r="E258" s="1417"/>
      <c r="F258" s="1417"/>
      <c r="G258" s="1417"/>
      <c r="H258" s="1417"/>
      <c r="I258" s="1417"/>
      <c r="J258" s="1417"/>
      <c r="K258" s="1417"/>
      <c r="L258" s="1417"/>
      <c r="M258" s="1417"/>
      <c r="N258" s="1417"/>
    </row>
    <row r="259" spans="1:102" ht="60" customHeight="1">
      <c r="A259" s="875" t="s">
        <v>516</v>
      </c>
      <c r="B259" s="969"/>
      <c r="C259" s="969"/>
      <c r="D259" s="969"/>
      <c r="E259" s="969"/>
      <c r="F259" s="969"/>
      <c r="G259" s="969"/>
      <c r="H259" s="969"/>
      <c r="I259" s="969"/>
      <c r="J259" s="969"/>
      <c r="K259" s="876"/>
      <c r="L259" s="1407"/>
      <c r="M259" s="1408"/>
      <c r="N259" s="1409"/>
    </row>
    <row r="260" spans="1:102" ht="50.1" customHeight="1">
      <c r="A260" s="875" t="s">
        <v>517</v>
      </c>
      <c r="B260" s="969"/>
      <c r="C260" s="969"/>
      <c r="D260" s="969"/>
      <c r="E260" s="969"/>
      <c r="F260" s="969"/>
      <c r="G260" s="969"/>
      <c r="H260" s="969"/>
      <c r="I260" s="969"/>
      <c r="J260" s="969"/>
      <c r="K260" s="876"/>
      <c r="L260" s="1407"/>
      <c r="M260" s="1408"/>
      <c r="N260" s="1409"/>
      <c r="S260" s="376"/>
      <c r="CP260" s="530" t="s">
        <v>511</v>
      </c>
      <c r="CX260" s="530" t="s">
        <v>512</v>
      </c>
    </row>
    <row r="261" spans="1:102" ht="50.1" customHeight="1">
      <c r="A261" s="875" t="s">
        <v>835</v>
      </c>
      <c r="B261" s="969"/>
      <c r="C261" s="969"/>
      <c r="D261" s="969"/>
      <c r="E261" s="969"/>
      <c r="F261" s="969"/>
      <c r="G261" s="969"/>
      <c r="H261" s="969"/>
      <c r="I261" s="969"/>
      <c r="J261" s="969"/>
      <c r="K261" s="876"/>
      <c r="L261" s="1407"/>
      <c r="M261" s="1408"/>
      <c r="N261" s="1409"/>
      <c r="CP261" s="530" t="s">
        <v>511</v>
      </c>
      <c r="CX261" s="530" t="s">
        <v>512</v>
      </c>
    </row>
    <row r="262" spans="1:102" ht="50.1" customHeight="1">
      <c r="A262" s="875" t="s">
        <v>518</v>
      </c>
      <c r="B262" s="969"/>
      <c r="C262" s="969"/>
      <c r="D262" s="969"/>
      <c r="E262" s="969"/>
      <c r="F262" s="969"/>
      <c r="G262" s="969"/>
      <c r="H262" s="969"/>
      <c r="I262" s="969"/>
      <c r="J262" s="969"/>
      <c r="K262" s="876"/>
      <c r="L262" s="1407"/>
      <c r="M262" s="1408"/>
      <c r="N262" s="1409"/>
      <c r="CP262" s="530" t="s">
        <v>511</v>
      </c>
      <c r="CX262" s="530" t="s">
        <v>512</v>
      </c>
    </row>
    <row r="263" spans="1:102" ht="50.1" customHeight="1">
      <c r="A263" s="875" t="s">
        <v>555</v>
      </c>
      <c r="B263" s="969"/>
      <c r="C263" s="969"/>
      <c r="D263" s="969"/>
      <c r="E263" s="969"/>
      <c r="F263" s="969"/>
      <c r="G263" s="969"/>
      <c r="H263" s="969"/>
      <c r="I263" s="969"/>
      <c r="J263" s="969"/>
      <c r="K263" s="876"/>
      <c r="L263" s="1407"/>
      <c r="M263" s="1408"/>
      <c r="N263" s="1409"/>
      <c r="CP263" s="530" t="s">
        <v>511</v>
      </c>
      <c r="CX263" s="530" t="s">
        <v>512</v>
      </c>
    </row>
    <row r="264" spans="1:102" s="129" customFormat="1">
      <c r="A264" s="1356" t="s">
        <v>519</v>
      </c>
      <c r="B264" s="1356"/>
      <c r="C264" s="1356"/>
      <c r="D264" s="1356"/>
      <c r="E264" s="1356"/>
      <c r="L264" s="1"/>
      <c r="M264" s="1"/>
      <c r="N264" s="1"/>
      <c r="O264" s="1"/>
      <c r="P264" s="1"/>
      <c r="Q264" s="1"/>
    </row>
    <row r="265" spans="1:102" s="129" customFormat="1">
      <c r="A265" s="1356"/>
      <c r="B265" s="1356"/>
      <c r="C265" s="1356"/>
      <c r="D265" s="1356"/>
      <c r="E265" s="1356"/>
      <c r="L265" s="1"/>
      <c r="M265" s="1"/>
      <c r="N265" s="1"/>
      <c r="O265" s="1"/>
      <c r="P265" s="1"/>
      <c r="Q265" s="1"/>
    </row>
    <row r="266" spans="1:102" s="129" customFormat="1">
      <c r="A266" s="129" t="s">
        <v>521</v>
      </c>
      <c r="L266" s="1"/>
      <c r="M266" s="1"/>
      <c r="N266" s="1"/>
      <c r="O266" s="1"/>
      <c r="P266" s="1"/>
      <c r="Q266" s="1"/>
    </row>
    <row r="267" spans="1:102" s="129" customFormat="1">
      <c r="A267" s="129" t="s">
        <v>522</v>
      </c>
      <c r="L267" s="1"/>
      <c r="M267" s="1"/>
      <c r="N267" s="1"/>
      <c r="O267" s="1"/>
      <c r="P267" s="1"/>
      <c r="Q267" s="1"/>
    </row>
    <row r="268" spans="1:102" s="129" customFormat="1">
      <c r="L268" s="1"/>
      <c r="M268" s="1"/>
      <c r="N268" s="1"/>
      <c r="O268" s="1"/>
      <c r="P268" s="1"/>
      <c r="Q268" s="1"/>
    </row>
    <row r="269" spans="1:102" s="129" customFormat="1" ht="11.25" customHeight="1">
      <c r="A269" s="1410" t="s">
        <v>984</v>
      </c>
      <c r="B269" s="1411"/>
      <c r="C269" s="1411"/>
      <c r="D269" s="1411"/>
      <c r="E269" s="1412"/>
      <c r="L269" s="1"/>
      <c r="M269" s="1"/>
      <c r="N269" s="1"/>
      <c r="O269" s="1"/>
      <c r="P269" s="1"/>
      <c r="Q269" s="1"/>
    </row>
    <row r="270" spans="1:102" s="129" customFormat="1">
      <c r="A270" s="1380"/>
      <c r="B270" s="1361"/>
      <c r="C270" s="1361"/>
      <c r="D270" s="1361"/>
      <c r="E270" s="1362"/>
      <c r="L270" s="1"/>
      <c r="M270" s="1"/>
      <c r="N270" s="1"/>
      <c r="O270" s="1"/>
      <c r="P270" s="1"/>
      <c r="Q270" s="1"/>
    </row>
    <row r="271" spans="1:102" s="129" customFormat="1">
      <c r="A271" s="1381"/>
      <c r="B271" s="1365"/>
      <c r="C271" s="1365"/>
      <c r="D271" s="1365"/>
      <c r="E271" s="1366"/>
      <c r="L271" s="1"/>
      <c r="M271" s="1"/>
      <c r="N271" s="1"/>
      <c r="O271" s="1"/>
      <c r="P271" s="1"/>
      <c r="Q271" s="1"/>
    </row>
    <row r="272" spans="1:102" s="129" customFormat="1">
      <c r="A272" s="423"/>
      <c r="L272" s="1"/>
      <c r="M272" s="1"/>
      <c r="N272" s="1"/>
      <c r="O272" s="1"/>
      <c r="P272" s="1"/>
      <c r="Q272" s="1"/>
    </row>
    <row r="273" spans="1:25" s="129" customFormat="1" ht="12" customHeight="1">
      <c r="A273" s="1341" t="s">
        <v>985</v>
      </c>
      <c r="B273" s="1341"/>
      <c r="C273" s="1341"/>
      <c r="D273" s="1341"/>
      <c r="E273" s="1341"/>
      <c r="F273" s="1341"/>
      <c r="G273" s="1380"/>
      <c r="H273" s="1361"/>
      <c r="I273" s="1362"/>
      <c r="J273" s="1391" t="s">
        <v>15</v>
      </c>
      <c r="L273" s="1"/>
      <c r="M273" s="1371" t="s">
        <v>986</v>
      </c>
      <c r="N273" s="1371"/>
      <c r="O273" s="1371"/>
      <c r="P273" s="1371"/>
      <c r="Q273" s="1371"/>
      <c r="R273" s="1371"/>
      <c r="S273" s="1371"/>
      <c r="T273" s="1371"/>
      <c r="U273" s="1371"/>
      <c r="V273" s="1371"/>
      <c r="W273" s="1371"/>
      <c r="X273" s="1371"/>
      <c r="Y273" s="1371"/>
    </row>
    <row r="274" spans="1:25" s="129" customFormat="1" ht="12" customHeight="1">
      <c r="A274" s="1341"/>
      <c r="B274" s="1341"/>
      <c r="C274" s="1341"/>
      <c r="D274" s="1341"/>
      <c r="E274" s="1341"/>
      <c r="F274" s="1341"/>
      <c r="G274" s="1381"/>
      <c r="H274" s="1365"/>
      <c r="I274" s="1366"/>
      <c r="J274" s="1392"/>
      <c r="L274" s="1"/>
      <c r="M274" s="1371"/>
      <c r="N274" s="1371"/>
      <c r="O274" s="1371"/>
      <c r="P274" s="1371"/>
      <c r="Q274" s="1371"/>
      <c r="R274" s="1371"/>
      <c r="S274" s="1371"/>
      <c r="T274" s="1371"/>
      <c r="U274" s="1371"/>
      <c r="V274" s="1371"/>
      <c r="W274" s="1371"/>
      <c r="X274" s="1371"/>
      <c r="Y274" s="1371"/>
    </row>
    <row r="275" spans="1:25" s="129" customFormat="1" ht="12" customHeight="1">
      <c r="A275" s="1318" t="s">
        <v>987</v>
      </c>
      <c r="B275" s="1318"/>
      <c r="C275" s="1318"/>
      <c r="D275" s="1318"/>
      <c r="E275" s="1318"/>
      <c r="F275" s="1318"/>
      <c r="G275" s="1380"/>
      <c r="H275" s="1361"/>
      <c r="I275" s="1362"/>
      <c r="J275" s="1391" t="s">
        <v>15</v>
      </c>
      <c r="L275" s="1"/>
      <c r="M275" s="1371"/>
      <c r="N275" s="1371"/>
      <c r="O275" s="1371"/>
      <c r="P275" s="1371"/>
      <c r="Q275" s="1371"/>
      <c r="R275" s="1371"/>
      <c r="S275" s="1371"/>
      <c r="T275" s="1371"/>
      <c r="U275" s="1371"/>
      <c r="V275" s="1371"/>
      <c r="W275" s="1371"/>
      <c r="X275" s="1371"/>
      <c r="Y275" s="1371"/>
    </row>
    <row r="276" spans="1:25" s="129" customFormat="1" ht="12" customHeight="1">
      <c r="A276" s="1318"/>
      <c r="B276" s="1318"/>
      <c r="C276" s="1318"/>
      <c r="D276" s="1318"/>
      <c r="E276" s="1318"/>
      <c r="F276" s="1318"/>
      <c r="G276" s="1381"/>
      <c r="H276" s="1365"/>
      <c r="I276" s="1366"/>
      <c r="J276" s="1392"/>
      <c r="L276" s="1"/>
      <c r="M276" s="1371"/>
      <c r="N276" s="1371"/>
      <c r="O276" s="1371"/>
      <c r="P276" s="1371"/>
      <c r="Q276" s="1371"/>
      <c r="R276" s="1371"/>
      <c r="S276" s="1371"/>
      <c r="T276" s="1371"/>
      <c r="U276" s="1371"/>
      <c r="V276" s="1371"/>
      <c r="W276" s="1371"/>
      <c r="X276" s="1371"/>
      <c r="Y276" s="1371"/>
    </row>
    <row r="277" spans="1:25" s="129" customFormat="1" ht="12" customHeight="1">
      <c r="A277" s="1318" t="s">
        <v>988</v>
      </c>
      <c r="B277" s="1318"/>
      <c r="C277" s="1318"/>
      <c r="D277" s="1318"/>
      <c r="E277" s="1318"/>
      <c r="F277" s="1318"/>
      <c r="G277" s="1380"/>
      <c r="H277" s="1361"/>
      <c r="I277" s="1362"/>
      <c r="J277" s="1391" t="s">
        <v>15</v>
      </c>
      <c r="L277" s="1"/>
      <c r="M277" s="1371"/>
      <c r="N277" s="1371"/>
      <c r="O277" s="1371"/>
      <c r="P277" s="1371"/>
      <c r="Q277" s="1371"/>
      <c r="R277" s="1371"/>
      <c r="S277" s="1371"/>
      <c r="T277" s="1371"/>
      <c r="U277" s="1371"/>
      <c r="V277" s="1371"/>
      <c r="W277" s="1371"/>
      <c r="X277" s="1371"/>
      <c r="Y277" s="1371"/>
    </row>
    <row r="278" spans="1:25" s="129" customFormat="1" ht="12" customHeight="1">
      <c r="A278" s="1318"/>
      <c r="B278" s="1318"/>
      <c r="C278" s="1318"/>
      <c r="D278" s="1318"/>
      <c r="E278" s="1318"/>
      <c r="F278" s="1318"/>
      <c r="G278" s="1381"/>
      <c r="H278" s="1365"/>
      <c r="I278" s="1366"/>
      <c r="J278" s="1392"/>
      <c r="L278" s="1"/>
      <c r="M278" s="1371"/>
      <c r="N278" s="1371"/>
      <c r="O278" s="1371"/>
      <c r="P278" s="1371"/>
      <c r="Q278" s="1371"/>
      <c r="R278" s="1371"/>
      <c r="S278" s="1371"/>
      <c r="T278" s="1371"/>
      <c r="U278" s="1371"/>
      <c r="V278" s="1371"/>
      <c r="W278" s="1371"/>
      <c r="X278" s="1371"/>
      <c r="Y278" s="1371"/>
    </row>
    <row r="279" spans="1:25" s="129" customFormat="1" ht="12" customHeight="1">
      <c r="A279" s="1341" t="s">
        <v>989</v>
      </c>
      <c r="B279" s="1341"/>
      <c r="C279" s="1341"/>
      <c r="D279" s="1341"/>
      <c r="E279" s="1341"/>
      <c r="F279" s="1341"/>
      <c r="G279" s="1380"/>
      <c r="H279" s="1361"/>
      <c r="I279" s="1362"/>
      <c r="J279" s="1391" t="s">
        <v>15</v>
      </c>
      <c r="L279" s="1"/>
      <c r="M279" s="1371"/>
      <c r="N279" s="1371"/>
      <c r="O279" s="1371"/>
      <c r="P279" s="1371"/>
      <c r="Q279" s="1371"/>
      <c r="R279" s="1371"/>
      <c r="S279" s="1371"/>
      <c r="T279" s="1371"/>
      <c r="U279" s="1371"/>
      <c r="V279" s="1371"/>
      <c r="W279" s="1371"/>
      <c r="X279" s="1371"/>
      <c r="Y279" s="1371"/>
    </row>
    <row r="280" spans="1:25" s="129" customFormat="1" ht="12" customHeight="1">
      <c r="A280" s="1341"/>
      <c r="B280" s="1341"/>
      <c r="C280" s="1341"/>
      <c r="D280" s="1341"/>
      <c r="E280" s="1341"/>
      <c r="F280" s="1341"/>
      <c r="G280" s="1381"/>
      <c r="H280" s="1365"/>
      <c r="I280" s="1366"/>
      <c r="J280" s="1392"/>
      <c r="L280" s="1"/>
      <c r="M280" s="1371"/>
      <c r="N280" s="1371"/>
      <c r="O280" s="1371"/>
      <c r="P280" s="1371"/>
      <c r="Q280" s="1371"/>
      <c r="R280" s="1371"/>
      <c r="S280" s="1371"/>
      <c r="T280" s="1371"/>
      <c r="U280" s="1371"/>
      <c r="V280" s="1371"/>
      <c r="W280" s="1371"/>
      <c r="X280" s="1371"/>
      <c r="Y280" s="1371"/>
    </row>
    <row r="281" spans="1:25" s="129" customFormat="1" ht="12" customHeight="1">
      <c r="A281" s="1341" t="s">
        <v>990</v>
      </c>
      <c r="B281" s="1341"/>
      <c r="C281" s="1341"/>
      <c r="D281" s="1341"/>
      <c r="E281" s="1341"/>
      <c r="F281" s="1341"/>
      <c r="G281" s="1380"/>
      <c r="H281" s="1361"/>
      <c r="I281" s="1362"/>
      <c r="J281" s="1391" t="s">
        <v>15</v>
      </c>
      <c r="K281" s="567"/>
      <c r="L281" s="567"/>
      <c r="M281" s="1371"/>
      <c r="N281" s="1371"/>
      <c r="O281" s="1371"/>
      <c r="P281" s="1371"/>
      <c r="Q281" s="1371"/>
      <c r="R281" s="1371"/>
      <c r="S281" s="1371"/>
      <c r="T281" s="1371"/>
      <c r="U281" s="1371"/>
      <c r="V281" s="1371"/>
      <c r="W281" s="1371"/>
      <c r="X281" s="1371"/>
      <c r="Y281" s="1371"/>
    </row>
    <row r="282" spans="1:25" s="129" customFormat="1" ht="12" customHeight="1">
      <c r="A282" s="1341"/>
      <c r="B282" s="1341"/>
      <c r="C282" s="1341"/>
      <c r="D282" s="1341"/>
      <c r="E282" s="1341"/>
      <c r="F282" s="1341"/>
      <c r="G282" s="1381"/>
      <c r="H282" s="1365"/>
      <c r="I282" s="1366"/>
      <c r="J282" s="1392"/>
      <c r="K282" s="1405" t="s">
        <v>991</v>
      </c>
      <c r="L282" s="1406"/>
      <c r="M282" s="1406"/>
      <c r="N282" s="1406"/>
      <c r="O282" s="1406"/>
      <c r="P282" s="1406"/>
      <c r="Q282" s="568"/>
      <c r="R282" s="568"/>
      <c r="S282" s="568"/>
      <c r="T282" s="568"/>
      <c r="U282" s="568"/>
      <c r="V282" s="568"/>
      <c r="W282" s="568"/>
      <c r="X282" s="568"/>
    </row>
    <row r="283" spans="1:25" s="129" customFormat="1" ht="12" customHeight="1">
      <c r="A283" s="1341" t="s">
        <v>992</v>
      </c>
      <c r="B283" s="1341"/>
      <c r="C283" s="1341"/>
      <c r="D283" s="1341"/>
      <c r="E283" s="1341"/>
      <c r="F283" s="1341"/>
      <c r="G283" s="1380"/>
      <c r="H283" s="1361"/>
      <c r="I283" s="1362"/>
      <c r="J283" s="1391" t="s">
        <v>15</v>
      </c>
      <c r="K283" s="1405"/>
      <c r="L283" s="1406"/>
      <c r="M283" s="1406"/>
      <c r="N283" s="1406"/>
      <c r="O283" s="1406"/>
      <c r="P283" s="1406"/>
      <c r="Q283" s="1"/>
    </row>
    <row r="284" spans="1:25" s="129" customFormat="1" ht="12" customHeight="1">
      <c r="A284" s="1341"/>
      <c r="B284" s="1341"/>
      <c r="C284" s="1341"/>
      <c r="D284" s="1341"/>
      <c r="E284" s="1341"/>
      <c r="F284" s="1341"/>
      <c r="G284" s="1381"/>
      <c r="H284" s="1365"/>
      <c r="I284" s="1366"/>
      <c r="J284" s="1392"/>
      <c r="K284" s="567"/>
      <c r="L284" s="567"/>
      <c r="M284" s="567"/>
      <c r="N284" s="567"/>
      <c r="O284" s="567"/>
      <c r="P284" s="1"/>
      <c r="Q284" s="1"/>
    </row>
    <row r="285" spans="1:25" s="129" customFormat="1">
      <c r="A285" s="1341" t="s">
        <v>993</v>
      </c>
      <c r="B285" s="1341"/>
      <c r="C285" s="1341"/>
      <c r="D285" s="1341"/>
      <c r="E285" s="1341"/>
      <c r="F285" s="1341"/>
      <c r="G285" s="1380"/>
      <c r="H285" s="1361"/>
      <c r="I285" s="1362"/>
      <c r="J285" s="1391" t="s">
        <v>15</v>
      </c>
      <c r="L285" s="1"/>
      <c r="M285" s="1"/>
      <c r="N285" s="1"/>
      <c r="O285" s="1"/>
      <c r="P285" s="1"/>
      <c r="Q285" s="1"/>
    </row>
    <row r="286" spans="1:25" s="129" customFormat="1">
      <c r="A286" s="1341"/>
      <c r="B286" s="1341"/>
      <c r="C286" s="1341"/>
      <c r="D286" s="1341"/>
      <c r="E286" s="1341"/>
      <c r="F286" s="1341"/>
      <c r="G286" s="1381"/>
      <c r="H286" s="1365"/>
      <c r="I286" s="1366"/>
      <c r="J286" s="1392"/>
      <c r="L286" s="1"/>
      <c r="M286" s="1"/>
      <c r="N286" s="1"/>
      <c r="O286" s="1"/>
      <c r="P286" s="1"/>
      <c r="Q286" s="1"/>
    </row>
    <row r="287" spans="1:25" s="129" customFormat="1">
      <c r="A287" s="1341" t="s">
        <v>994</v>
      </c>
      <c r="B287" s="1341"/>
      <c r="C287" s="1341"/>
      <c r="D287" s="1341"/>
      <c r="E287" s="1341"/>
      <c r="F287" s="1341"/>
      <c r="G287" s="1393" t="str">
        <f>IF(G281="","自動で入力されます",(G279+G281)/G275*100)</f>
        <v>自動で入力されます</v>
      </c>
      <c r="H287" s="1394"/>
      <c r="I287" s="1395"/>
      <c r="J287" s="1391" t="s">
        <v>995</v>
      </c>
      <c r="L287" s="1"/>
      <c r="M287" s="1"/>
      <c r="N287" s="1"/>
      <c r="O287" s="1"/>
      <c r="P287" s="1"/>
      <c r="Q287" s="1"/>
    </row>
    <row r="288" spans="1:25" s="129" customFormat="1">
      <c r="A288" s="1341"/>
      <c r="B288" s="1341"/>
      <c r="C288" s="1341"/>
      <c r="D288" s="1341"/>
      <c r="E288" s="1341"/>
      <c r="F288" s="1341"/>
      <c r="G288" s="1396"/>
      <c r="H288" s="1397"/>
      <c r="I288" s="1398"/>
      <c r="J288" s="1392"/>
      <c r="L288" s="1"/>
      <c r="M288" s="1"/>
      <c r="N288" s="1"/>
      <c r="O288" s="1"/>
      <c r="P288" s="1"/>
      <c r="Q288" s="1"/>
    </row>
    <row r="289" spans="1:19" s="129" customFormat="1">
      <c r="A289" s="1341" t="s">
        <v>996</v>
      </c>
      <c r="B289" s="1341"/>
      <c r="C289" s="1341"/>
      <c r="D289" s="1341"/>
      <c r="E289" s="1341"/>
      <c r="F289" s="1341"/>
      <c r="G289" s="1399" t="str">
        <f>IF(G277="","自動で入力されます",(G283+G285)/G277*100)</f>
        <v>自動で入力されます</v>
      </c>
      <c r="H289" s="1400"/>
      <c r="I289" s="1401"/>
      <c r="J289" s="1391" t="s">
        <v>995</v>
      </c>
      <c r="L289" s="1"/>
      <c r="M289" s="1"/>
      <c r="N289" s="1"/>
      <c r="O289" s="1"/>
      <c r="P289" s="1"/>
      <c r="Q289" s="1"/>
    </row>
    <row r="290" spans="1:19" s="129" customFormat="1">
      <c r="A290" s="1341"/>
      <c r="B290" s="1341"/>
      <c r="C290" s="1341"/>
      <c r="D290" s="1341"/>
      <c r="E290" s="1341"/>
      <c r="F290" s="1341"/>
      <c r="G290" s="1402"/>
      <c r="H290" s="1403"/>
      <c r="I290" s="1404"/>
      <c r="J290" s="1392"/>
      <c r="L290" s="1"/>
      <c r="M290" s="1"/>
      <c r="N290" s="1"/>
      <c r="O290" s="1"/>
      <c r="P290" s="1"/>
      <c r="Q290" s="1"/>
    </row>
    <row r="291" spans="1:19" s="129" customFormat="1">
      <c r="A291" s="423"/>
      <c r="L291" s="1"/>
      <c r="M291" s="1"/>
      <c r="N291" s="1"/>
      <c r="O291" s="1"/>
      <c r="P291" s="1"/>
      <c r="Q291" s="1"/>
    </row>
    <row r="292" spans="1:19" s="129" customFormat="1">
      <c r="A292" s="423"/>
      <c r="L292" s="1"/>
      <c r="M292" s="1"/>
      <c r="N292" s="1"/>
      <c r="O292" s="1"/>
      <c r="P292" s="1"/>
      <c r="Q292" s="1"/>
    </row>
    <row r="293" spans="1:19" s="129" customFormat="1">
      <c r="A293" s="1356" t="s">
        <v>523</v>
      </c>
      <c r="B293" s="1356"/>
      <c r="C293" s="1356"/>
      <c r="D293" s="1356"/>
      <c r="E293" s="1356"/>
      <c r="F293" s="1356"/>
      <c r="G293" s="1356"/>
      <c r="L293" s="1"/>
      <c r="M293" s="1"/>
      <c r="N293" s="1"/>
      <c r="O293" s="1"/>
      <c r="P293" s="1"/>
      <c r="Q293" s="1"/>
    </row>
    <row r="294" spans="1:19" s="129" customFormat="1">
      <c r="A294" s="1356"/>
      <c r="B294" s="1356"/>
      <c r="C294" s="1356"/>
      <c r="D294" s="1356"/>
      <c r="E294" s="1356"/>
      <c r="F294" s="1356"/>
      <c r="G294" s="1356"/>
      <c r="L294" s="1"/>
      <c r="M294" s="1"/>
      <c r="N294" s="1"/>
      <c r="O294" s="1"/>
      <c r="P294" s="1"/>
      <c r="Q294" s="1"/>
    </row>
    <row r="295" spans="1:19" s="129" customFormat="1" ht="12" customHeight="1">
      <c r="A295" s="1383" t="s">
        <v>524</v>
      </c>
      <c r="B295" s="1383"/>
      <c r="C295" s="1383"/>
      <c r="D295" s="1383"/>
      <c r="L295" s="1"/>
      <c r="M295" s="1"/>
      <c r="N295" s="1"/>
      <c r="O295" s="1"/>
      <c r="P295" s="1"/>
      <c r="Q295" s="1"/>
    </row>
    <row r="296" spans="1:19" s="129" customFormat="1" ht="12" customHeight="1">
      <c r="A296" s="1383"/>
      <c r="B296" s="1383"/>
      <c r="C296" s="1383"/>
      <c r="D296" s="1383"/>
      <c r="L296" s="1"/>
      <c r="M296" s="1"/>
      <c r="N296" s="1"/>
      <c r="O296" s="1"/>
      <c r="P296" s="1"/>
      <c r="Q296" s="1"/>
    </row>
    <row r="297" spans="1:19" s="129" customFormat="1" ht="20.100000000000001" customHeight="1">
      <c r="A297" s="1341" t="s">
        <v>525</v>
      </c>
      <c r="B297" s="1341"/>
      <c r="C297" s="1341"/>
      <c r="D297" s="1341"/>
      <c r="E297" s="1380"/>
      <c r="F297" s="1361"/>
      <c r="G297" s="1361"/>
      <c r="H297" s="1361"/>
      <c r="I297" s="1361"/>
      <c r="J297" s="1361"/>
      <c r="K297" s="1361"/>
      <c r="L297" s="1361"/>
      <c r="M297" s="1361"/>
      <c r="N297" s="1361"/>
      <c r="O297" s="1361"/>
      <c r="P297" s="1361"/>
      <c r="Q297" s="1361"/>
      <c r="R297" s="1361"/>
      <c r="S297" s="1362"/>
    </row>
    <row r="298" spans="1:19" s="129" customFormat="1" ht="20.100000000000001" customHeight="1">
      <c r="A298" s="1341"/>
      <c r="B298" s="1341"/>
      <c r="C298" s="1341"/>
      <c r="D298" s="1341"/>
      <c r="E298" s="1381"/>
      <c r="F298" s="1365"/>
      <c r="G298" s="1365"/>
      <c r="H298" s="1365"/>
      <c r="I298" s="1365"/>
      <c r="J298" s="1365"/>
      <c r="K298" s="1365"/>
      <c r="L298" s="1365"/>
      <c r="M298" s="1365"/>
      <c r="N298" s="1365"/>
      <c r="O298" s="1365"/>
      <c r="P298" s="1365"/>
      <c r="Q298" s="1365"/>
      <c r="R298" s="1365"/>
      <c r="S298" s="1366"/>
    </row>
    <row r="299" spans="1:19" s="129" customFormat="1" ht="15" customHeight="1">
      <c r="A299" s="1341" t="s">
        <v>526</v>
      </c>
      <c r="B299" s="1341"/>
      <c r="C299" s="1341"/>
      <c r="D299" s="1390"/>
      <c r="E299" s="1380"/>
      <c r="F299" s="1361"/>
      <c r="G299" s="1361"/>
      <c r="H299" s="1361"/>
      <c r="I299" s="1361"/>
      <c r="J299" s="1361"/>
      <c r="K299" s="1361"/>
      <c r="L299" s="1361"/>
      <c r="M299" s="1361"/>
      <c r="N299" s="1361"/>
      <c r="O299" s="1361"/>
      <c r="P299" s="1361"/>
      <c r="Q299" s="1361"/>
      <c r="R299" s="1361"/>
      <c r="S299" s="1362"/>
    </row>
    <row r="300" spans="1:19" s="129" customFormat="1" ht="15" customHeight="1">
      <c r="A300" s="1341"/>
      <c r="B300" s="1341"/>
      <c r="C300" s="1341"/>
      <c r="D300" s="1390"/>
      <c r="E300" s="1381"/>
      <c r="F300" s="1365"/>
      <c r="G300" s="1365"/>
      <c r="H300" s="1365"/>
      <c r="I300" s="1365"/>
      <c r="J300" s="1365"/>
      <c r="K300" s="1365"/>
      <c r="L300" s="1365"/>
      <c r="M300" s="1365"/>
      <c r="N300" s="1365"/>
      <c r="O300" s="1365"/>
      <c r="P300" s="1365"/>
      <c r="Q300" s="1365"/>
      <c r="R300" s="1365"/>
      <c r="S300" s="1366"/>
    </row>
    <row r="301" spans="1:19" s="129" customFormat="1" ht="15" customHeight="1">
      <c r="A301" s="1318" t="s">
        <v>527</v>
      </c>
      <c r="B301" s="1318"/>
      <c r="C301" s="1318"/>
      <c r="D301" s="1379"/>
      <c r="E301" s="1380"/>
      <c r="F301" s="1361"/>
      <c r="G301" s="1361"/>
      <c r="H301" s="1361"/>
      <c r="I301" s="1361"/>
      <c r="J301" s="1361"/>
      <c r="K301" s="1361"/>
      <c r="L301" s="1361"/>
      <c r="M301" s="1361"/>
      <c r="N301" s="1361"/>
      <c r="O301" s="1361"/>
      <c r="P301" s="1361"/>
      <c r="Q301" s="1361"/>
      <c r="R301" s="1361"/>
      <c r="S301" s="1362"/>
    </row>
    <row r="302" spans="1:19" s="129" customFormat="1" ht="15" customHeight="1">
      <c r="A302" s="1318"/>
      <c r="B302" s="1318"/>
      <c r="C302" s="1318"/>
      <c r="D302" s="1379"/>
      <c r="E302" s="1381"/>
      <c r="F302" s="1365"/>
      <c r="G302" s="1365"/>
      <c r="H302" s="1365"/>
      <c r="I302" s="1365"/>
      <c r="J302" s="1365"/>
      <c r="K302" s="1365"/>
      <c r="L302" s="1365"/>
      <c r="M302" s="1365"/>
      <c r="N302" s="1365"/>
      <c r="O302" s="1365"/>
      <c r="P302" s="1365"/>
      <c r="Q302" s="1365"/>
      <c r="R302" s="1365"/>
      <c r="S302" s="1366"/>
    </row>
    <row r="303" spans="1:19" s="129" customFormat="1" ht="15" customHeight="1">
      <c r="A303" s="1318" t="s">
        <v>528</v>
      </c>
      <c r="B303" s="1318"/>
      <c r="C303" s="1318"/>
      <c r="D303" s="1379"/>
      <c r="E303" s="1380"/>
      <c r="F303" s="1361"/>
      <c r="G303" s="1361"/>
      <c r="H303" s="1361"/>
      <c r="I303" s="1361"/>
      <c r="J303" s="1361"/>
      <c r="K303" s="1361"/>
      <c r="L303" s="1361"/>
      <c r="M303" s="1361"/>
      <c r="N303" s="1361"/>
      <c r="O303" s="1361"/>
      <c r="P303" s="1361"/>
      <c r="Q303" s="1361"/>
      <c r="R303" s="1361"/>
      <c r="S303" s="1362"/>
    </row>
    <row r="304" spans="1:19" s="129" customFormat="1" ht="15" customHeight="1">
      <c r="A304" s="1318"/>
      <c r="B304" s="1318"/>
      <c r="C304" s="1318"/>
      <c r="D304" s="1379"/>
      <c r="E304" s="1381"/>
      <c r="F304" s="1365"/>
      <c r="G304" s="1365"/>
      <c r="H304" s="1365"/>
      <c r="I304" s="1365"/>
      <c r="J304" s="1365"/>
      <c r="K304" s="1365"/>
      <c r="L304" s="1365"/>
      <c r="M304" s="1365"/>
      <c r="N304" s="1365"/>
      <c r="O304" s="1365"/>
      <c r="P304" s="1365"/>
      <c r="Q304" s="1365"/>
      <c r="R304" s="1365"/>
      <c r="S304" s="1366"/>
    </row>
    <row r="305" spans="1:132" s="129" customFormat="1" ht="15" customHeight="1">
      <c r="A305" s="1318" t="s">
        <v>529</v>
      </c>
      <c r="B305" s="1318"/>
      <c r="C305" s="1318"/>
      <c r="D305" s="1379"/>
      <c r="E305" s="1380"/>
      <c r="F305" s="1361"/>
      <c r="G305" s="1361"/>
      <c r="H305" s="1361"/>
      <c r="I305" s="1361"/>
      <c r="J305" s="1361"/>
      <c r="K305" s="1361"/>
      <c r="L305" s="1361"/>
      <c r="M305" s="1361"/>
      <c r="N305" s="1361"/>
      <c r="O305" s="1361"/>
      <c r="P305" s="1361"/>
      <c r="Q305" s="1361"/>
      <c r="R305" s="1361"/>
      <c r="S305" s="1362"/>
    </row>
    <row r="306" spans="1:132" s="129" customFormat="1" ht="15" customHeight="1">
      <c r="A306" s="1318"/>
      <c r="B306" s="1318"/>
      <c r="C306" s="1318"/>
      <c r="D306" s="1379"/>
      <c r="E306" s="1381"/>
      <c r="F306" s="1365"/>
      <c r="G306" s="1365"/>
      <c r="H306" s="1365"/>
      <c r="I306" s="1365"/>
      <c r="J306" s="1365"/>
      <c r="K306" s="1365"/>
      <c r="L306" s="1365"/>
      <c r="M306" s="1365"/>
      <c r="N306" s="1365"/>
      <c r="O306" s="1365"/>
      <c r="P306" s="1365"/>
      <c r="Q306" s="1365"/>
      <c r="R306" s="1365"/>
      <c r="S306" s="1366"/>
    </row>
    <row r="307" spans="1:132" s="129" customFormat="1" ht="15" customHeight="1">
      <c r="A307" s="1318" t="s">
        <v>530</v>
      </c>
      <c r="B307" s="1318"/>
      <c r="C307" s="1318"/>
      <c r="D307" s="1379"/>
      <c r="E307" s="1380"/>
      <c r="F307" s="1361"/>
      <c r="G307" s="1361"/>
      <c r="H307" s="1361"/>
      <c r="I307" s="1361"/>
      <c r="J307" s="1361"/>
      <c r="K307" s="1361"/>
      <c r="L307" s="1361"/>
      <c r="M307" s="1361"/>
      <c r="N307" s="1361"/>
      <c r="O307" s="1361"/>
      <c r="P307" s="1361"/>
      <c r="Q307" s="1361"/>
      <c r="R307" s="1361"/>
      <c r="S307" s="1362"/>
    </row>
    <row r="308" spans="1:132" s="129" customFormat="1" ht="15" customHeight="1">
      <c r="A308" s="1318"/>
      <c r="B308" s="1318"/>
      <c r="C308" s="1318"/>
      <c r="D308" s="1379"/>
      <c r="E308" s="1381"/>
      <c r="F308" s="1365"/>
      <c r="G308" s="1365"/>
      <c r="H308" s="1365"/>
      <c r="I308" s="1365"/>
      <c r="J308" s="1365"/>
      <c r="K308" s="1365"/>
      <c r="L308" s="1365"/>
      <c r="M308" s="1365"/>
      <c r="N308" s="1365"/>
      <c r="O308" s="1365"/>
      <c r="P308" s="1365"/>
      <c r="Q308" s="1365"/>
      <c r="R308" s="1365"/>
      <c r="S308" s="1366"/>
    </row>
    <row r="309" spans="1:132" s="129" customFormat="1" ht="15" customHeight="1">
      <c r="A309" s="1318" t="s">
        <v>531</v>
      </c>
      <c r="B309" s="1318"/>
      <c r="C309" s="1318"/>
      <c r="D309" s="1379"/>
      <c r="E309" s="1380"/>
      <c r="F309" s="1361"/>
      <c r="G309" s="1361"/>
      <c r="H309" s="1361"/>
      <c r="I309" s="1361"/>
      <c r="J309" s="1361"/>
      <c r="K309" s="1361"/>
      <c r="L309" s="1361"/>
      <c r="M309" s="1361"/>
      <c r="N309" s="1361"/>
      <c r="O309" s="1361"/>
      <c r="P309" s="1361"/>
      <c r="Q309" s="1361"/>
      <c r="R309" s="1361"/>
      <c r="S309" s="1362"/>
    </row>
    <row r="310" spans="1:132" s="129" customFormat="1" ht="15" customHeight="1">
      <c r="A310" s="1318"/>
      <c r="B310" s="1318"/>
      <c r="C310" s="1318"/>
      <c r="D310" s="1379"/>
      <c r="E310" s="1381"/>
      <c r="F310" s="1365"/>
      <c r="G310" s="1365"/>
      <c r="H310" s="1365"/>
      <c r="I310" s="1365"/>
      <c r="J310" s="1365"/>
      <c r="K310" s="1365"/>
      <c r="L310" s="1365"/>
      <c r="M310" s="1365"/>
      <c r="N310" s="1365"/>
      <c r="O310" s="1365"/>
      <c r="P310" s="1365"/>
      <c r="Q310" s="1365"/>
      <c r="R310" s="1365"/>
      <c r="S310" s="1366"/>
    </row>
    <row r="311" spans="1:132" s="129" customFormat="1" ht="15" customHeight="1">
      <c r="A311" s="1318" t="s">
        <v>532</v>
      </c>
      <c r="B311" s="1318"/>
      <c r="C311" s="1318"/>
      <c r="D311" s="1379"/>
      <c r="E311" s="1380"/>
      <c r="F311" s="1361"/>
      <c r="G311" s="1361"/>
      <c r="H311" s="1361"/>
      <c r="I311" s="1361"/>
      <c r="J311" s="1361"/>
      <c r="K311" s="1361"/>
      <c r="L311" s="1361"/>
      <c r="M311" s="1361"/>
      <c r="N311" s="1361"/>
      <c r="O311" s="1361"/>
      <c r="P311" s="1361"/>
      <c r="Q311" s="1361"/>
      <c r="R311" s="1361"/>
      <c r="S311" s="1362"/>
    </row>
    <row r="312" spans="1:132" s="129" customFormat="1" ht="15" customHeight="1">
      <c r="A312" s="1318"/>
      <c r="B312" s="1318"/>
      <c r="C312" s="1318"/>
      <c r="D312" s="1379"/>
      <c r="E312" s="1381"/>
      <c r="F312" s="1365"/>
      <c r="G312" s="1365"/>
      <c r="H312" s="1365"/>
      <c r="I312" s="1365"/>
      <c r="J312" s="1365"/>
      <c r="K312" s="1365"/>
      <c r="L312" s="1365"/>
      <c r="M312" s="1365"/>
      <c r="N312" s="1365"/>
      <c r="O312" s="1365"/>
      <c r="P312" s="1365"/>
      <c r="Q312" s="1365"/>
      <c r="R312" s="1365"/>
      <c r="S312" s="1366"/>
    </row>
    <row r="313" spans="1:132" s="129" customFormat="1" ht="15" customHeight="1">
      <c r="A313" s="1318" t="s">
        <v>533</v>
      </c>
      <c r="B313" s="1318"/>
      <c r="C313" s="1318"/>
      <c r="D313" s="1379"/>
      <c r="E313" s="1380"/>
      <c r="F313" s="1361"/>
      <c r="G313" s="1361"/>
      <c r="H313" s="1361"/>
      <c r="I313" s="1361"/>
      <c r="J313" s="1361"/>
      <c r="K313" s="1361"/>
      <c r="L313" s="1361"/>
      <c r="M313" s="1361"/>
      <c r="N313" s="1361"/>
      <c r="O313" s="1361"/>
      <c r="P313" s="1361"/>
      <c r="Q313" s="1361"/>
      <c r="R313" s="1361"/>
      <c r="S313" s="1362"/>
    </row>
    <row r="314" spans="1:132" s="129" customFormat="1" ht="15" customHeight="1">
      <c r="A314" s="1318"/>
      <c r="B314" s="1318"/>
      <c r="C314" s="1318"/>
      <c r="D314" s="1379"/>
      <c r="E314" s="1381"/>
      <c r="F314" s="1365"/>
      <c r="G314" s="1365"/>
      <c r="H314" s="1365"/>
      <c r="I314" s="1365"/>
      <c r="J314" s="1365"/>
      <c r="K314" s="1365"/>
      <c r="L314" s="1365"/>
      <c r="M314" s="1365"/>
      <c r="N314" s="1365"/>
      <c r="O314" s="1365"/>
      <c r="P314" s="1365"/>
      <c r="Q314" s="1365"/>
      <c r="R314" s="1365"/>
      <c r="S314" s="1366"/>
    </row>
    <row r="315" spans="1:132" s="1367" customFormat="1" ht="15" customHeight="1">
      <c r="A315" s="1367" t="s">
        <v>534</v>
      </c>
      <c r="B315" s="1368"/>
      <c r="C315" s="1368"/>
      <c r="D315" s="1368"/>
      <c r="E315" s="1368"/>
      <c r="F315" s="1368"/>
      <c r="G315" s="1368"/>
      <c r="H315" s="1368"/>
      <c r="I315" s="1368"/>
      <c r="J315" s="1368"/>
      <c r="K315" s="1368"/>
      <c r="L315" s="1368"/>
      <c r="M315" s="1368"/>
      <c r="N315" s="1368"/>
      <c r="O315" s="1368"/>
      <c r="P315" s="1368"/>
      <c r="Q315" s="1368"/>
      <c r="R315" s="1368"/>
      <c r="S315" s="1368"/>
      <c r="T315" s="1368"/>
      <c r="U315" s="1368"/>
      <c r="V315" s="1368"/>
      <c r="W315" s="1368"/>
      <c r="X315" s="1368"/>
      <c r="Y315" s="1368"/>
      <c r="Z315" s="1368"/>
      <c r="AA315" s="1368"/>
      <c r="AB315" s="1368"/>
      <c r="AC315" s="1368"/>
      <c r="AD315" s="1368"/>
      <c r="AE315" s="1368"/>
      <c r="AF315" s="1368"/>
      <c r="AG315" s="1368"/>
      <c r="AH315" s="1368"/>
      <c r="AI315" s="1368"/>
      <c r="AJ315" s="1368"/>
      <c r="AK315" s="1368"/>
      <c r="AL315" s="1368"/>
      <c r="AM315" s="1368"/>
      <c r="AN315" s="1368"/>
      <c r="AO315" s="1368"/>
      <c r="AP315" s="1368"/>
      <c r="AQ315" s="1368"/>
      <c r="AR315" s="1368"/>
      <c r="AS315" s="1368"/>
      <c r="AT315" s="1368"/>
      <c r="AU315" s="1368"/>
      <c r="AV315" s="1368"/>
      <c r="AW315" s="1368"/>
      <c r="AX315" s="1368"/>
      <c r="AY315" s="1368"/>
      <c r="AZ315" s="1368"/>
      <c r="BA315" s="1368"/>
      <c r="BB315" s="1368"/>
      <c r="BC315" s="1368"/>
      <c r="BD315" s="1368"/>
      <c r="BE315" s="1368"/>
      <c r="BF315" s="1368"/>
      <c r="BG315" s="1368"/>
      <c r="BH315" s="1368"/>
      <c r="BI315" s="1368"/>
      <c r="BJ315" s="1368"/>
      <c r="BK315" s="1368"/>
      <c r="BL315" s="1368"/>
      <c r="BM315" s="1368"/>
      <c r="BN315" s="1368"/>
      <c r="BO315" s="1368"/>
      <c r="BP315" s="1368"/>
      <c r="BQ315" s="1368"/>
      <c r="BR315" s="1368"/>
      <c r="BS315" s="1368"/>
      <c r="BT315" s="1368"/>
      <c r="BU315" s="1368"/>
      <c r="BV315" s="1368"/>
      <c r="BW315" s="1368"/>
      <c r="BX315" s="1368"/>
      <c r="BY315" s="1368"/>
      <c r="BZ315" s="1368"/>
      <c r="CA315" s="1368"/>
      <c r="CB315" s="1368"/>
      <c r="CC315" s="1368"/>
      <c r="CD315" s="1368"/>
      <c r="CE315" s="1368"/>
      <c r="CF315" s="1368"/>
      <c r="CG315" s="1368"/>
      <c r="CH315" s="1368"/>
      <c r="CI315" s="1368"/>
      <c r="CJ315" s="1368"/>
      <c r="CK315" s="1368"/>
      <c r="CL315" s="1368"/>
      <c r="CM315" s="1368"/>
      <c r="CN315" s="1368"/>
      <c r="CO315" s="1368"/>
      <c r="CP315" s="1368"/>
      <c r="CQ315" s="1368"/>
      <c r="CR315" s="1368"/>
      <c r="CS315" s="1368"/>
      <c r="CT315" s="1368"/>
      <c r="CU315" s="1368"/>
      <c r="CV315" s="1368"/>
      <c r="CW315" s="1368"/>
      <c r="CX315" s="1368"/>
      <c r="CY315" s="1368"/>
      <c r="CZ315" s="1368"/>
      <c r="DA315" s="1368"/>
      <c r="DB315" s="1368"/>
      <c r="DC315" s="1368"/>
      <c r="DD315" s="1368"/>
      <c r="DE315" s="1368"/>
      <c r="DF315" s="1368"/>
      <c r="DG315" s="1368"/>
      <c r="DH315" s="1368"/>
      <c r="DI315" s="1368"/>
      <c r="DJ315" s="1368"/>
      <c r="DK315" s="1368"/>
      <c r="DL315" s="1368"/>
      <c r="DM315" s="1368"/>
      <c r="DN315" s="1368"/>
      <c r="DO315" s="1368"/>
      <c r="DP315" s="1368"/>
      <c r="DQ315" s="1368"/>
      <c r="DR315" s="1368"/>
      <c r="DS315" s="1368"/>
      <c r="DT315" s="1368"/>
      <c r="DU315" s="1368"/>
      <c r="DV315" s="1368"/>
      <c r="DW315" s="1368"/>
      <c r="DX315" s="1368"/>
      <c r="DY315" s="1368"/>
      <c r="DZ315" s="1368"/>
      <c r="EA315" s="1368"/>
      <c r="EB315" s="1368"/>
    </row>
    <row r="316" spans="1:132" s="575" customFormat="1" ht="15" customHeight="1">
      <c r="A316" s="1369" t="s">
        <v>632</v>
      </c>
      <c r="B316" s="1370"/>
      <c r="C316" s="1370"/>
      <c r="D316" s="1370"/>
      <c r="E316" s="1370"/>
      <c r="F316" s="1370"/>
      <c r="G316" s="1370"/>
      <c r="H316" s="1370"/>
      <c r="I316" s="1370"/>
      <c r="J316" s="1370"/>
      <c r="K316" s="1370"/>
      <c r="L316" s="1370"/>
      <c r="M316" s="1370"/>
      <c r="N316" s="1370"/>
      <c r="O316" s="1370"/>
      <c r="P316" s="1370"/>
      <c r="Q316" s="1370"/>
      <c r="R316" s="1370"/>
      <c r="S316" s="1370"/>
    </row>
    <row r="317" spans="1:132" s="575" customFormat="1" ht="15" customHeight="1">
      <c r="A317" s="1369" t="s">
        <v>633</v>
      </c>
      <c r="B317" s="1370"/>
      <c r="C317" s="1370"/>
      <c r="D317" s="1370"/>
      <c r="E317" s="1370"/>
      <c r="F317" s="1370"/>
      <c r="G317" s="1370"/>
      <c r="H317" s="1370"/>
      <c r="I317" s="1370"/>
      <c r="J317" s="1370"/>
      <c r="K317" s="1370"/>
      <c r="L317" s="1370"/>
      <c r="M317" s="1370"/>
      <c r="N317" s="1370"/>
      <c r="O317" s="1370"/>
      <c r="P317" s="1370"/>
      <c r="Q317" s="1370"/>
      <c r="R317" s="1370"/>
      <c r="S317" s="1370"/>
    </row>
    <row r="318" spans="1:132" s="575" customFormat="1" ht="15" customHeight="1">
      <c r="A318" s="1371" t="s">
        <v>998</v>
      </c>
      <c r="B318" s="1371"/>
      <c r="C318" s="1371"/>
      <c r="D318" s="1371"/>
      <c r="E318" s="1371"/>
      <c r="F318" s="1371"/>
    </row>
    <row r="319" spans="1:132" s="575" customFormat="1" ht="15" customHeight="1">
      <c r="A319" s="1372"/>
      <c r="B319" s="1372"/>
      <c r="C319" s="1372"/>
      <c r="D319" s="1372"/>
      <c r="E319" s="1372"/>
      <c r="F319" s="1372"/>
    </row>
    <row r="320" spans="1:132" s="575" customFormat="1" ht="15" customHeight="1">
      <c r="A320" s="1318" t="s">
        <v>569</v>
      </c>
      <c r="B320" s="1318"/>
      <c r="C320" s="1318"/>
      <c r="D320" s="1318"/>
      <c r="E320" s="1373" t="s">
        <v>597</v>
      </c>
      <c r="F320" s="1373"/>
      <c r="G320" s="1374"/>
      <c r="H320" s="1374"/>
      <c r="I320" s="1374"/>
      <c r="J320" s="1374"/>
      <c r="K320" s="1374"/>
      <c r="L320" s="1374"/>
      <c r="M320" s="1374"/>
      <c r="N320" s="1350" t="s">
        <v>574</v>
      </c>
      <c r="O320" s="1351"/>
      <c r="P320" s="1351"/>
      <c r="Q320" s="1351"/>
      <c r="R320" s="1351"/>
      <c r="S320" s="1352"/>
    </row>
    <row r="321" spans="1:26" s="575" customFormat="1" ht="15" customHeight="1">
      <c r="A321" s="1318"/>
      <c r="B321" s="1318"/>
      <c r="C321" s="1318"/>
      <c r="D321" s="1318"/>
      <c r="E321" s="1375" t="s">
        <v>598</v>
      </c>
      <c r="F321" s="1375"/>
      <c r="G321" s="1376"/>
      <c r="H321" s="1376"/>
      <c r="I321" s="1376"/>
      <c r="J321" s="1376"/>
      <c r="K321" s="1376"/>
      <c r="L321" s="1376"/>
      <c r="M321" s="1376"/>
      <c r="N321" s="1353"/>
      <c r="O321" s="1354"/>
      <c r="P321" s="1354"/>
      <c r="Q321" s="1354"/>
      <c r="R321" s="1354"/>
      <c r="S321" s="1355"/>
    </row>
    <row r="322" spans="1:26" s="575" customFormat="1" ht="15" customHeight="1">
      <c r="A322" s="1318"/>
      <c r="B322" s="1318"/>
      <c r="C322" s="1318"/>
      <c r="D322" s="1318"/>
      <c r="E322" s="1375"/>
      <c r="F322" s="1375"/>
      <c r="G322" s="1376"/>
      <c r="H322" s="1376"/>
      <c r="I322" s="1376"/>
      <c r="J322" s="1376"/>
      <c r="K322" s="1376"/>
      <c r="L322" s="1376"/>
      <c r="M322" s="1376"/>
      <c r="N322" s="1350" t="s">
        <v>575</v>
      </c>
      <c r="O322" s="1351"/>
      <c r="P322" s="1351"/>
      <c r="Q322" s="1351"/>
      <c r="R322" s="1351"/>
      <c r="S322" s="1352"/>
    </row>
    <row r="323" spans="1:26" s="575" customFormat="1" ht="15" customHeight="1">
      <c r="A323" s="1318"/>
      <c r="B323" s="1318"/>
      <c r="C323" s="1318"/>
      <c r="D323" s="1318"/>
      <c r="E323" s="1377" t="s">
        <v>599</v>
      </c>
      <c r="F323" s="1377"/>
      <c r="G323" s="1378"/>
      <c r="H323" s="1378"/>
      <c r="I323" s="1378"/>
      <c r="J323" s="1378"/>
      <c r="K323" s="1378"/>
      <c r="L323" s="1378"/>
      <c r="M323" s="1378"/>
      <c r="N323" s="1353"/>
      <c r="O323" s="1354"/>
      <c r="P323" s="1354"/>
      <c r="Q323" s="1354"/>
      <c r="R323" s="1354"/>
      <c r="S323" s="1355"/>
    </row>
    <row r="324" spans="1:26" s="575" customFormat="1" ht="15" customHeight="1">
      <c r="A324" s="1318" t="s">
        <v>571</v>
      </c>
      <c r="B324" s="1318"/>
      <c r="C324" s="1318"/>
      <c r="D324" s="1318"/>
      <c r="E324" s="1343" t="s">
        <v>570</v>
      </c>
      <c r="F324" s="1343"/>
      <c r="G324" s="1344"/>
      <c r="H324" s="1345"/>
      <c r="I324" s="1345"/>
      <c r="J324" s="1345"/>
      <c r="K324" s="1345"/>
      <c r="L324" s="1345"/>
      <c r="M324" s="1345"/>
      <c r="N324" s="1345"/>
      <c r="O324" s="1345"/>
      <c r="P324" s="1345"/>
      <c r="Q324" s="1345"/>
      <c r="R324" s="1345"/>
      <c r="S324" s="1346"/>
    </row>
    <row r="325" spans="1:26" s="575" customFormat="1" ht="15" customHeight="1">
      <c r="A325" s="1318"/>
      <c r="B325" s="1318"/>
      <c r="C325" s="1318"/>
      <c r="D325" s="1318"/>
      <c r="E325" s="1343"/>
      <c r="F325" s="1343"/>
      <c r="G325" s="1347"/>
      <c r="H325" s="1348"/>
      <c r="I325" s="1348"/>
      <c r="J325" s="1348"/>
      <c r="K325" s="1348"/>
      <c r="L325" s="1348"/>
      <c r="M325" s="1348"/>
      <c r="N325" s="1348"/>
      <c r="O325" s="1348"/>
      <c r="P325" s="1348"/>
      <c r="Q325" s="1348"/>
      <c r="R325" s="1348"/>
      <c r="S325" s="1349"/>
    </row>
    <row r="326" spans="1:26" s="575" customFormat="1" ht="15" customHeight="1">
      <c r="A326" s="1318"/>
      <c r="B326" s="1318"/>
      <c r="C326" s="1318"/>
      <c r="D326" s="1318"/>
      <c r="E326" s="1343" t="s">
        <v>572</v>
      </c>
      <c r="F326" s="1343"/>
      <c r="G326" s="1344"/>
      <c r="H326" s="1345"/>
      <c r="I326" s="1345"/>
      <c r="J326" s="1345"/>
      <c r="K326" s="1345"/>
      <c r="L326" s="1345"/>
      <c r="M326" s="1346"/>
      <c r="N326" s="1350" t="s">
        <v>574</v>
      </c>
      <c r="O326" s="1351"/>
      <c r="P326" s="1351"/>
      <c r="Q326" s="1351"/>
      <c r="R326" s="1351"/>
      <c r="S326" s="1352"/>
    </row>
    <row r="327" spans="1:26" s="129" customFormat="1">
      <c r="A327" s="1318"/>
      <c r="B327" s="1318"/>
      <c r="C327" s="1318"/>
      <c r="D327" s="1318"/>
      <c r="E327" s="1343"/>
      <c r="F327" s="1343"/>
      <c r="G327" s="1347"/>
      <c r="H327" s="1348"/>
      <c r="I327" s="1348"/>
      <c r="J327" s="1348"/>
      <c r="K327" s="1348"/>
      <c r="L327" s="1348"/>
      <c r="M327" s="1349"/>
      <c r="N327" s="1353"/>
      <c r="O327" s="1354"/>
      <c r="P327" s="1354"/>
      <c r="Q327" s="1354"/>
      <c r="R327" s="1354"/>
      <c r="S327" s="1355"/>
    </row>
    <row r="328" spans="1:26" s="129" customFormat="1">
      <c r="L328" s="1"/>
      <c r="M328" s="1"/>
      <c r="N328" s="1"/>
      <c r="O328" s="1"/>
      <c r="P328" s="1"/>
      <c r="Q328" s="1"/>
    </row>
    <row r="329" spans="1:26" s="129" customFormat="1">
      <c r="A329" s="1356" t="s">
        <v>573</v>
      </c>
      <c r="B329" s="1356"/>
      <c r="C329" s="1356"/>
      <c r="D329" s="1356"/>
      <c r="E329" s="1356"/>
      <c r="F329" s="1356"/>
      <c r="G329" s="1356"/>
      <c r="L329" s="1"/>
      <c r="M329" s="1"/>
      <c r="N329" s="1"/>
      <c r="O329" s="1"/>
      <c r="P329" s="1"/>
      <c r="Q329" s="1"/>
    </row>
    <row r="330" spans="1:26" s="129" customFormat="1">
      <c r="A330" s="1356"/>
      <c r="B330" s="1356"/>
      <c r="C330" s="1356"/>
      <c r="D330" s="1356"/>
      <c r="E330" s="1357"/>
      <c r="F330" s="1357"/>
      <c r="G330" s="1357"/>
      <c r="L330" s="1"/>
      <c r="M330" s="1"/>
      <c r="N330" s="1"/>
      <c r="O330" s="1"/>
      <c r="P330" s="1"/>
      <c r="Q330" s="1"/>
    </row>
    <row r="331" spans="1:26" s="129" customFormat="1" ht="12" customHeight="1">
      <c r="A331" s="1333" t="s">
        <v>583</v>
      </c>
      <c r="B331" s="1334"/>
      <c r="C331" s="1334"/>
      <c r="D331" s="1335"/>
      <c r="E331" s="1361"/>
      <c r="F331" s="1361"/>
      <c r="G331" s="1361"/>
      <c r="H331" s="1361"/>
      <c r="I331" s="1361"/>
      <c r="J331" s="1361"/>
      <c r="K331" s="1361"/>
      <c r="L331" s="1361"/>
      <c r="M331" s="1361"/>
      <c r="N331" s="1361"/>
      <c r="O331" s="1361"/>
      <c r="P331" s="1361"/>
      <c r="Q331" s="1361"/>
      <c r="R331" s="1361"/>
      <c r="S331" s="1362"/>
      <c r="T331" s="1382"/>
      <c r="U331" s="1383"/>
      <c r="V331" s="1383"/>
      <c r="W331" s="1383"/>
      <c r="X331" s="1383"/>
      <c r="Y331" s="1383"/>
      <c r="Z331" s="1383"/>
    </row>
    <row r="332" spans="1:26" s="129" customFormat="1">
      <c r="A332" s="1358"/>
      <c r="B332" s="1359"/>
      <c r="C332" s="1359"/>
      <c r="D332" s="1360"/>
      <c r="E332" s="1363"/>
      <c r="F332" s="1363"/>
      <c r="G332" s="1363"/>
      <c r="H332" s="1363"/>
      <c r="I332" s="1363"/>
      <c r="J332" s="1363"/>
      <c r="K332" s="1363"/>
      <c r="L332" s="1363"/>
      <c r="M332" s="1363"/>
      <c r="N332" s="1363"/>
      <c r="O332" s="1363"/>
      <c r="P332" s="1363"/>
      <c r="Q332" s="1363"/>
      <c r="R332" s="1363"/>
      <c r="S332" s="1364"/>
      <c r="T332" s="1384"/>
      <c r="U332" s="1383"/>
      <c r="V332" s="1383"/>
      <c r="W332" s="1383"/>
      <c r="X332" s="1383"/>
      <c r="Y332" s="1383"/>
      <c r="Z332" s="1383"/>
    </row>
    <row r="333" spans="1:26" s="129" customFormat="1" ht="20.25" customHeight="1">
      <c r="A333" s="1358"/>
      <c r="B333" s="1359"/>
      <c r="C333" s="1359"/>
      <c r="D333" s="1360"/>
      <c r="E333" s="1365"/>
      <c r="F333" s="1365"/>
      <c r="G333" s="1365"/>
      <c r="H333" s="1365"/>
      <c r="I333" s="1365"/>
      <c r="J333" s="1365"/>
      <c r="K333" s="1365"/>
      <c r="L333" s="1365"/>
      <c r="M333" s="1365"/>
      <c r="N333" s="1365"/>
      <c r="O333" s="1365"/>
      <c r="P333" s="1365"/>
      <c r="Q333" s="1365"/>
      <c r="R333" s="1365"/>
      <c r="S333" s="1366"/>
      <c r="T333" s="1384"/>
      <c r="U333" s="1383"/>
      <c r="V333" s="1383"/>
      <c r="W333" s="1383"/>
      <c r="X333" s="1383"/>
      <c r="Y333" s="1383"/>
      <c r="Z333" s="1383"/>
    </row>
    <row r="334" spans="1:26" s="129" customFormat="1" ht="13.5" customHeight="1">
      <c r="A334" s="570"/>
      <c r="B334" s="1333" t="s">
        <v>620</v>
      </c>
      <c r="C334" s="1334"/>
      <c r="D334" s="1335"/>
      <c r="E334" s="1361"/>
      <c r="F334" s="1361"/>
      <c r="G334" s="1361"/>
      <c r="H334" s="1361"/>
      <c r="I334" s="1361"/>
      <c r="J334" s="1361"/>
      <c r="K334" s="1361"/>
      <c r="L334" s="1361"/>
      <c r="M334" s="1361"/>
      <c r="N334" s="1361"/>
      <c r="O334" s="1361"/>
      <c r="P334" s="1361"/>
      <c r="Q334" s="1361"/>
      <c r="R334" s="1361"/>
      <c r="S334" s="1362"/>
      <c r="T334" s="1384"/>
      <c r="U334" s="1383"/>
      <c r="V334" s="1383"/>
      <c r="W334" s="1383"/>
      <c r="X334" s="1383"/>
      <c r="Y334" s="1383"/>
      <c r="Z334" s="1383"/>
    </row>
    <row r="335" spans="1:26" s="129" customFormat="1">
      <c r="A335" s="570"/>
      <c r="B335" s="1358"/>
      <c r="C335" s="1359"/>
      <c r="D335" s="1360"/>
      <c r="E335" s="1363"/>
      <c r="F335" s="1363"/>
      <c r="G335" s="1363"/>
      <c r="H335" s="1363"/>
      <c r="I335" s="1363"/>
      <c r="J335" s="1363"/>
      <c r="K335" s="1363"/>
      <c r="L335" s="1363"/>
      <c r="M335" s="1363"/>
      <c r="N335" s="1363"/>
      <c r="O335" s="1363"/>
      <c r="P335" s="1363"/>
      <c r="Q335" s="1363"/>
      <c r="R335" s="1363"/>
      <c r="S335" s="1364"/>
    </row>
    <row r="336" spans="1:26" s="129" customFormat="1" ht="30" customHeight="1">
      <c r="A336" s="571"/>
      <c r="B336" s="1336"/>
      <c r="C336" s="1337"/>
      <c r="D336" s="1338"/>
      <c r="E336" s="1365"/>
      <c r="F336" s="1365"/>
      <c r="G336" s="1365"/>
      <c r="H336" s="1365"/>
      <c r="I336" s="1365"/>
      <c r="J336" s="1365"/>
      <c r="K336" s="1365"/>
      <c r="L336" s="1365"/>
      <c r="M336" s="1365"/>
      <c r="N336" s="1365"/>
      <c r="O336" s="1365"/>
      <c r="P336" s="1365"/>
      <c r="Q336" s="1365"/>
      <c r="R336" s="1365"/>
      <c r="S336" s="1366"/>
    </row>
    <row r="337" spans="1:19" s="129" customFormat="1">
      <c r="A337" s="1333" t="s">
        <v>535</v>
      </c>
      <c r="B337" s="1334"/>
      <c r="C337" s="1334"/>
      <c r="D337" s="1335"/>
      <c r="E337" s="1361"/>
      <c r="F337" s="1361"/>
      <c r="G337" s="1361"/>
      <c r="H337" s="1361"/>
      <c r="I337" s="1361"/>
      <c r="J337" s="1361"/>
      <c r="K337" s="1361"/>
      <c r="L337" s="1361"/>
      <c r="M337" s="1361"/>
      <c r="N337" s="1361"/>
      <c r="O337" s="1361"/>
      <c r="P337" s="1361"/>
      <c r="Q337" s="1361"/>
      <c r="R337" s="1361"/>
      <c r="S337" s="1362"/>
    </row>
    <row r="338" spans="1:19" s="129" customFormat="1">
      <c r="A338" s="1358"/>
      <c r="B338" s="1359"/>
      <c r="C338" s="1359"/>
      <c r="D338" s="1360"/>
      <c r="E338" s="1363"/>
      <c r="F338" s="1363"/>
      <c r="G338" s="1363"/>
      <c r="H338" s="1363"/>
      <c r="I338" s="1363"/>
      <c r="J338" s="1363"/>
      <c r="K338" s="1363"/>
      <c r="L338" s="1363"/>
      <c r="M338" s="1363"/>
      <c r="N338" s="1363"/>
      <c r="O338" s="1363"/>
      <c r="P338" s="1363"/>
      <c r="Q338" s="1363"/>
      <c r="R338" s="1363"/>
      <c r="S338" s="1364"/>
    </row>
    <row r="339" spans="1:19" s="129" customFormat="1" ht="22.5" customHeight="1">
      <c r="A339" s="1358"/>
      <c r="B339" s="1359"/>
      <c r="C339" s="1359"/>
      <c r="D339" s="1360"/>
      <c r="E339" s="1365"/>
      <c r="F339" s="1365"/>
      <c r="G339" s="1365"/>
      <c r="H339" s="1365"/>
      <c r="I339" s="1365"/>
      <c r="J339" s="1365"/>
      <c r="K339" s="1365"/>
      <c r="L339" s="1365"/>
      <c r="M339" s="1365"/>
      <c r="N339" s="1365"/>
      <c r="O339" s="1365"/>
      <c r="P339" s="1365"/>
      <c r="Q339" s="1365"/>
      <c r="R339" s="1365"/>
      <c r="S339" s="1366"/>
    </row>
    <row r="340" spans="1:19" s="129" customFormat="1" ht="12" customHeight="1">
      <c r="A340" s="570"/>
      <c r="B340" s="1333" t="s">
        <v>536</v>
      </c>
      <c r="C340" s="1334"/>
      <c r="D340" s="1335"/>
      <c r="E340" s="1361"/>
      <c r="F340" s="1361"/>
      <c r="G340" s="1361"/>
      <c r="H340" s="1361"/>
      <c r="I340" s="1361"/>
      <c r="J340" s="1361"/>
      <c r="K340" s="1361"/>
      <c r="L340" s="1361"/>
      <c r="M340" s="1361"/>
      <c r="N340" s="1361"/>
      <c r="O340" s="1361"/>
      <c r="P340" s="1361"/>
      <c r="Q340" s="1361"/>
      <c r="R340" s="1361"/>
      <c r="S340" s="1362"/>
    </row>
    <row r="341" spans="1:19" s="129" customFormat="1">
      <c r="A341" s="570"/>
      <c r="B341" s="1358"/>
      <c r="C341" s="1359"/>
      <c r="D341" s="1360"/>
      <c r="E341" s="1363"/>
      <c r="F341" s="1363"/>
      <c r="G341" s="1363"/>
      <c r="H341" s="1363"/>
      <c r="I341" s="1363"/>
      <c r="J341" s="1363"/>
      <c r="K341" s="1363"/>
      <c r="L341" s="1363"/>
      <c r="M341" s="1363"/>
      <c r="N341" s="1363"/>
      <c r="O341" s="1363"/>
      <c r="P341" s="1363"/>
      <c r="Q341" s="1363"/>
      <c r="R341" s="1363"/>
      <c r="S341" s="1364"/>
    </row>
    <row r="342" spans="1:19" s="129" customFormat="1" ht="18.75" customHeight="1">
      <c r="A342" s="571"/>
      <c r="B342" s="1336"/>
      <c r="C342" s="1337"/>
      <c r="D342" s="1338"/>
      <c r="E342" s="1365"/>
      <c r="F342" s="1365"/>
      <c r="G342" s="1365"/>
      <c r="H342" s="1365"/>
      <c r="I342" s="1365"/>
      <c r="J342" s="1365"/>
      <c r="K342" s="1365"/>
      <c r="L342" s="1365"/>
      <c r="M342" s="1365"/>
      <c r="N342" s="1365"/>
      <c r="O342" s="1365"/>
      <c r="P342" s="1365"/>
      <c r="Q342" s="1365"/>
      <c r="R342" s="1365"/>
      <c r="S342" s="1366"/>
    </row>
    <row r="343" spans="1:19" s="129" customFormat="1">
      <c r="A343" s="1334" t="s">
        <v>999</v>
      </c>
      <c r="B343" s="1334"/>
      <c r="C343" s="1334"/>
      <c r="D343" s="1335"/>
      <c r="E343" s="1380"/>
      <c r="F343" s="1361"/>
      <c r="G343" s="1361"/>
      <c r="H343" s="1361"/>
      <c r="I343" s="1361"/>
      <c r="J343" s="1361"/>
      <c r="K343" s="1362"/>
      <c r="L343" s="1342" t="s">
        <v>15</v>
      </c>
      <c r="M343" s="1388"/>
      <c r="N343" s="1389"/>
      <c r="O343" s="1389"/>
      <c r="P343" s="1389"/>
      <c r="Q343" s="1389"/>
      <c r="R343" s="1389"/>
      <c r="S343" s="1389"/>
    </row>
    <row r="344" spans="1:19" s="129" customFormat="1">
      <c r="A344" s="1359"/>
      <c r="B344" s="1359"/>
      <c r="C344" s="1359"/>
      <c r="D344" s="1360"/>
      <c r="E344" s="1385"/>
      <c r="F344" s="1363"/>
      <c r="G344" s="1363"/>
      <c r="H344" s="1363"/>
      <c r="I344" s="1363"/>
      <c r="J344" s="1363"/>
      <c r="K344" s="1364"/>
      <c r="L344" s="1386"/>
      <c r="M344" s="1384"/>
      <c r="N344" s="1383"/>
      <c r="O344" s="1383"/>
      <c r="P344" s="1383"/>
      <c r="Q344" s="1383"/>
      <c r="R344" s="1383"/>
      <c r="S344" s="1383"/>
    </row>
    <row r="345" spans="1:19" s="129" customFormat="1">
      <c r="A345" s="1337"/>
      <c r="B345" s="1337"/>
      <c r="C345" s="1337"/>
      <c r="D345" s="1338"/>
      <c r="E345" s="1381"/>
      <c r="F345" s="1365"/>
      <c r="G345" s="1365"/>
      <c r="H345" s="1365"/>
      <c r="I345" s="1365"/>
      <c r="J345" s="1365"/>
      <c r="K345" s="1366"/>
      <c r="L345" s="1387"/>
      <c r="M345" s="577"/>
      <c r="N345" s="576"/>
      <c r="O345" s="576"/>
      <c r="P345" s="576"/>
      <c r="Q345" s="576"/>
      <c r="R345" s="576"/>
      <c r="S345" s="576"/>
    </row>
    <row r="346" spans="1:19" s="129" customFormat="1" ht="17.25" customHeight="1">
      <c r="A346" s="1333" t="s">
        <v>1000</v>
      </c>
      <c r="B346" s="1334"/>
      <c r="C346" s="1334"/>
      <c r="D346" s="1335"/>
      <c r="E346" s="1339"/>
      <c r="F346" s="1339"/>
      <c r="G346" s="1339"/>
      <c r="H346" s="1339"/>
      <c r="I346" s="1339"/>
      <c r="J346" s="1339"/>
      <c r="K346" s="1339"/>
      <c r="L346" s="1341" t="s">
        <v>1001</v>
      </c>
      <c r="M346" s="573"/>
    </row>
    <row r="347" spans="1:19" s="129" customFormat="1" ht="17.25" customHeight="1">
      <c r="A347" s="1336"/>
      <c r="B347" s="1337"/>
      <c r="C347" s="1337"/>
      <c r="D347" s="1338"/>
      <c r="E347" s="1340"/>
      <c r="F347" s="1340"/>
      <c r="G347" s="1340"/>
      <c r="H347" s="1340"/>
      <c r="I347" s="1340"/>
      <c r="J347" s="1340"/>
      <c r="K347" s="1340"/>
      <c r="L347" s="1342"/>
      <c r="M347" s="573"/>
    </row>
    <row r="348" spans="1:19" s="129" customFormat="1" ht="14.25" customHeight="1">
      <c r="A348" s="1341" t="s">
        <v>1002</v>
      </c>
      <c r="B348" s="1341"/>
      <c r="C348" s="1341"/>
      <c r="D348" s="1341"/>
      <c r="E348" s="1318" t="s">
        <v>1003</v>
      </c>
      <c r="F348" s="1318"/>
      <c r="G348" s="1318"/>
      <c r="H348" s="1318"/>
      <c r="I348" s="1318"/>
      <c r="J348" s="1318"/>
      <c r="K348" s="1318"/>
      <c r="L348" s="1318"/>
      <c r="M348" s="1318"/>
      <c r="N348" s="1318"/>
      <c r="O348" s="1318"/>
      <c r="P348" s="1318"/>
      <c r="Q348" s="1318"/>
      <c r="R348" s="1318"/>
      <c r="S348" s="1318"/>
    </row>
    <row r="349" spans="1:19" s="129" customFormat="1" ht="14.25" customHeight="1">
      <c r="A349" s="1341"/>
      <c r="B349" s="1341"/>
      <c r="C349" s="1341"/>
      <c r="D349" s="1341"/>
      <c r="E349" s="1318"/>
      <c r="F349" s="1318"/>
      <c r="G349" s="1318"/>
      <c r="H349" s="1318"/>
      <c r="I349" s="1318"/>
      <c r="J349" s="1318"/>
      <c r="K349" s="1318"/>
      <c r="L349" s="1318"/>
      <c r="M349" s="1318"/>
      <c r="N349" s="1318"/>
      <c r="O349" s="1318"/>
      <c r="P349" s="1318"/>
      <c r="Q349" s="1318"/>
      <c r="R349" s="1318"/>
      <c r="S349" s="1318"/>
    </row>
    <row r="350" spans="1:19" s="129" customFormat="1">
      <c r="A350" s="1341"/>
      <c r="B350" s="1341"/>
      <c r="C350" s="1341"/>
      <c r="D350" s="1341"/>
      <c r="E350" s="1339"/>
      <c r="F350" s="1339"/>
      <c r="G350" s="1339"/>
      <c r="H350" s="1339"/>
      <c r="I350" s="1339"/>
      <c r="J350" s="1339"/>
      <c r="K350" s="1339"/>
      <c r="L350" s="1339"/>
      <c r="M350" s="1339"/>
      <c r="N350" s="1339"/>
      <c r="O350" s="1339"/>
      <c r="P350" s="1339"/>
      <c r="Q350" s="1339"/>
      <c r="R350" s="1339"/>
      <c r="S350" s="1339"/>
    </row>
    <row r="351" spans="1:19" s="129" customFormat="1">
      <c r="A351" s="1341"/>
      <c r="B351" s="1341"/>
      <c r="C351" s="1341"/>
      <c r="D351" s="1341"/>
      <c r="E351" s="1339"/>
      <c r="F351" s="1339"/>
      <c r="G351" s="1339"/>
      <c r="H351" s="1339"/>
      <c r="I351" s="1339"/>
      <c r="J351" s="1339"/>
      <c r="K351" s="1339"/>
      <c r="L351" s="1339"/>
      <c r="M351" s="1339"/>
      <c r="N351" s="1339"/>
      <c r="O351" s="1339"/>
      <c r="P351" s="1339"/>
      <c r="Q351" s="1339"/>
      <c r="R351" s="1339"/>
      <c r="S351" s="1339"/>
    </row>
    <row r="352" spans="1:19" s="129" customFormat="1">
      <c r="A352" s="1341"/>
      <c r="B352" s="1341"/>
      <c r="C352" s="1341"/>
      <c r="D352" s="1341"/>
      <c r="E352" s="1339"/>
      <c r="F352" s="1339"/>
      <c r="G352" s="1339"/>
      <c r="H352" s="1339"/>
      <c r="I352" s="1339"/>
      <c r="J352" s="1339"/>
      <c r="K352" s="1339"/>
      <c r="L352" s="1339"/>
      <c r="M352" s="1339"/>
      <c r="N352" s="1339"/>
      <c r="O352" s="1339"/>
      <c r="P352" s="1339"/>
      <c r="Q352" s="1339"/>
      <c r="R352" s="1339"/>
      <c r="S352" s="1339"/>
    </row>
    <row r="353" spans="1:19" s="129" customFormat="1">
      <c r="A353" s="1341"/>
      <c r="B353" s="1341"/>
      <c r="C353" s="1341"/>
      <c r="D353" s="1341"/>
      <c r="E353" s="1339"/>
      <c r="F353" s="1339"/>
      <c r="G353" s="1339"/>
      <c r="H353" s="1339"/>
      <c r="I353" s="1339"/>
      <c r="J353" s="1339"/>
      <c r="K353" s="1339"/>
      <c r="L353" s="1339"/>
      <c r="M353" s="1339"/>
      <c r="N353" s="1339"/>
      <c r="O353" s="1339"/>
      <c r="P353" s="1339"/>
      <c r="Q353" s="1339"/>
      <c r="R353" s="1339"/>
      <c r="S353" s="1339"/>
    </row>
    <row r="354" spans="1:19" s="129" customFormat="1" ht="18" customHeight="1">
      <c r="A354" s="1341" t="s">
        <v>1004</v>
      </c>
      <c r="B354" s="1341"/>
      <c r="C354" s="1341"/>
      <c r="D354" s="1341"/>
      <c r="E354" s="1318" t="s">
        <v>1005</v>
      </c>
      <c r="F354" s="1318"/>
      <c r="G354" s="1318"/>
      <c r="H354" s="1318"/>
      <c r="I354" s="1318"/>
      <c r="J354" s="1318"/>
      <c r="K354" s="1318"/>
      <c r="L354" s="1318"/>
      <c r="M354" s="1318"/>
      <c r="N354" s="1318"/>
      <c r="O354" s="1318"/>
      <c r="P354" s="1318"/>
      <c r="Q354" s="1318"/>
      <c r="R354" s="1318"/>
      <c r="S354" s="1318"/>
    </row>
    <row r="355" spans="1:19" s="129" customFormat="1" ht="18" customHeight="1">
      <c r="A355" s="1341"/>
      <c r="B355" s="1341"/>
      <c r="C355" s="1341"/>
      <c r="D355" s="1341"/>
      <c r="E355" s="1318"/>
      <c r="F355" s="1318"/>
      <c r="G355" s="1318"/>
      <c r="H355" s="1318"/>
      <c r="I355" s="1318"/>
      <c r="J355" s="1318"/>
      <c r="K355" s="1318"/>
      <c r="L355" s="1318"/>
      <c r="M355" s="1318"/>
      <c r="N355" s="1318"/>
      <c r="O355" s="1318"/>
      <c r="P355" s="1318"/>
      <c r="Q355" s="1318"/>
      <c r="R355" s="1318"/>
      <c r="S355" s="1318"/>
    </row>
    <row r="356" spans="1:19" s="129" customFormat="1">
      <c r="A356" s="1341"/>
      <c r="B356" s="1341"/>
      <c r="C356" s="1341"/>
      <c r="D356" s="1341"/>
      <c r="E356" s="1339"/>
      <c r="F356" s="1339"/>
      <c r="G356" s="1339"/>
      <c r="H356" s="1339"/>
      <c r="I356" s="1339"/>
      <c r="J356" s="1339"/>
      <c r="K356" s="1339"/>
      <c r="L356" s="1339"/>
      <c r="M356" s="1339"/>
      <c r="N356" s="1339"/>
      <c r="O356" s="1339"/>
      <c r="P356" s="1339"/>
      <c r="Q356" s="1339"/>
      <c r="R356" s="1339"/>
      <c r="S356" s="1339"/>
    </row>
    <row r="357" spans="1:19" s="129" customFormat="1">
      <c r="A357" s="1341"/>
      <c r="B357" s="1341"/>
      <c r="C357" s="1341"/>
      <c r="D357" s="1341"/>
      <c r="E357" s="1339"/>
      <c r="F357" s="1339"/>
      <c r="G357" s="1339"/>
      <c r="H357" s="1339"/>
      <c r="I357" s="1339"/>
      <c r="J357" s="1339"/>
      <c r="K357" s="1339"/>
      <c r="L357" s="1339"/>
      <c r="M357" s="1339"/>
      <c r="N357" s="1339"/>
      <c r="O357" s="1339"/>
      <c r="P357" s="1339"/>
      <c r="Q357" s="1339"/>
      <c r="R357" s="1339"/>
      <c r="S357" s="1339"/>
    </row>
    <row r="358" spans="1:19" s="129" customFormat="1">
      <c r="A358" s="1341"/>
      <c r="B358" s="1341"/>
      <c r="C358" s="1341"/>
      <c r="D358" s="1341"/>
      <c r="E358" s="1339"/>
      <c r="F358" s="1339"/>
      <c r="G358" s="1339"/>
      <c r="H358" s="1339"/>
      <c r="I358" s="1339"/>
      <c r="J358" s="1339"/>
      <c r="K358" s="1339"/>
      <c r="L358" s="1339"/>
      <c r="M358" s="1339"/>
      <c r="N358" s="1339"/>
      <c r="O358" s="1339"/>
      <c r="P358" s="1339"/>
      <c r="Q358" s="1339"/>
      <c r="R358" s="1339"/>
      <c r="S358" s="1339"/>
    </row>
    <row r="359" spans="1:19" s="129" customFormat="1">
      <c r="A359" s="1341"/>
      <c r="B359" s="1341"/>
      <c r="C359" s="1341"/>
      <c r="D359" s="1341"/>
      <c r="E359" s="1339"/>
      <c r="F359" s="1339"/>
      <c r="G359" s="1339"/>
      <c r="H359" s="1339"/>
      <c r="I359" s="1339"/>
      <c r="J359" s="1339"/>
      <c r="K359" s="1339"/>
      <c r="L359" s="1339"/>
      <c r="M359" s="1339"/>
      <c r="N359" s="1339"/>
      <c r="O359" s="1339"/>
      <c r="P359" s="1339"/>
      <c r="Q359" s="1339"/>
      <c r="R359" s="1339"/>
      <c r="S359" s="1339"/>
    </row>
    <row r="360" spans="1:19" s="129" customFormat="1">
      <c r="L360" s="1"/>
      <c r="M360" s="1"/>
      <c r="N360" s="1"/>
      <c r="O360" s="1"/>
      <c r="P360" s="1"/>
      <c r="Q360" s="1"/>
    </row>
    <row r="361" spans="1:19" s="129" customFormat="1" ht="15.75" customHeight="1">
      <c r="A361" s="574" t="s">
        <v>593</v>
      </c>
      <c r="L361" s="1"/>
      <c r="M361" s="1"/>
      <c r="N361" s="1"/>
      <c r="O361" s="1"/>
      <c r="P361" s="1"/>
      <c r="Q361" s="1"/>
    </row>
    <row r="362" spans="1:19" s="129" customFormat="1">
      <c r="A362" s="129" t="s">
        <v>594</v>
      </c>
      <c r="L362" s="1"/>
      <c r="M362" s="1"/>
      <c r="N362" s="1"/>
      <c r="O362" s="1"/>
      <c r="P362" s="1"/>
      <c r="Q362" s="1"/>
    </row>
  </sheetData>
  <sheetProtection algorithmName="SHA-512" hashValue="DI2mhXSYs7Ybmzfc0Q0Kjkytdmf6hSvkWB32JS92j602t+QBXWELFg7hnw9GCtVYHJx7VMBkQ0B77tWXQPpQ1g==" saltValue="giN1belDgvMXh9ZvDq42sg==" spinCount="100000" sheet="1" objects="1" formatCells="0" formatRows="0" insertRows="0" selectLockedCells="1"/>
  <mergeCells count="708">
    <mergeCell ref="A56:D62"/>
    <mergeCell ref="E56:O56"/>
    <mergeCell ref="P56:R56"/>
    <mergeCell ref="E57:R57"/>
    <mergeCell ref="F58:R58"/>
    <mergeCell ref="F59:R59"/>
    <mergeCell ref="F60:R60"/>
    <mergeCell ref="F61:R61"/>
    <mergeCell ref="F62:R62"/>
    <mergeCell ref="O1:R1"/>
    <mergeCell ref="O2:R2"/>
    <mergeCell ref="O3:R3"/>
    <mergeCell ref="A5:R5"/>
    <mergeCell ref="A7:B7"/>
    <mergeCell ref="C7:R7"/>
    <mergeCell ref="A10:B10"/>
    <mergeCell ref="C10:D10"/>
    <mergeCell ref="E10:F10"/>
    <mergeCell ref="G10:M10"/>
    <mergeCell ref="N10:P10"/>
    <mergeCell ref="Q10:R10"/>
    <mergeCell ref="A8:B8"/>
    <mergeCell ref="C8:M8"/>
    <mergeCell ref="N8:O8"/>
    <mergeCell ref="P8:R8"/>
    <mergeCell ref="A9:B9"/>
    <mergeCell ref="C9:I9"/>
    <mergeCell ref="J9:K9"/>
    <mergeCell ref="L9:R9"/>
    <mergeCell ref="M18:N18"/>
    <mergeCell ref="P18:R18"/>
    <mergeCell ref="A19:D19"/>
    <mergeCell ref="E19:G19"/>
    <mergeCell ref="I19:L19"/>
    <mergeCell ref="M19:R19"/>
    <mergeCell ref="A11:C11"/>
    <mergeCell ref="D11:R11"/>
    <mergeCell ref="A12:L12"/>
    <mergeCell ref="A13:R13"/>
    <mergeCell ref="A17:D17"/>
    <mergeCell ref="E17:R17"/>
    <mergeCell ref="A20:D23"/>
    <mergeCell ref="F20:H20"/>
    <mergeCell ref="I20:L23"/>
    <mergeCell ref="E21:E23"/>
    <mergeCell ref="F21:H21"/>
    <mergeCell ref="F22:H22"/>
    <mergeCell ref="F23:H23"/>
    <mergeCell ref="A18:D18"/>
    <mergeCell ref="I18:L18"/>
    <mergeCell ref="N28:O28"/>
    <mergeCell ref="A24:D24"/>
    <mergeCell ref="E24:H24"/>
    <mergeCell ref="I24:L24"/>
    <mergeCell ref="M24:R24"/>
    <mergeCell ref="A25:D25"/>
    <mergeCell ref="E25:G25"/>
    <mergeCell ref="I25:L25"/>
    <mergeCell ref="M25:N25"/>
    <mergeCell ref="O25:R25"/>
    <mergeCell ref="A31:D32"/>
    <mergeCell ref="E31:I31"/>
    <mergeCell ref="J31:N31"/>
    <mergeCell ref="O31:R31"/>
    <mergeCell ref="E32:I32"/>
    <mergeCell ref="J32:N32"/>
    <mergeCell ref="O32:R32"/>
    <mergeCell ref="P28:R28"/>
    <mergeCell ref="A29:D30"/>
    <mergeCell ref="E29:I29"/>
    <mergeCell ref="J29:N29"/>
    <mergeCell ref="O29:R29"/>
    <mergeCell ref="E30:I30"/>
    <mergeCell ref="J30:N30"/>
    <mergeCell ref="O30:R30"/>
    <mergeCell ref="A26:D28"/>
    <mergeCell ref="F26:G26"/>
    <mergeCell ref="I26:L28"/>
    <mergeCell ref="N26:O26"/>
    <mergeCell ref="P26:R26"/>
    <mergeCell ref="F27:G27"/>
    <mergeCell ref="N27:O27"/>
    <mergeCell ref="P27:R27"/>
    <mergeCell ref="F28:G28"/>
    <mergeCell ref="A33:D33"/>
    <mergeCell ref="E33:R33"/>
    <mergeCell ref="A34:D39"/>
    <mergeCell ref="E34:G34"/>
    <mergeCell ref="H34:J34"/>
    <mergeCell ref="K34:M34"/>
    <mergeCell ref="N34:P34"/>
    <mergeCell ref="Q34:R39"/>
    <mergeCell ref="E35:G35"/>
    <mergeCell ref="H35:J35"/>
    <mergeCell ref="E38:H38"/>
    <mergeCell ref="I38:L38"/>
    <mergeCell ref="M38:P38"/>
    <mergeCell ref="E39:H39"/>
    <mergeCell ref="I39:L39"/>
    <mergeCell ref="M39:P39"/>
    <mergeCell ref="K35:M35"/>
    <mergeCell ref="N35:P35"/>
    <mergeCell ref="E36:H36"/>
    <mergeCell ref="I36:L36"/>
    <mergeCell ref="M36:P36"/>
    <mergeCell ref="E37:H37"/>
    <mergeCell ref="I37:L37"/>
    <mergeCell ref="M37:P37"/>
    <mergeCell ref="A50:R50"/>
    <mergeCell ref="A51:D55"/>
    <mergeCell ref="E51:R52"/>
    <mergeCell ref="F53:R53"/>
    <mergeCell ref="E54:R54"/>
    <mergeCell ref="F55:R55"/>
    <mergeCell ref="A40:D40"/>
    <mergeCell ref="E40:R40"/>
    <mergeCell ref="A41:R42"/>
    <mergeCell ref="A43:R45"/>
    <mergeCell ref="A46:R46"/>
    <mergeCell ref="A48:C49"/>
    <mergeCell ref="D48:R49"/>
    <mergeCell ref="A69:D73"/>
    <mergeCell ref="E69:R69"/>
    <mergeCell ref="E70:G70"/>
    <mergeCell ref="H70:R70"/>
    <mergeCell ref="E71:R71"/>
    <mergeCell ref="E72:G72"/>
    <mergeCell ref="H72:R72"/>
    <mergeCell ref="E73:R73"/>
    <mergeCell ref="A65:D66"/>
    <mergeCell ref="E65:R65"/>
    <mergeCell ref="F66:R66"/>
    <mergeCell ref="A67:D68"/>
    <mergeCell ref="E67:R67"/>
    <mergeCell ref="E68:R68"/>
    <mergeCell ref="V78:Z79"/>
    <mergeCell ref="Q79:R79"/>
    <mergeCell ref="S79:T79"/>
    <mergeCell ref="A74:D74"/>
    <mergeCell ref="E74:H74"/>
    <mergeCell ref="I74:J74"/>
    <mergeCell ref="K74:R74"/>
    <mergeCell ref="A77:Z77"/>
    <mergeCell ref="A78:A79"/>
    <mergeCell ref="B78:F79"/>
    <mergeCell ref="G78:K79"/>
    <mergeCell ref="L78:M79"/>
    <mergeCell ref="N78:N79"/>
    <mergeCell ref="A80:A85"/>
    <mergeCell ref="B80:F85"/>
    <mergeCell ref="G80:K85"/>
    <mergeCell ref="L80:M84"/>
    <mergeCell ref="N80:N85"/>
    <mergeCell ref="O80:O85"/>
    <mergeCell ref="O78:O79"/>
    <mergeCell ref="P78:P79"/>
    <mergeCell ref="Q78:U78"/>
    <mergeCell ref="P80:P85"/>
    <mergeCell ref="Q80:R80"/>
    <mergeCell ref="S80:T80"/>
    <mergeCell ref="V80:Z85"/>
    <mergeCell ref="Q81:R81"/>
    <mergeCell ref="S81:T81"/>
    <mergeCell ref="Q82:R82"/>
    <mergeCell ref="S82:T82"/>
    <mergeCell ref="Q83:R83"/>
    <mergeCell ref="S83:T83"/>
    <mergeCell ref="V86:Z91"/>
    <mergeCell ref="Q87:R87"/>
    <mergeCell ref="S87:T87"/>
    <mergeCell ref="Q88:R88"/>
    <mergeCell ref="S88:T88"/>
    <mergeCell ref="Q89:R89"/>
    <mergeCell ref="S89:T89"/>
    <mergeCell ref="Q84:R84"/>
    <mergeCell ref="S84:T84"/>
    <mergeCell ref="Q85:R85"/>
    <mergeCell ref="S85:T85"/>
    <mergeCell ref="Q90:R90"/>
    <mergeCell ref="S90:T90"/>
    <mergeCell ref="Q91:R91"/>
    <mergeCell ref="S91:T91"/>
    <mergeCell ref="A92:A97"/>
    <mergeCell ref="B92:F97"/>
    <mergeCell ref="G92:K97"/>
    <mergeCell ref="L92:M96"/>
    <mergeCell ref="N92:N97"/>
    <mergeCell ref="O92:O97"/>
    <mergeCell ref="P86:P91"/>
    <mergeCell ref="Q86:R86"/>
    <mergeCell ref="S86:T86"/>
    <mergeCell ref="A86:A91"/>
    <mergeCell ref="B86:F91"/>
    <mergeCell ref="G86:K91"/>
    <mergeCell ref="L86:M90"/>
    <mergeCell ref="N86:N91"/>
    <mergeCell ref="O86:O91"/>
    <mergeCell ref="P92:P97"/>
    <mergeCell ref="Q92:R92"/>
    <mergeCell ref="S92:T92"/>
    <mergeCell ref="V92:Z97"/>
    <mergeCell ref="Q93:R93"/>
    <mergeCell ref="S93:T93"/>
    <mergeCell ref="Q94:R94"/>
    <mergeCell ref="S94:T94"/>
    <mergeCell ref="Q95:R95"/>
    <mergeCell ref="S95:T95"/>
    <mergeCell ref="V98:Z103"/>
    <mergeCell ref="Q99:R99"/>
    <mergeCell ref="S99:T99"/>
    <mergeCell ref="Q100:R100"/>
    <mergeCell ref="S100:T100"/>
    <mergeCell ref="Q101:R101"/>
    <mergeCell ref="S101:T101"/>
    <mergeCell ref="Q96:R96"/>
    <mergeCell ref="S96:T96"/>
    <mergeCell ref="Q97:R97"/>
    <mergeCell ref="S97:T97"/>
    <mergeCell ref="Q102:R102"/>
    <mergeCell ref="S102:T102"/>
    <mergeCell ref="Q103:R103"/>
    <mergeCell ref="S103:T103"/>
    <mergeCell ref="A104:A109"/>
    <mergeCell ref="B104:F109"/>
    <mergeCell ref="G104:K109"/>
    <mergeCell ref="L104:M108"/>
    <mergeCell ref="N104:N109"/>
    <mergeCell ref="O104:O109"/>
    <mergeCell ref="P98:P103"/>
    <mergeCell ref="Q98:R98"/>
    <mergeCell ref="S98:T98"/>
    <mergeCell ref="A98:A103"/>
    <mergeCell ref="B98:F103"/>
    <mergeCell ref="G98:K103"/>
    <mergeCell ref="L98:M102"/>
    <mergeCell ref="N98:N103"/>
    <mergeCell ref="O98:O103"/>
    <mergeCell ref="P104:P109"/>
    <mergeCell ref="Q104:R104"/>
    <mergeCell ref="S104:T104"/>
    <mergeCell ref="V104:Z109"/>
    <mergeCell ref="Q105:R105"/>
    <mergeCell ref="S105:T105"/>
    <mergeCell ref="Q106:R106"/>
    <mergeCell ref="S106:T106"/>
    <mergeCell ref="Q107:R107"/>
    <mergeCell ref="S107:T107"/>
    <mergeCell ref="V110:Z115"/>
    <mergeCell ref="Q111:R111"/>
    <mergeCell ref="S111:T111"/>
    <mergeCell ref="Q112:R112"/>
    <mergeCell ref="S112:T112"/>
    <mergeCell ref="Q113:R113"/>
    <mergeCell ref="S113:T113"/>
    <mergeCell ref="Q108:R108"/>
    <mergeCell ref="S108:T108"/>
    <mergeCell ref="Q109:R109"/>
    <mergeCell ref="S109:T109"/>
    <mergeCell ref="Q114:R114"/>
    <mergeCell ref="S114:T114"/>
    <mergeCell ref="Q115:R115"/>
    <mergeCell ref="S115:T115"/>
    <mergeCell ref="A116:A121"/>
    <mergeCell ref="B116:F121"/>
    <mergeCell ref="G116:K121"/>
    <mergeCell ref="L116:M120"/>
    <mergeCell ref="N116:N121"/>
    <mergeCell ref="O116:O121"/>
    <mergeCell ref="P110:P115"/>
    <mergeCell ref="Q110:R110"/>
    <mergeCell ref="S110:T110"/>
    <mergeCell ref="A110:A115"/>
    <mergeCell ref="B110:F115"/>
    <mergeCell ref="G110:K115"/>
    <mergeCell ref="L110:M114"/>
    <mergeCell ref="N110:N115"/>
    <mergeCell ref="O110:O115"/>
    <mergeCell ref="P116:P121"/>
    <mergeCell ref="Q116:R116"/>
    <mergeCell ref="S116:T116"/>
    <mergeCell ref="V116:Z121"/>
    <mergeCell ref="Q117:R117"/>
    <mergeCell ref="S117:T117"/>
    <mergeCell ref="Q118:R118"/>
    <mergeCell ref="S118:T118"/>
    <mergeCell ref="Q119:R119"/>
    <mergeCell ref="S119:T119"/>
    <mergeCell ref="V122:Z127"/>
    <mergeCell ref="Q123:R123"/>
    <mergeCell ref="S123:T123"/>
    <mergeCell ref="Q124:R124"/>
    <mergeCell ref="S124:T124"/>
    <mergeCell ref="Q125:R125"/>
    <mergeCell ref="S125:T125"/>
    <mergeCell ref="Q120:R120"/>
    <mergeCell ref="S120:T120"/>
    <mergeCell ref="Q121:R121"/>
    <mergeCell ref="S121:T121"/>
    <mergeCell ref="Q126:R126"/>
    <mergeCell ref="S126:T126"/>
    <mergeCell ref="Q127:R127"/>
    <mergeCell ref="S127:T127"/>
    <mergeCell ref="A128:A133"/>
    <mergeCell ref="B128:F133"/>
    <mergeCell ref="G128:K133"/>
    <mergeCell ref="L128:M132"/>
    <mergeCell ref="N128:N133"/>
    <mergeCell ref="O128:O133"/>
    <mergeCell ref="P122:P127"/>
    <mergeCell ref="Q122:R122"/>
    <mergeCell ref="S122:T122"/>
    <mergeCell ref="A122:A127"/>
    <mergeCell ref="B122:F127"/>
    <mergeCell ref="G122:K127"/>
    <mergeCell ref="L122:M126"/>
    <mergeCell ref="N122:N127"/>
    <mergeCell ref="O122:O127"/>
    <mergeCell ref="P128:P133"/>
    <mergeCell ref="Q128:R128"/>
    <mergeCell ref="S128:T128"/>
    <mergeCell ref="V128:Z133"/>
    <mergeCell ref="Q129:R129"/>
    <mergeCell ref="S129:T129"/>
    <mergeCell ref="Q130:R130"/>
    <mergeCell ref="S130:T130"/>
    <mergeCell ref="Q131:R131"/>
    <mergeCell ref="S131:T131"/>
    <mergeCell ref="V134:Z139"/>
    <mergeCell ref="Q135:R135"/>
    <mergeCell ref="S135:T135"/>
    <mergeCell ref="Q136:R136"/>
    <mergeCell ref="S136:T136"/>
    <mergeCell ref="Q137:R137"/>
    <mergeCell ref="S137:T137"/>
    <mergeCell ref="Q132:R132"/>
    <mergeCell ref="S132:T132"/>
    <mergeCell ref="Q133:R133"/>
    <mergeCell ref="S133:T133"/>
    <mergeCell ref="Q138:R138"/>
    <mergeCell ref="S138:T138"/>
    <mergeCell ref="Q139:R139"/>
    <mergeCell ref="S139:T139"/>
    <mergeCell ref="A140:A145"/>
    <mergeCell ref="B140:F145"/>
    <mergeCell ref="G140:K145"/>
    <mergeCell ref="L140:M144"/>
    <mergeCell ref="N140:N145"/>
    <mergeCell ref="O140:O145"/>
    <mergeCell ref="P134:P139"/>
    <mergeCell ref="Q134:R134"/>
    <mergeCell ref="S134:T134"/>
    <mergeCell ref="A134:A139"/>
    <mergeCell ref="B134:F139"/>
    <mergeCell ref="G134:K139"/>
    <mergeCell ref="L134:M138"/>
    <mergeCell ref="N134:N139"/>
    <mergeCell ref="O134:O139"/>
    <mergeCell ref="P140:P145"/>
    <mergeCell ref="Q140:R140"/>
    <mergeCell ref="S140:T140"/>
    <mergeCell ref="V140:Z145"/>
    <mergeCell ref="Q141:R141"/>
    <mergeCell ref="S141:T141"/>
    <mergeCell ref="Q142:R142"/>
    <mergeCell ref="S142:T142"/>
    <mergeCell ref="Q143:R143"/>
    <mergeCell ref="S143:T143"/>
    <mergeCell ref="V146:Z151"/>
    <mergeCell ref="Q147:R147"/>
    <mergeCell ref="S147:T147"/>
    <mergeCell ref="Q148:R148"/>
    <mergeCell ref="S148:T148"/>
    <mergeCell ref="Q149:R149"/>
    <mergeCell ref="S149:T149"/>
    <mergeCell ref="Q144:R144"/>
    <mergeCell ref="S144:T144"/>
    <mergeCell ref="Q145:R145"/>
    <mergeCell ref="S145:T145"/>
    <mergeCell ref="Q150:R150"/>
    <mergeCell ref="S150:T150"/>
    <mergeCell ref="Q151:R151"/>
    <mergeCell ref="S151:T151"/>
    <mergeCell ref="A152:A157"/>
    <mergeCell ref="B152:F157"/>
    <mergeCell ref="G152:K157"/>
    <mergeCell ref="L152:M156"/>
    <mergeCell ref="N152:N157"/>
    <mergeCell ref="O152:O157"/>
    <mergeCell ref="P146:P151"/>
    <mergeCell ref="Q146:R146"/>
    <mergeCell ref="S146:T146"/>
    <mergeCell ref="A146:A151"/>
    <mergeCell ref="B146:F151"/>
    <mergeCell ref="G146:K151"/>
    <mergeCell ref="L146:M150"/>
    <mergeCell ref="N146:N151"/>
    <mergeCell ref="O146:O151"/>
    <mergeCell ref="P152:P157"/>
    <mergeCell ref="Q152:R152"/>
    <mergeCell ref="S152:T152"/>
    <mergeCell ref="V152:Z157"/>
    <mergeCell ref="Q153:R153"/>
    <mergeCell ref="S153:T153"/>
    <mergeCell ref="Q154:R154"/>
    <mergeCell ref="S154:T154"/>
    <mergeCell ref="Q155:R155"/>
    <mergeCell ref="S155:T155"/>
    <mergeCell ref="V158:Z163"/>
    <mergeCell ref="Q159:R159"/>
    <mergeCell ref="S159:T159"/>
    <mergeCell ref="Q160:R160"/>
    <mergeCell ref="S160:T160"/>
    <mergeCell ref="Q161:R161"/>
    <mergeCell ref="S161:T161"/>
    <mergeCell ref="Q156:R156"/>
    <mergeCell ref="S156:T156"/>
    <mergeCell ref="Q157:R157"/>
    <mergeCell ref="S157:T157"/>
    <mergeCell ref="Q162:R162"/>
    <mergeCell ref="S162:T162"/>
    <mergeCell ref="Q163:R163"/>
    <mergeCell ref="S163:T163"/>
    <mergeCell ref="A164:A169"/>
    <mergeCell ref="B164:F169"/>
    <mergeCell ref="G164:K169"/>
    <mergeCell ref="L164:M168"/>
    <mergeCell ref="N164:N169"/>
    <mergeCell ref="O164:O169"/>
    <mergeCell ref="P158:P163"/>
    <mergeCell ref="Q158:R158"/>
    <mergeCell ref="S158:T158"/>
    <mergeCell ref="A158:A163"/>
    <mergeCell ref="B158:F163"/>
    <mergeCell ref="G158:K163"/>
    <mergeCell ref="L158:M162"/>
    <mergeCell ref="N158:N163"/>
    <mergeCell ref="O158:O163"/>
    <mergeCell ref="A172:Z175"/>
    <mergeCell ref="A178:D178"/>
    <mergeCell ref="E178:R178"/>
    <mergeCell ref="A179:D179"/>
    <mergeCell ref="E179:R179"/>
    <mergeCell ref="A180:O180"/>
    <mergeCell ref="Q168:R168"/>
    <mergeCell ref="S168:T168"/>
    <mergeCell ref="Q169:R169"/>
    <mergeCell ref="S169:T169"/>
    <mergeCell ref="A170:K171"/>
    <mergeCell ref="L170:M170"/>
    <mergeCell ref="N170:Z171"/>
    <mergeCell ref="L171:M171"/>
    <mergeCell ref="P164:P169"/>
    <mergeCell ref="Q164:R164"/>
    <mergeCell ref="S164:T164"/>
    <mergeCell ref="V164:Z169"/>
    <mergeCell ref="Q165:R165"/>
    <mergeCell ref="S165:T165"/>
    <mergeCell ref="Q166:R166"/>
    <mergeCell ref="S166:T166"/>
    <mergeCell ref="Q167:R167"/>
    <mergeCell ref="S167:T167"/>
    <mergeCell ref="A186:D186"/>
    <mergeCell ref="E186:R186"/>
    <mergeCell ref="A187:D187"/>
    <mergeCell ref="E187:R187"/>
    <mergeCell ref="A188:D188"/>
    <mergeCell ref="E188:G188"/>
    <mergeCell ref="H188:I188"/>
    <mergeCell ref="J188:R188"/>
    <mergeCell ref="A181:D182"/>
    <mergeCell ref="E181:E182"/>
    <mergeCell ref="F181:R181"/>
    <mergeCell ref="F182:R182"/>
    <mergeCell ref="A185:D185"/>
    <mergeCell ref="E185:R185"/>
    <mergeCell ref="A189:R189"/>
    <mergeCell ref="A190:D192"/>
    <mergeCell ref="E190:F190"/>
    <mergeCell ref="G190:H190"/>
    <mergeCell ref="I190:J190"/>
    <mergeCell ref="K190:N190"/>
    <mergeCell ref="O190:P190"/>
    <mergeCell ref="Q190:R190"/>
    <mergeCell ref="E191:R191"/>
    <mergeCell ref="E192:R192"/>
    <mergeCell ref="Q193:R193"/>
    <mergeCell ref="E194:R194"/>
    <mergeCell ref="E195:R195"/>
    <mergeCell ref="A196:D196"/>
    <mergeCell ref="E196:R196"/>
    <mergeCell ref="A197:D197"/>
    <mergeCell ref="E197:R197"/>
    <mergeCell ref="A193:D195"/>
    <mergeCell ref="E193:F193"/>
    <mergeCell ref="G193:H193"/>
    <mergeCell ref="I193:J193"/>
    <mergeCell ref="K193:N193"/>
    <mergeCell ref="O193:P193"/>
    <mergeCell ref="A204:D205"/>
    <mergeCell ref="E204:R204"/>
    <mergeCell ref="E205:R205"/>
    <mergeCell ref="A206:D207"/>
    <mergeCell ref="E206:R206"/>
    <mergeCell ref="E207:R207"/>
    <mergeCell ref="A198:D198"/>
    <mergeCell ref="E198:R198"/>
    <mergeCell ref="A199:B200"/>
    <mergeCell ref="C199:D199"/>
    <mergeCell ref="E199:R199"/>
    <mergeCell ref="C200:D200"/>
    <mergeCell ref="E200:R200"/>
    <mergeCell ref="A208:D208"/>
    <mergeCell ref="E208:H208"/>
    <mergeCell ref="I208:J208"/>
    <mergeCell ref="K208:R208"/>
    <mergeCell ref="A209:B211"/>
    <mergeCell ref="C209:D209"/>
    <mergeCell ref="E209:R209"/>
    <mergeCell ref="C210:D211"/>
    <mergeCell ref="E210:G210"/>
    <mergeCell ref="H210:R210"/>
    <mergeCell ref="A218:D218"/>
    <mergeCell ref="E218:R218"/>
    <mergeCell ref="A219:D219"/>
    <mergeCell ref="E219:R219"/>
    <mergeCell ref="A220:D220"/>
    <mergeCell ref="E220:R220"/>
    <mergeCell ref="E211:G211"/>
    <mergeCell ref="H211:R211"/>
    <mergeCell ref="A212:D213"/>
    <mergeCell ref="E212:R212"/>
    <mergeCell ref="E213:R213"/>
    <mergeCell ref="A216:R217"/>
    <mergeCell ref="A228:D228"/>
    <mergeCell ref="E228:R228"/>
    <mergeCell ref="A229:D229"/>
    <mergeCell ref="E229:F229"/>
    <mergeCell ref="G229:H229"/>
    <mergeCell ref="J229:R229"/>
    <mergeCell ref="A221:D221"/>
    <mergeCell ref="E221:R221"/>
    <mergeCell ref="A222:D222"/>
    <mergeCell ref="E222:R222"/>
    <mergeCell ref="B223:R223"/>
    <mergeCell ref="B224:R224"/>
    <mergeCell ref="A233:D233"/>
    <mergeCell ref="E233:R233"/>
    <mergeCell ref="B234:R234"/>
    <mergeCell ref="A237:A238"/>
    <mergeCell ref="B237:D238"/>
    <mergeCell ref="E237:J238"/>
    <mergeCell ref="K237:R238"/>
    <mergeCell ref="A230:D230"/>
    <mergeCell ref="E230:R230"/>
    <mergeCell ref="A231:D231"/>
    <mergeCell ref="E231:R231"/>
    <mergeCell ref="A232:D232"/>
    <mergeCell ref="E232:R232"/>
    <mergeCell ref="A241:A242"/>
    <mergeCell ref="B241:D242"/>
    <mergeCell ref="E241:J242"/>
    <mergeCell ref="K241:R242"/>
    <mergeCell ref="B243:D243"/>
    <mergeCell ref="E243:J243"/>
    <mergeCell ref="K243:R243"/>
    <mergeCell ref="B239:D239"/>
    <mergeCell ref="E239:J239"/>
    <mergeCell ref="K239:R239"/>
    <mergeCell ref="B240:D240"/>
    <mergeCell ref="E240:J240"/>
    <mergeCell ref="K240:R240"/>
    <mergeCell ref="B246:D246"/>
    <mergeCell ref="E246:J246"/>
    <mergeCell ref="K246:R246"/>
    <mergeCell ref="B247:D247"/>
    <mergeCell ref="E247:J247"/>
    <mergeCell ref="K247:R247"/>
    <mergeCell ref="B244:D244"/>
    <mergeCell ref="E244:J244"/>
    <mergeCell ref="K244:R244"/>
    <mergeCell ref="B245:D245"/>
    <mergeCell ref="E245:J245"/>
    <mergeCell ref="K245:R245"/>
    <mergeCell ref="B250:D250"/>
    <mergeCell ref="E250:J250"/>
    <mergeCell ref="K250:R250"/>
    <mergeCell ref="B251:D251"/>
    <mergeCell ref="E251:J251"/>
    <mergeCell ref="K251:R251"/>
    <mergeCell ref="B248:D248"/>
    <mergeCell ref="E248:J248"/>
    <mergeCell ref="K248:R248"/>
    <mergeCell ref="B249:D249"/>
    <mergeCell ref="E249:J249"/>
    <mergeCell ref="K249:R249"/>
    <mergeCell ref="B255:C255"/>
    <mergeCell ref="E255:R255"/>
    <mergeCell ref="A258:N258"/>
    <mergeCell ref="A259:K259"/>
    <mergeCell ref="L259:N259"/>
    <mergeCell ref="A260:K260"/>
    <mergeCell ref="L260:N260"/>
    <mergeCell ref="B252:D252"/>
    <mergeCell ref="E252:J252"/>
    <mergeCell ref="K252:R252"/>
    <mergeCell ref="A253:A254"/>
    <mergeCell ref="B253:D254"/>
    <mergeCell ref="E253:R254"/>
    <mergeCell ref="A264:E265"/>
    <mergeCell ref="A269:E269"/>
    <mergeCell ref="A270:E271"/>
    <mergeCell ref="A273:F274"/>
    <mergeCell ref="G273:I274"/>
    <mergeCell ref="J273:J274"/>
    <mergeCell ref="A261:K261"/>
    <mergeCell ref="L261:N261"/>
    <mergeCell ref="A262:K262"/>
    <mergeCell ref="L262:N262"/>
    <mergeCell ref="A263:K263"/>
    <mergeCell ref="L263:N263"/>
    <mergeCell ref="K282:P283"/>
    <mergeCell ref="A283:F284"/>
    <mergeCell ref="G283:I284"/>
    <mergeCell ref="J283:J284"/>
    <mergeCell ref="M273:Y281"/>
    <mergeCell ref="A275:F276"/>
    <mergeCell ref="G275:I276"/>
    <mergeCell ref="J275:J276"/>
    <mergeCell ref="A277:F278"/>
    <mergeCell ref="G277:I278"/>
    <mergeCell ref="J277:J278"/>
    <mergeCell ref="A279:F280"/>
    <mergeCell ref="G279:I280"/>
    <mergeCell ref="J279:J280"/>
    <mergeCell ref="A285:F286"/>
    <mergeCell ref="G285:I286"/>
    <mergeCell ref="J285:J286"/>
    <mergeCell ref="A287:F288"/>
    <mergeCell ref="G287:I288"/>
    <mergeCell ref="J287:J288"/>
    <mergeCell ref="A281:F282"/>
    <mergeCell ref="G281:I282"/>
    <mergeCell ref="J281:J282"/>
    <mergeCell ref="A299:D300"/>
    <mergeCell ref="E299:S300"/>
    <mergeCell ref="A301:D302"/>
    <mergeCell ref="E301:S302"/>
    <mergeCell ref="A303:D304"/>
    <mergeCell ref="E303:S304"/>
    <mergeCell ref="A289:F290"/>
    <mergeCell ref="G289:I290"/>
    <mergeCell ref="J289:J290"/>
    <mergeCell ref="A293:G294"/>
    <mergeCell ref="A295:D296"/>
    <mergeCell ref="A297:D298"/>
    <mergeCell ref="E297:S298"/>
    <mergeCell ref="A311:D312"/>
    <mergeCell ref="E311:S312"/>
    <mergeCell ref="A313:D314"/>
    <mergeCell ref="E313:S314"/>
    <mergeCell ref="A315:XFD315"/>
    <mergeCell ref="A316:S316"/>
    <mergeCell ref="A305:D306"/>
    <mergeCell ref="E305:S306"/>
    <mergeCell ref="A307:D308"/>
    <mergeCell ref="E307:S308"/>
    <mergeCell ref="A309:D310"/>
    <mergeCell ref="E309:S310"/>
    <mergeCell ref="A317:S317"/>
    <mergeCell ref="A318:F319"/>
    <mergeCell ref="A320:D323"/>
    <mergeCell ref="E320:F320"/>
    <mergeCell ref="G320:M320"/>
    <mergeCell ref="N320:S321"/>
    <mergeCell ref="E321:F322"/>
    <mergeCell ref="G321:M322"/>
    <mergeCell ref="N322:S323"/>
    <mergeCell ref="E323:F323"/>
    <mergeCell ref="T331:Z334"/>
    <mergeCell ref="B334:D336"/>
    <mergeCell ref="E334:S336"/>
    <mergeCell ref="G323:M323"/>
    <mergeCell ref="A324:D327"/>
    <mergeCell ref="E324:F325"/>
    <mergeCell ref="G324:S325"/>
    <mergeCell ref="E326:F327"/>
    <mergeCell ref="G326:M327"/>
    <mergeCell ref="N326:S327"/>
    <mergeCell ref="A337:D339"/>
    <mergeCell ref="E337:S339"/>
    <mergeCell ref="B340:D342"/>
    <mergeCell ref="E340:S342"/>
    <mergeCell ref="A343:D345"/>
    <mergeCell ref="E343:K345"/>
    <mergeCell ref="L343:L345"/>
    <mergeCell ref="M343:S344"/>
    <mergeCell ref="A329:G330"/>
    <mergeCell ref="A331:D333"/>
    <mergeCell ref="E331:S333"/>
    <mergeCell ref="A354:D359"/>
    <mergeCell ref="E354:S355"/>
    <mergeCell ref="E356:S359"/>
    <mergeCell ref="A346:D347"/>
    <mergeCell ref="E346:K347"/>
    <mergeCell ref="L346:L347"/>
    <mergeCell ref="A348:D353"/>
    <mergeCell ref="E348:S349"/>
    <mergeCell ref="E350:S353"/>
  </mergeCells>
  <phoneticPr fontId="20"/>
  <conditionalFormatting sqref="C7:R7 C8:C9 N8:P8 O3">
    <cfRule type="cellIs" dxfId="164" priority="15" operator="equal">
      <formula>0</formula>
    </cfRule>
  </conditionalFormatting>
  <conditionalFormatting sqref="Z178">
    <cfRule type="expression" dxfId="163" priority="14">
      <formula>"P73=""なし"""</formula>
    </cfRule>
  </conditionalFormatting>
  <conditionalFormatting sqref="F182">
    <cfRule type="expression" dxfId="162" priority="13">
      <formula>"P73=""なし"""</formula>
    </cfRule>
  </conditionalFormatting>
  <conditionalFormatting sqref="E196:R196">
    <cfRule type="cellIs" dxfId="161" priority="12" operator="equal">
      <formula>"自動で入力されます"</formula>
    </cfRule>
  </conditionalFormatting>
  <conditionalFormatting sqref="H70:R70">
    <cfRule type="cellIs" dxfId="160" priority="11" operator="equal">
      <formula>"自動で入力されます"</formula>
    </cfRule>
  </conditionalFormatting>
  <conditionalFormatting sqref="H72:R72">
    <cfRule type="cellIs" dxfId="159" priority="10" operator="equal">
      <formula>"自動で入力されます"</formula>
    </cfRule>
  </conditionalFormatting>
  <conditionalFormatting sqref="N170:Z171">
    <cfRule type="cellIs" dxfId="158" priority="9" operator="equal">
      <formula>"「ロール対応表」シートと一致していないスキル項目があります"</formula>
    </cfRule>
  </conditionalFormatting>
  <conditionalFormatting sqref="G287:I288">
    <cfRule type="cellIs" dxfId="157" priority="8" operator="equal">
      <formula>"自動で入力されます"</formula>
    </cfRule>
  </conditionalFormatting>
  <conditionalFormatting sqref="G289:I290">
    <cfRule type="cellIs" dxfId="156" priority="7" operator="equal">
      <formula>"自動で入力されます"</formula>
    </cfRule>
  </conditionalFormatting>
  <conditionalFormatting sqref="F62:R62">
    <cfRule type="expression" dxfId="155" priority="3">
      <formula>$E61="○"</formula>
    </cfRule>
  </conditionalFormatting>
  <conditionalFormatting sqref="P56:R56">
    <cfRule type="expression" priority="2">
      <formula>$P$56="含んでいない"</formula>
    </cfRule>
  </conditionalFormatting>
  <conditionalFormatting sqref="E58:R58 E60:R61 E59:F59">
    <cfRule type="expression" dxfId="154" priority="1">
      <formula>$P$56="含んでいない"</formula>
    </cfRule>
  </conditionalFormatting>
  <dataValidations count="42">
    <dataValidation type="list" allowBlank="1" showErrorMessage="1" sqref="N80:N139" xr:uid="{37286B9B-B3C8-419B-AF62-7347DE5DF6B0}">
      <formula1>"全部,一部,実施なし"</formula1>
    </dataValidation>
    <dataValidation type="list" allowBlank="1" showInputMessage="1" showErrorMessage="1" sqref="Q10:R10" xr:uid="{EF5D5AB4-E3B5-4C61-A392-980AFA47125C}">
      <formula1>"完全に一致,一部が異なる"</formula1>
    </dataValidation>
    <dataValidation type="list" allowBlank="1" showInputMessage="1" showErrorMessage="1" sqref="E337:S339" xr:uid="{5BE710CB-26A6-406D-964C-3B5FB84531DE}">
      <formula1>"定期的に見直している,見直していない"</formula1>
    </dataValidation>
    <dataValidation type="list" allowBlank="1" showInputMessage="1" showErrorMessage="1" sqref="E331:S333" xr:uid="{EA368348-55D7-462E-8944-1A81B4302E9F}">
      <formula1>"講座実績の検証を行っている,検証を行っていない"</formula1>
    </dataValidation>
    <dataValidation type="list" allowBlank="1" showInputMessage="1" showErrorMessage="1" sqref="E297:S298" xr:uid="{2A0BF1B1-C718-40E7-B3A8-DB0CFC22B382}">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L259:L262" xr:uid="{C578531C-20C7-47EB-9905-B291A098D3AE}">
      <formula1>"はい,いいえ"</formula1>
    </dataValidation>
    <dataValidation imeMode="off" allowBlank="1" showInputMessage="1" showErrorMessage="1" prompt="教育訓練の時間が短いもの（２０時間以下）は対象外" sqref="M18:N18" xr:uid="{CED19296-B9B5-4D0B-A324-329A41495164}"/>
    <dataValidation imeMode="off" allowBlank="1" showInputMessage="1" showErrorMessage="1" sqref="E19:G19 E18" xr:uid="{0F9D5D5F-BDCB-4CB3-B63A-E64DF1BFD261}"/>
    <dataValidation allowBlank="1" showInputMessage="1" showErrorMessage="1" prompt="新規のカリキュラムを加えるなど内容を変更した講座を申請を選択の場合→「（16）申請にあたり、新たに追加・変更した内容」へ。" sqref="O29:R29" xr:uid="{D6586B2F-C1AE-4ACA-8888-B3A512059B17}"/>
    <dataValidation allowBlank="1" showInputMessage="1" showErrorMessage="1" prompt="ホームページ等で公表することが必要。" sqref="E221:R221" xr:uid="{7B3959DA-2CA5-492B-9498-8B3C83355B1D}"/>
    <dataValidation allowBlank="1" showInputMessage="1" showErrorMessage="1" prompt="演習を通学で行う（eラーニングで実施しない）場合は、記載不要。_x000a_双方向又は多方向に授業を行うための措置が取られていることが必要。" sqref="E212" xr:uid="{63F2EC6B-9A30-4AA2-BD97-04864797AC9D}"/>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7:R207" xr:uid="{37E7B632-FBDD-4F05-9D50-2F20FF89F5A9}"/>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5:R205" xr:uid="{EAC885EB-E8EA-4BA8-81CF-DBD24048BA4E}"/>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4 N158 N146 N152 N140" xr:uid="{C2BE4704-F014-4365-9D96-9DB46CF77EE7}">
      <formula1>"全部,一部,実施なし"</formula1>
    </dataValidation>
    <dataValidation allowBlank="1" showInputMessage="1" showErrorMessage="1" prompt="講義（演習）の内容と到達目標が分かるように具体的に記載。" sqref="G80 G86 G92 G98 G104 G110 G116 G122 G128 G134 G140 G146 G152 G158 G164" xr:uid="{DA0CD193-89C1-4CA3-A166-B1629EB7B060}"/>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80 B86 B92 B98 B104 B110 B116 B122 B128 B134 B140 B146 B152 B158 B164" xr:uid="{56503181-B4A7-4BA3-8536-6FF2812056AA}"/>
    <dataValidation allowBlank="1" showInputMessage="1" showErrorMessage="1" prompt="受講前に身に付けておくことが推奨される知識・技術を記載。" sqref="E179" xr:uid="{1F709AC6-31A2-456F-8E0E-BD7045D08670}"/>
    <dataValidation allowBlank="1" showInputMessage="1" showErrorMessage="1" prompt="受講前に経験しておくことが推奨される実務経験を記載。" sqref="E178" xr:uid="{80D9AC1D-DB1C-468C-AD8B-1D3A237AFCEB}"/>
    <dataValidation allowBlank="1" showInputMessage="1" showErrorMessage="1" prompt="身に付けられるスキルの具体的な内容を記載。" sqref="E68:R68" xr:uid="{1EB16F1F-FAED-4296-9636-5C9F6F50FE67}"/>
    <dataValidation allowBlank="1" showInputMessage="1" showErrorMessage="1" prompt="再認定申請講座の場合は、改善内容や時期が分かるように具体的に記載してください。" sqref="E40:R40" xr:uid="{0B735B1F-F6FA-4096-AFBD-4C5B9D9437A2}"/>
    <dataValidation allowBlank="1" showInputMessage="1" showErrorMessage="1" prompt="申請にあたって講座内容を追加・変更した場合は、「４．教育訓練の内容（カリキュラム）」の番号を記載し、追加箇所及び追加内容等を具体的に記載してください。" sqref="E33:R33" xr:uid="{2D351476-8B24-4D2A-8638-46EBD1273A26}"/>
    <dataValidation allowBlank="1" showInputMessage="1" showErrorMessage="1" prompt="パッケージ前の各講座のカリキュラム（単元／章）が分かるように、「５．教育訓練の内容 （カリキュラム）」の「単元／章」の「番号」を記載してください。" sqref="E32 J32" xr:uid="{D50B277B-65A4-4CD1-8BDA-469988ACA073}"/>
    <dataValidation allowBlank="1" showInputMessage="1" showErrorMessage="1" prompt="前回の認定適用日から申請書提出前日までの実績を記載してください。" sqref="F26:G28 N26:O28" xr:uid="{2A89DE7D-41C0-4AAB-8EFA-FACE382E9AED}"/>
    <dataValidation allowBlank="1" showInputMessage="1" showErrorMessage="1" prompt="２つ以上の既存講座をパッケージを選択の場合→「（15）パッケージの内容」へ。また、パッケージ内容や変更部分が分かるように、「４．教育訓練の内容（カリキュラム）」の「単元／章」を分けて記載してください。" sqref="J29:N29" xr:uid="{5F156EC9-07A7-4E90-9E17-49526D02C822}"/>
    <dataValidation allowBlank="1" showInputMessage="1" showErrorMessage="1" prompt="既存講座の申請の場合→「２．教育訓練の対象分野」へ" sqref="E29" xr:uid="{B9FF0B09-40B3-4DB2-BE47-CEB9DF22F296}"/>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5:G25" xr:uid="{A20B98EB-CDE5-46F4-A3B7-DFD305125480}">
      <formula1>1</formula1>
      <formula2>99999</formula2>
    </dataValidation>
    <dataValidation allowBlank="1" showInputMessage="1" showErrorMessage="1" prompt="教育訓練の時間が短いもの（２０時間以下）は対象外" sqref="I18:L18" xr:uid="{E62FEC26-8D59-41BE-A445-13FB88724C7B}"/>
    <dataValidation type="list" allowBlank="1" showInputMessage="1" showErrorMessage="1" sqref="M24:R24 E181:E182 O80:P80 O86:P86 O92:P92 O98:P98 O104:P104 O110:P110 O116:P116 O122:P122 O128:P128 O134:P134 O140:P140 O146:P146 O152:P152 O158:P158 O164:P164 C10:D10" xr:uid="{700D0CAF-5B90-4774-9EAA-CB54EF23CB12}">
      <formula1>"有,無"</formula1>
    </dataValidation>
    <dataValidation type="list" allowBlank="1" showInputMessage="1" showErrorMessage="1" sqref="E199" xr:uid="{0EBF0249-1CE0-45BE-AADF-65C36CF626D4}">
      <formula1>"あり（必須）,あり（任意）,なし"</formula1>
    </dataValidation>
    <dataValidation type="list" allowBlank="1" showInputMessage="1" showErrorMessage="1" sqref="E21:E23 AB10:AB14" xr:uid="{21D6E4B6-D72E-47EB-95D8-DF95B1DD2796}">
      <formula1>"通学,通信"</formula1>
    </dataValidation>
    <dataValidation type="list" allowBlank="1" showInputMessage="1" showErrorMessage="1" sqref="G190:H190 G193:H193" xr:uid="{89A14767-CDE1-4F19-89EA-FD900C5B55CC}">
      <formula1>"100％,90%以上,70%以上,66%(2/3)以上,60%以上,50%以上,50%未満でも可,その他"</formula1>
    </dataValidation>
    <dataValidation type="list" allowBlank="1" showInputMessage="1" showErrorMessage="1" sqref="K190 K193" xr:uid="{FA8815AB-3D9C-4D07-ADED-600546F07845}">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Q190 Q193" xr:uid="{73A3C59A-E544-4A26-A9BD-3315A6F3BC3C}">
      <formula1>"認める,認めない,その他"</formula1>
    </dataValidation>
    <dataValidation type="list" allowBlank="1" showInputMessage="1" showErrorMessage="1" sqref="F23:H23" xr:uid="{64752261-E714-4084-8588-1F6E4573C3E9}">
      <formula1>"通信,一部eラーニング,eラーニング"</formula1>
    </dataValidation>
    <dataValidation type="list" allowBlank="1" showInputMessage="1" showErrorMessage="1" sqref="F21:H21" xr:uid="{B86DD453-4846-4C7B-BCD7-7DB4E342121A}">
      <formula1>"昼間（平日）,夜間（平日）,土日,昼間（平日）＋土日,夜間（平日）＋土日"</formula1>
    </dataValidation>
    <dataValidation type="list" allowBlank="1" showInputMessage="1" showErrorMessage="1" sqref="L263:N263" xr:uid="{57766C6B-FF94-4BEF-B58E-C6E99E1C45DF}">
      <formula1>"該当する,該当しない"</formula1>
    </dataValidation>
    <dataValidation type="list" allowBlank="1" showInputMessage="1" showErrorMessage="1" sqref="E30:R30 E66 E58:E61" xr:uid="{0712ECE5-85DE-4D04-B976-B9F047C4D5CF}">
      <formula1>"○"</formula1>
    </dataValidation>
    <dataValidation type="list" allowBlank="1" showInputMessage="1" showErrorMessage="1" sqref="E188:G188" xr:uid="{AA255F03-863F-4412-983A-D5C6180D41FA}">
      <formula1>"パンフレット,ホームページ(右にURLを記載),パンフレット+ホームページ(右にURLを記載)"</formula1>
    </dataValidation>
    <dataValidation allowBlank="1" showErrorMessage="1" prompt="受講前に経験しておくことが推奨される実務経験を記載。" sqref="E186:R186" xr:uid="{74FDF402-A085-4EBB-BE18-154DFA2BBF0D}"/>
    <dataValidation type="list" allowBlank="1" showInputMessage="1" showErrorMessage="1" sqref="E208:H208" xr:uid="{8648EA1B-B432-401E-9FE0-31B5C367DFAF}">
      <formula1>"パンフレット,ホームページ(右にURLを記載),パンフレット＋ホームページ(右にURLを記載)"</formula1>
    </dataValidation>
    <dataValidation type="list" allowBlank="1" showInputMessage="1" showErrorMessage="1" sqref="E74:H74" xr:uid="{43E9AEAD-49AB-4FAC-8C4A-52808DE47FC7}">
      <formula1>"パンフレット,パンフレット＋ホームページ（右にURLを記載）,ホームページ（右にURLを記載）"</formula1>
    </dataValidation>
    <dataValidation type="list" allowBlank="1" showInputMessage="1" showErrorMessage="1" sqref="P56:R56" xr:uid="{03E22EFF-5E46-4779-AEAF-5F498538DC97}">
      <formula1>"含んでいる,含んでいない"</formula1>
    </dataValidation>
  </dataValidations>
  <hyperlinks>
    <hyperlink ref="M12" r:id="rId1" xr:uid="{EEA5D3D3-4DAD-43C0-A8BE-13FDD1845322}"/>
  </hyperlinks>
  <printOptions horizontalCentered="1"/>
  <pageMargins left="0.7" right="0.7" top="0.75" bottom="0.75" header="0.3" footer="0.3"/>
  <pageSetup paperSize="9" scale="44" fitToHeight="0" orientation="portrait" cellComments="asDisplayed" r:id="rId2"/>
  <rowBreaks count="7" manualBreakCount="7">
    <brk id="47" max="25" man="1"/>
    <brk id="75" max="25" man="1"/>
    <brk id="176" max="25" man="1"/>
    <brk id="201" max="25" man="1"/>
    <brk id="224" max="25" man="1"/>
    <brk id="263" max="25" man="1"/>
    <brk id="377" max="25" man="1"/>
  </rowBreaks>
  <ignoredErrors>
    <ignoredError sqref="Q80:T169" unlockedFormula="1"/>
  </ignoredErrors>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39E774E7-C898-4169-ABD5-6A69685ED434}">
          <x14:formula1>
            <xm:f>ロール対応表ｰ2006!$D$59:$S$59</xm:f>
          </x14:formula1>
          <xm:sqref>F55:R55</xm:sqref>
        </x14:dataValidation>
        <x14:dataValidation type="list" allowBlank="1" showInputMessage="1" showErrorMessage="1" xr:uid="{EB28BADB-E3A6-4386-AF64-D805F3B007FD}">
          <x14:formula1>
            <xm:f>ロール対応表ｰ2006!$D$58:$S$58</xm:f>
          </x14:formula1>
          <xm:sqref>F53:R53</xm:sqref>
        </x14:dataValidation>
        <x14:dataValidation type="list" allowBlank="1" showInputMessage="1" showErrorMessage="1" errorTitle="選択可能なスキル項目" error="「ロール対応表」シートでの手順①で入力したスキル項目から選んでください。" xr:uid="{86763365-BE4D-4C9F-A6C2-5C852E219F28}">
          <x14:formula1>
            <xm:f>ロール対応表ｰ2006!$V$14:$V$56</xm:f>
          </x14:formula1>
          <xm:sqref>U80:U169</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C9456-71B4-4918-ADFE-F13084CD4078}">
  <sheetPr>
    <pageSetUpPr fitToPage="1"/>
  </sheetPr>
  <dimension ref="A1:W62"/>
  <sheetViews>
    <sheetView showGridLines="0" view="pageBreakPreview" zoomScaleNormal="100" zoomScaleSheetLayoutView="100" workbookViewId="0">
      <selection activeCell="A3" sqref="A3:S3"/>
    </sheetView>
  </sheetViews>
  <sheetFormatPr defaultColWidth="9" defaultRowHeight="13.5"/>
  <cols>
    <col min="1" max="2" width="9" style="13"/>
    <col min="3" max="3" width="28.125" style="13" bestFit="1" customWidth="1"/>
    <col min="4" max="19" width="9" style="13"/>
    <col min="20" max="20" width="25" style="29" customWidth="1"/>
    <col min="21" max="23" width="9" style="388" hidden="1" customWidth="1"/>
    <col min="24" max="24" width="0" style="13" hidden="1" customWidth="1"/>
    <col min="25" max="25" width="9" style="13" bestFit="1" customWidth="1"/>
    <col min="26" max="16384" width="9" style="13"/>
  </cols>
  <sheetData>
    <row r="1" spans="1:22" ht="28.5">
      <c r="A1" s="1860" t="s">
        <v>836</v>
      </c>
      <c r="B1" s="1860"/>
      <c r="C1" s="1860"/>
      <c r="D1" s="1860"/>
      <c r="E1" s="1860"/>
      <c r="F1" s="1860"/>
      <c r="G1" s="1860"/>
      <c r="H1" s="1860"/>
      <c r="I1" s="1860"/>
      <c r="J1" s="1860"/>
      <c r="K1" s="1860"/>
      <c r="L1" s="1860"/>
      <c r="M1" s="1860"/>
      <c r="N1" s="1860"/>
      <c r="O1" s="1860"/>
      <c r="P1" s="1860"/>
      <c r="Q1" s="1860"/>
      <c r="R1" s="1860"/>
      <c r="S1" s="1860"/>
    </row>
    <row r="2" spans="1:22" ht="12" customHeight="1">
      <c r="A2" s="12"/>
      <c r="B2" s="12"/>
      <c r="C2" s="12"/>
      <c r="D2" s="12"/>
      <c r="E2" s="12"/>
      <c r="F2" s="12"/>
      <c r="G2" s="12"/>
      <c r="H2" s="12"/>
      <c r="I2" s="12"/>
      <c r="J2" s="12"/>
      <c r="K2" s="12"/>
      <c r="L2" s="12"/>
      <c r="M2" s="12"/>
      <c r="N2" s="12"/>
      <c r="O2" s="12"/>
      <c r="P2" s="12"/>
      <c r="Q2" s="12"/>
      <c r="R2" s="12"/>
      <c r="S2" s="12"/>
    </row>
    <row r="3" spans="1:22" ht="19.5">
      <c r="A3" s="1874" t="s">
        <v>1046</v>
      </c>
      <c r="B3" s="1874"/>
      <c r="C3" s="1874"/>
      <c r="D3" s="1874"/>
      <c r="E3" s="1874"/>
      <c r="F3" s="1874"/>
      <c r="G3" s="1874"/>
      <c r="H3" s="1874"/>
      <c r="I3" s="1874"/>
      <c r="J3" s="1874"/>
      <c r="K3" s="1874"/>
      <c r="L3" s="1874"/>
      <c r="M3" s="1874"/>
      <c r="N3" s="1874"/>
      <c r="O3" s="1874"/>
      <c r="P3" s="1874"/>
      <c r="Q3" s="1874"/>
      <c r="R3" s="1874"/>
      <c r="S3" s="1874"/>
      <c r="T3" s="386"/>
    </row>
    <row r="4" spans="1:22" ht="41.25" customHeight="1">
      <c r="A4" s="1872" t="s">
        <v>881</v>
      </c>
      <c r="B4" s="1872"/>
      <c r="C4" s="1872"/>
      <c r="D4" s="1872"/>
      <c r="E4" s="1872"/>
      <c r="F4" s="1872"/>
      <c r="G4" s="1872"/>
      <c r="H4" s="1872"/>
      <c r="I4" s="1872"/>
      <c r="J4" s="1872"/>
      <c r="K4" s="1872"/>
      <c r="L4" s="1872"/>
      <c r="M4" s="1872"/>
      <c r="N4" s="1872"/>
      <c r="O4" s="1872"/>
      <c r="P4" s="1872"/>
      <c r="Q4" s="1872"/>
      <c r="R4" s="1872"/>
      <c r="S4" s="1872"/>
    </row>
    <row r="5" spans="1:22" ht="18.75" customHeight="1">
      <c r="A5" s="1873" t="s">
        <v>837</v>
      </c>
      <c r="B5" s="1873"/>
      <c r="C5" s="1873"/>
      <c r="D5" s="1873"/>
      <c r="E5" s="1873"/>
      <c r="F5" s="1873"/>
      <c r="G5" s="1873"/>
      <c r="H5" s="1873"/>
      <c r="I5" s="1873"/>
      <c r="J5" s="1873"/>
      <c r="K5" s="1873"/>
      <c r="L5" s="1873"/>
      <c r="M5" s="1873"/>
      <c r="N5" s="1873"/>
      <c r="O5" s="1873"/>
      <c r="P5" s="1873"/>
      <c r="Q5" s="1873"/>
      <c r="R5" s="1873"/>
      <c r="S5" s="1873"/>
    </row>
    <row r="6" spans="1:22" ht="40.5" customHeight="1">
      <c r="A6" s="1871" t="s">
        <v>1078</v>
      </c>
      <c r="B6" s="1871"/>
      <c r="C6" s="1871"/>
      <c r="D6" s="1871"/>
      <c r="E6" s="1871"/>
      <c r="F6" s="1871"/>
      <c r="G6" s="1871"/>
      <c r="H6" s="1871"/>
      <c r="I6" s="1871"/>
      <c r="J6" s="1871"/>
      <c r="K6" s="1871"/>
      <c r="L6" s="1871"/>
      <c r="M6" s="1871"/>
      <c r="N6" s="1871"/>
      <c r="O6" s="1871"/>
      <c r="P6" s="1871"/>
      <c r="Q6" s="1871"/>
      <c r="R6" s="1871"/>
      <c r="S6" s="1871"/>
    </row>
    <row r="7" spans="1:22" ht="65.25" customHeight="1">
      <c r="A7" s="1871" t="s">
        <v>1079</v>
      </c>
      <c r="B7" s="1871"/>
      <c r="C7" s="1871"/>
      <c r="D7" s="1871"/>
      <c r="E7" s="1871"/>
      <c r="F7" s="1871"/>
      <c r="G7" s="1871"/>
      <c r="H7" s="1871"/>
      <c r="I7" s="1871"/>
      <c r="J7" s="1871"/>
      <c r="K7" s="1871"/>
      <c r="L7" s="1871"/>
      <c r="M7" s="1871"/>
      <c r="N7" s="1871"/>
      <c r="O7" s="1871"/>
      <c r="P7" s="1871"/>
      <c r="Q7" s="1871"/>
      <c r="R7" s="1871"/>
      <c r="S7" s="1871"/>
    </row>
    <row r="8" spans="1:22" ht="17.25" customHeight="1">
      <c r="A8" s="1875" t="s">
        <v>880</v>
      </c>
      <c r="B8" s="1875"/>
      <c r="C8" s="1875"/>
      <c r="D8" s="1875"/>
      <c r="E8" s="1875"/>
      <c r="F8" s="1875"/>
      <c r="G8" s="1875"/>
      <c r="H8" s="1875"/>
      <c r="I8" s="1875"/>
      <c r="J8" s="1875"/>
      <c r="K8" s="1875"/>
      <c r="L8" s="1875"/>
      <c r="M8" s="1875"/>
      <c r="N8" s="1875"/>
      <c r="O8" s="1875"/>
      <c r="P8" s="1875"/>
      <c r="Q8" s="1875"/>
      <c r="R8" s="1875"/>
      <c r="S8" s="1875"/>
    </row>
    <row r="9" spans="1:22" ht="27" customHeight="1">
      <c r="A9" s="1871" t="s">
        <v>1080</v>
      </c>
      <c r="B9" s="1871"/>
      <c r="C9" s="1871"/>
      <c r="D9" s="1871"/>
      <c r="E9" s="1871"/>
      <c r="F9" s="1871"/>
      <c r="G9" s="1871"/>
      <c r="H9" s="1871"/>
      <c r="I9" s="1871"/>
      <c r="J9" s="1871"/>
      <c r="K9" s="1871"/>
      <c r="L9" s="1871"/>
      <c r="M9" s="1871"/>
      <c r="N9" s="1871"/>
      <c r="O9" s="1871"/>
      <c r="P9" s="1871"/>
      <c r="Q9" s="1871"/>
      <c r="R9" s="1871"/>
      <c r="S9" s="1871"/>
    </row>
    <row r="10" spans="1:22" ht="18.75" thickBot="1">
      <c r="A10" s="629" t="s">
        <v>1006</v>
      </c>
      <c r="B10" s="637"/>
      <c r="C10" s="637"/>
      <c r="D10" s="637"/>
      <c r="E10" s="637"/>
      <c r="F10" s="637"/>
      <c r="G10" s="637"/>
      <c r="H10" s="637"/>
      <c r="I10" s="637"/>
      <c r="J10" s="637"/>
      <c r="K10" s="637"/>
      <c r="L10" s="637"/>
      <c r="M10" s="637"/>
      <c r="N10" s="637"/>
      <c r="O10" s="637"/>
      <c r="P10" s="637"/>
      <c r="Q10" s="637"/>
      <c r="R10" s="637"/>
      <c r="S10" s="637"/>
    </row>
    <row r="11" spans="1:22" ht="19.5" customHeight="1" thickBot="1">
      <c r="A11" s="1861" t="s">
        <v>838</v>
      </c>
      <c r="B11" s="1862"/>
      <c r="C11" s="1862"/>
      <c r="D11" s="1863"/>
      <c r="E11" s="1867" t="s">
        <v>839</v>
      </c>
      <c r="F11" s="1868"/>
      <c r="G11" s="1869"/>
      <c r="H11" s="1867" t="s">
        <v>840</v>
      </c>
      <c r="I11" s="1868"/>
      <c r="J11" s="1869"/>
      <c r="K11" s="1867" t="s">
        <v>841</v>
      </c>
      <c r="L11" s="1868"/>
      <c r="M11" s="1869"/>
      <c r="N11" s="1867" t="s">
        <v>800</v>
      </c>
      <c r="O11" s="1868"/>
      <c r="P11" s="1868"/>
      <c r="Q11" s="1869"/>
      <c r="R11" s="1870" t="s">
        <v>801</v>
      </c>
      <c r="S11" s="1869"/>
    </row>
    <row r="12" spans="1:22" ht="131.25" customHeight="1">
      <c r="A12" s="1864"/>
      <c r="B12" s="1865"/>
      <c r="C12" s="1865"/>
      <c r="D12" s="1866"/>
      <c r="E12" s="630" t="s">
        <v>925</v>
      </c>
      <c r="F12" s="631" t="s">
        <v>924</v>
      </c>
      <c r="G12" s="632" t="s">
        <v>923</v>
      </c>
      <c r="H12" s="630" t="s">
        <v>842</v>
      </c>
      <c r="I12" s="631" t="s">
        <v>843</v>
      </c>
      <c r="J12" s="632" t="s">
        <v>844</v>
      </c>
      <c r="K12" s="630" t="s">
        <v>845</v>
      </c>
      <c r="L12" s="631" t="s">
        <v>846</v>
      </c>
      <c r="M12" s="633" t="s">
        <v>847</v>
      </c>
      <c r="N12" s="630" t="s">
        <v>848</v>
      </c>
      <c r="O12" s="631" t="s">
        <v>849</v>
      </c>
      <c r="P12" s="631" t="s">
        <v>850</v>
      </c>
      <c r="Q12" s="632" t="s">
        <v>851</v>
      </c>
      <c r="R12" s="630" t="s">
        <v>852</v>
      </c>
      <c r="S12" s="632" t="s">
        <v>853</v>
      </c>
    </row>
    <row r="13" spans="1:22">
      <c r="A13" s="14" t="s">
        <v>854</v>
      </c>
      <c r="B13" s="15" t="s">
        <v>855</v>
      </c>
      <c r="C13" s="15" t="s">
        <v>825</v>
      </c>
      <c r="D13" s="16" t="s">
        <v>856</v>
      </c>
      <c r="E13" s="17" t="s">
        <v>857</v>
      </c>
      <c r="F13" s="17"/>
      <c r="G13" s="17"/>
      <c r="H13" s="17"/>
      <c r="I13" s="17"/>
      <c r="J13" s="17"/>
      <c r="K13" s="17"/>
      <c r="L13" s="17"/>
      <c r="M13" s="17"/>
      <c r="N13" s="17"/>
      <c r="O13" s="17"/>
      <c r="P13" s="17"/>
      <c r="Q13" s="17"/>
      <c r="R13" s="17"/>
      <c r="S13" s="18"/>
    </row>
    <row r="14" spans="1:22" ht="14.25">
      <c r="A14" s="1859" t="s">
        <v>698</v>
      </c>
      <c r="B14" s="1856" t="s">
        <v>769</v>
      </c>
      <c r="C14" s="587" t="s">
        <v>772</v>
      </c>
      <c r="D14" s="383"/>
      <c r="E14" s="20" t="s">
        <v>858</v>
      </c>
      <c r="F14" s="20" t="s">
        <v>858</v>
      </c>
      <c r="G14" s="21" t="s">
        <v>859</v>
      </c>
      <c r="H14" s="21" t="s">
        <v>860</v>
      </c>
      <c r="I14" s="21" t="s">
        <v>859</v>
      </c>
      <c r="J14" s="21" t="s">
        <v>859</v>
      </c>
      <c r="K14" s="21" t="s">
        <v>860</v>
      </c>
      <c r="L14" s="21" t="s">
        <v>859</v>
      </c>
      <c r="M14" s="21" t="s">
        <v>859</v>
      </c>
      <c r="N14" s="21" t="s">
        <v>859</v>
      </c>
      <c r="O14" s="21" t="s">
        <v>859</v>
      </c>
      <c r="P14" s="21" t="s">
        <v>859</v>
      </c>
      <c r="Q14" s="21" t="s">
        <v>859</v>
      </c>
      <c r="R14" s="21" t="s">
        <v>860</v>
      </c>
      <c r="S14" s="22" t="s">
        <v>861</v>
      </c>
      <c r="T14" s="387" t="str">
        <f>IF(D14=U14,"",$D$61)</f>
        <v/>
      </c>
      <c r="U14" s="388" t="str">
        <f>IF(COUNTIF('個票ｰ2006 '!$U$80:$U$169,$C14),"○","")</f>
        <v/>
      </c>
      <c r="V14" s="388" t="str">
        <f>IF(D14="○",C14,"")</f>
        <v/>
      </c>
    </row>
    <row r="15" spans="1:22" ht="14.25">
      <c r="A15" s="1859"/>
      <c r="B15" s="1856"/>
      <c r="C15" s="23" t="s">
        <v>739</v>
      </c>
      <c r="D15" s="383"/>
      <c r="E15" s="20" t="s">
        <v>858</v>
      </c>
      <c r="F15" s="20" t="s">
        <v>858</v>
      </c>
      <c r="G15" s="21" t="s">
        <v>859</v>
      </c>
      <c r="H15" s="21" t="s">
        <v>860</v>
      </c>
      <c r="I15" s="21" t="s">
        <v>861</v>
      </c>
      <c r="J15" s="21" t="s">
        <v>859</v>
      </c>
      <c r="K15" s="21" t="s">
        <v>861</v>
      </c>
      <c r="L15" s="21" t="s">
        <v>861</v>
      </c>
      <c r="M15" s="21" t="s">
        <v>861</v>
      </c>
      <c r="N15" s="21" t="s">
        <v>860</v>
      </c>
      <c r="O15" s="21" t="s">
        <v>861</v>
      </c>
      <c r="P15" s="21" t="s">
        <v>861</v>
      </c>
      <c r="Q15" s="21" t="s">
        <v>861</v>
      </c>
      <c r="R15" s="21" t="s">
        <v>861</v>
      </c>
      <c r="S15" s="22" t="s">
        <v>861</v>
      </c>
      <c r="T15" s="387" t="str">
        <f t="shared" ref="T15:T56" si="0">IF(D15=U15,"",$D$61)</f>
        <v/>
      </c>
      <c r="U15" s="388" t="str">
        <f>IF(COUNTIF('個票ｰ2006 '!$U$80:$U$169,$C15),"○","")</f>
        <v/>
      </c>
      <c r="V15" s="388" t="str">
        <f t="shared" ref="V15:V56" si="1">IF(D15="○",C15,"")</f>
        <v/>
      </c>
    </row>
    <row r="16" spans="1:22" ht="14.25">
      <c r="A16" s="1859"/>
      <c r="B16" s="1856"/>
      <c r="C16" s="23" t="s">
        <v>788</v>
      </c>
      <c r="D16" s="383"/>
      <c r="E16" s="20" t="s">
        <v>858</v>
      </c>
      <c r="F16" s="20" t="s">
        <v>858</v>
      </c>
      <c r="G16" s="20" t="s">
        <v>858</v>
      </c>
      <c r="H16" s="21" t="s">
        <v>860</v>
      </c>
      <c r="I16" s="21" t="s">
        <v>859</v>
      </c>
      <c r="J16" s="21" t="s">
        <v>859</v>
      </c>
      <c r="K16" s="21" t="s">
        <v>861</v>
      </c>
      <c r="L16" s="21" t="s">
        <v>861</v>
      </c>
      <c r="M16" s="21" t="s">
        <v>861</v>
      </c>
      <c r="N16" s="21" t="s">
        <v>859</v>
      </c>
      <c r="O16" s="21" t="s">
        <v>859</v>
      </c>
      <c r="P16" s="21" t="s">
        <v>859</v>
      </c>
      <c r="Q16" s="21" t="s">
        <v>859</v>
      </c>
      <c r="R16" s="21" t="s">
        <v>860</v>
      </c>
      <c r="S16" s="22" t="s">
        <v>861</v>
      </c>
      <c r="T16" s="387" t="str">
        <f t="shared" si="0"/>
        <v/>
      </c>
      <c r="U16" s="388" t="str">
        <f>IF(COUNTIF('個票ｰ2006 '!$U$80:$U$169,$C16),"○","")</f>
        <v/>
      </c>
      <c r="V16" s="388" t="str">
        <f t="shared" si="1"/>
        <v/>
      </c>
    </row>
    <row r="17" spans="1:22" ht="14.25">
      <c r="A17" s="1859"/>
      <c r="B17" s="1856"/>
      <c r="C17" s="23" t="s">
        <v>756</v>
      </c>
      <c r="D17" s="383"/>
      <c r="E17" s="20" t="s">
        <v>858</v>
      </c>
      <c r="F17" s="20" t="s">
        <v>858</v>
      </c>
      <c r="G17" s="21" t="s">
        <v>861</v>
      </c>
      <c r="H17" s="21" t="s">
        <v>861</v>
      </c>
      <c r="I17" s="21" t="s">
        <v>859</v>
      </c>
      <c r="J17" s="21" t="s">
        <v>859</v>
      </c>
      <c r="K17" s="21" t="s">
        <v>861</v>
      </c>
      <c r="L17" s="21" t="s">
        <v>861</v>
      </c>
      <c r="M17" s="21" t="s">
        <v>860</v>
      </c>
      <c r="N17" s="21" t="s">
        <v>861</v>
      </c>
      <c r="O17" s="21" t="s">
        <v>861</v>
      </c>
      <c r="P17" s="21" t="s">
        <v>861</v>
      </c>
      <c r="Q17" s="21" t="s">
        <v>860</v>
      </c>
      <c r="R17" s="21" t="s">
        <v>861</v>
      </c>
      <c r="S17" s="22" t="s">
        <v>861</v>
      </c>
      <c r="T17" s="387" t="str">
        <f t="shared" si="0"/>
        <v/>
      </c>
      <c r="U17" s="388" t="str">
        <f>IF(COUNTIF('個票ｰ2006 '!$U$80:$U$169,$C17),"○","")</f>
        <v/>
      </c>
      <c r="V17" s="388" t="str">
        <f t="shared" si="1"/>
        <v/>
      </c>
    </row>
    <row r="18" spans="1:22" ht="14.25">
      <c r="A18" s="1859"/>
      <c r="B18" s="1856"/>
      <c r="C18" s="23" t="s">
        <v>795</v>
      </c>
      <c r="D18" s="383"/>
      <c r="E18" s="20" t="s">
        <v>858</v>
      </c>
      <c r="F18" s="20" t="s">
        <v>858</v>
      </c>
      <c r="G18" s="21" t="s">
        <v>861</v>
      </c>
      <c r="H18" s="21" t="s">
        <v>861</v>
      </c>
      <c r="I18" s="21" t="s">
        <v>859</v>
      </c>
      <c r="J18" s="21" t="s">
        <v>859</v>
      </c>
      <c r="K18" s="21" t="s">
        <v>861</v>
      </c>
      <c r="L18" s="21" t="s">
        <v>859</v>
      </c>
      <c r="M18" s="21" t="s">
        <v>860</v>
      </c>
      <c r="N18" s="21" t="s">
        <v>859</v>
      </c>
      <c r="O18" s="21" t="s">
        <v>861</v>
      </c>
      <c r="P18" s="21" t="s">
        <v>859</v>
      </c>
      <c r="Q18" s="21" t="s">
        <v>859</v>
      </c>
      <c r="R18" s="21" t="s">
        <v>861</v>
      </c>
      <c r="S18" s="22" t="s">
        <v>861</v>
      </c>
      <c r="T18" s="387" t="str">
        <f t="shared" si="0"/>
        <v/>
      </c>
      <c r="U18" s="388" t="str">
        <f>IF(COUNTIF('個票ｰ2006 '!$U$80:$U$169,$C18),"○","")</f>
        <v/>
      </c>
      <c r="V18" s="388" t="str">
        <f t="shared" si="1"/>
        <v/>
      </c>
    </row>
    <row r="19" spans="1:22" ht="14.25">
      <c r="A19" s="1859"/>
      <c r="B19" s="1856"/>
      <c r="C19" s="23" t="s">
        <v>765</v>
      </c>
      <c r="D19" s="383"/>
      <c r="E19" s="21" t="s">
        <v>860</v>
      </c>
      <c r="F19" s="21" t="s">
        <v>860</v>
      </c>
      <c r="G19" s="21" t="s">
        <v>860</v>
      </c>
      <c r="H19" s="21" t="s">
        <v>861</v>
      </c>
      <c r="I19" s="21" t="s">
        <v>861</v>
      </c>
      <c r="J19" s="21" t="s">
        <v>861</v>
      </c>
      <c r="K19" s="21" t="s">
        <v>860</v>
      </c>
      <c r="L19" s="21" t="s">
        <v>861</v>
      </c>
      <c r="M19" s="21" t="s">
        <v>861</v>
      </c>
      <c r="N19" s="21" t="s">
        <v>860</v>
      </c>
      <c r="O19" s="21" t="s">
        <v>860</v>
      </c>
      <c r="P19" s="21" t="s">
        <v>860</v>
      </c>
      <c r="Q19" s="21" t="s">
        <v>861</v>
      </c>
      <c r="R19" s="21" t="s">
        <v>860</v>
      </c>
      <c r="S19" s="22" t="s">
        <v>861</v>
      </c>
      <c r="T19" s="387" t="str">
        <f t="shared" si="0"/>
        <v/>
      </c>
      <c r="U19" s="388" t="str">
        <f>IF(COUNTIF('個票ｰ2006 '!$U$80:$U$169,$C19),"○","")</f>
        <v/>
      </c>
      <c r="V19" s="388" t="str">
        <f t="shared" si="1"/>
        <v/>
      </c>
    </row>
    <row r="20" spans="1:22" ht="14.25">
      <c r="A20" s="1859"/>
      <c r="B20" s="1856" t="s">
        <v>862</v>
      </c>
      <c r="C20" s="23" t="s">
        <v>773</v>
      </c>
      <c r="D20" s="383"/>
      <c r="E20" s="20" t="s">
        <v>858</v>
      </c>
      <c r="F20" s="20" t="s">
        <v>858</v>
      </c>
      <c r="G20" s="21" t="s">
        <v>861</v>
      </c>
      <c r="H20" s="21" t="s">
        <v>860</v>
      </c>
      <c r="I20" s="21" t="s">
        <v>859</v>
      </c>
      <c r="J20" s="21" t="s">
        <v>859</v>
      </c>
      <c r="K20" s="21" t="s">
        <v>860</v>
      </c>
      <c r="L20" s="21" t="s">
        <v>859</v>
      </c>
      <c r="M20" s="21" t="s">
        <v>859</v>
      </c>
      <c r="N20" s="21" t="s">
        <v>859</v>
      </c>
      <c r="O20" s="21" t="s">
        <v>859</v>
      </c>
      <c r="P20" s="21" t="s">
        <v>859</v>
      </c>
      <c r="Q20" s="21" t="s">
        <v>859</v>
      </c>
      <c r="R20" s="21" t="s">
        <v>861</v>
      </c>
      <c r="S20" s="22" t="s">
        <v>859</v>
      </c>
      <c r="T20" s="387" t="str">
        <f t="shared" si="0"/>
        <v/>
      </c>
      <c r="U20" s="388" t="str">
        <f>IF(COUNTIF('個票ｰ2006 '!$U$80:$U$169,$C20),"○","")</f>
        <v/>
      </c>
      <c r="V20" s="388" t="str">
        <f t="shared" si="1"/>
        <v/>
      </c>
    </row>
    <row r="21" spans="1:22" ht="14.25">
      <c r="A21" s="1859"/>
      <c r="B21" s="1856"/>
      <c r="C21" s="23" t="s">
        <v>863</v>
      </c>
      <c r="D21" s="383"/>
      <c r="E21" s="20" t="s">
        <v>858</v>
      </c>
      <c r="F21" s="20" t="s">
        <v>858</v>
      </c>
      <c r="G21" s="21" t="s">
        <v>859</v>
      </c>
      <c r="H21" s="21" t="s">
        <v>860</v>
      </c>
      <c r="I21" s="21" t="s">
        <v>859</v>
      </c>
      <c r="J21" s="21" t="s">
        <v>859</v>
      </c>
      <c r="K21" s="21" t="s">
        <v>860</v>
      </c>
      <c r="L21" s="21" t="s">
        <v>861</v>
      </c>
      <c r="M21" s="21" t="s">
        <v>859</v>
      </c>
      <c r="N21" s="21" t="s">
        <v>859</v>
      </c>
      <c r="O21" s="21" t="s">
        <v>859</v>
      </c>
      <c r="P21" s="21" t="s">
        <v>859</v>
      </c>
      <c r="Q21" s="21" t="s">
        <v>859</v>
      </c>
      <c r="R21" s="21" t="s">
        <v>861</v>
      </c>
      <c r="S21" s="22" t="s">
        <v>859</v>
      </c>
      <c r="T21" s="387" t="str">
        <f t="shared" si="0"/>
        <v/>
      </c>
      <c r="U21" s="388" t="str">
        <f>IF(COUNTIF('個票ｰ2006 '!$U$80:$U$169,$C21),"○","")</f>
        <v/>
      </c>
      <c r="V21" s="388" t="str">
        <f t="shared" si="1"/>
        <v/>
      </c>
    </row>
    <row r="22" spans="1:22" ht="14.25">
      <c r="A22" s="1859"/>
      <c r="B22" s="1856"/>
      <c r="C22" s="23" t="s">
        <v>750</v>
      </c>
      <c r="D22" s="383"/>
      <c r="E22" s="20" t="s">
        <v>858</v>
      </c>
      <c r="F22" s="20" t="s">
        <v>858</v>
      </c>
      <c r="G22" s="21" t="s">
        <v>861</v>
      </c>
      <c r="H22" s="21" t="s">
        <v>860</v>
      </c>
      <c r="I22" s="21" t="s">
        <v>859</v>
      </c>
      <c r="J22" s="21" t="s">
        <v>859</v>
      </c>
      <c r="K22" s="21" t="s">
        <v>860</v>
      </c>
      <c r="L22" s="21" t="s">
        <v>861</v>
      </c>
      <c r="M22" s="21" t="s">
        <v>861</v>
      </c>
      <c r="N22" s="21" t="s">
        <v>861</v>
      </c>
      <c r="O22" s="21" t="s">
        <v>861</v>
      </c>
      <c r="P22" s="21" t="s">
        <v>859</v>
      </c>
      <c r="Q22" s="21" t="s">
        <v>859</v>
      </c>
      <c r="R22" s="21" t="s">
        <v>861</v>
      </c>
      <c r="S22" s="22" t="s">
        <v>859</v>
      </c>
      <c r="T22" s="387" t="str">
        <f t="shared" si="0"/>
        <v/>
      </c>
      <c r="U22" s="388" t="str">
        <f>IF(COUNTIF('個票ｰ2006 '!$U$80:$U$169,$C22),"○","")</f>
        <v/>
      </c>
      <c r="V22" s="388" t="str">
        <f t="shared" si="1"/>
        <v/>
      </c>
    </row>
    <row r="23" spans="1:22" ht="14.25">
      <c r="A23" s="1859"/>
      <c r="B23" s="1856"/>
      <c r="C23" s="23" t="s">
        <v>792</v>
      </c>
      <c r="D23" s="383"/>
      <c r="E23" s="20" t="s">
        <v>858</v>
      </c>
      <c r="F23" s="20" t="s">
        <v>858</v>
      </c>
      <c r="G23" s="21" t="s">
        <v>861</v>
      </c>
      <c r="H23" s="21" t="s">
        <v>860</v>
      </c>
      <c r="I23" s="21" t="s">
        <v>859</v>
      </c>
      <c r="J23" s="21" t="s">
        <v>859</v>
      </c>
      <c r="K23" s="21" t="s">
        <v>860</v>
      </c>
      <c r="L23" s="21" t="s">
        <v>861</v>
      </c>
      <c r="M23" s="21" t="s">
        <v>859</v>
      </c>
      <c r="N23" s="21" t="s">
        <v>859</v>
      </c>
      <c r="O23" s="21" t="s">
        <v>859</v>
      </c>
      <c r="P23" s="21" t="s">
        <v>859</v>
      </c>
      <c r="Q23" s="21" t="s">
        <v>859</v>
      </c>
      <c r="R23" s="21" t="s">
        <v>861</v>
      </c>
      <c r="S23" s="22" t="s">
        <v>859</v>
      </c>
      <c r="T23" s="387" t="str">
        <f t="shared" si="0"/>
        <v/>
      </c>
      <c r="U23" s="388" t="str">
        <f>IF(COUNTIF('個票ｰ2006 '!$U$80:$U$169,$C23),"○","")</f>
        <v/>
      </c>
      <c r="V23" s="388" t="str">
        <f t="shared" si="1"/>
        <v/>
      </c>
    </row>
    <row r="24" spans="1:22" ht="14.25">
      <c r="A24" s="1859"/>
      <c r="B24" s="1856"/>
      <c r="C24" s="23" t="s">
        <v>762</v>
      </c>
      <c r="D24" s="383"/>
      <c r="E24" s="21" t="s">
        <v>860</v>
      </c>
      <c r="F24" s="21" t="s">
        <v>860</v>
      </c>
      <c r="G24" s="21" t="s">
        <v>859</v>
      </c>
      <c r="H24" s="21" t="s">
        <v>860</v>
      </c>
      <c r="I24" s="21" t="s">
        <v>860</v>
      </c>
      <c r="J24" s="21" t="s">
        <v>860</v>
      </c>
      <c r="K24" s="21" t="s">
        <v>861</v>
      </c>
      <c r="L24" s="21" t="s">
        <v>859</v>
      </c>
      <c r="M24" s="21" t="s">
        <v>859</v>
      </c>
      <c r="N24" s="21" t="s">
        <v>859</v>
      </c>
      <c r="O24" s="21" t="s">
        <v>859</v>
      </c>
      <c r="P24" s="21" t="s">
        <v>859</v>
      </c>
      <c r="Q24" s="21" t="s">
        <v>859</v>
      </c>
      <c r="R24" s="21" t="s">
        <v>861</v>
      </c>
      <c r="S24" s="22" t="s">
        <v>859</v>
      </c>
      <c r="T24" s="387" t="str">
        <f t="shared" si="0"/>
        <v/>
      </c>
      <c r="U24" s="388" t="str">
        <f>IF(COUNTIF('個票ｰ2006 '!$U$80:$U$169,$C24),"○","")</f>
        <v/>
      </c>
      <c r="V24" s="388" t="str">
        <f t="shared" si="1"/>
        <v/>
      </c>
    </row>
    <row r="25" spans="1:22" ht="14.25">
      <c r="A25" s="1859"/>
      <c r="B25" s="1856"/>
      <c r="C25" s="23" t="s">
        <v>766</v>
      </c>
      <c r="D25" s="383"/>
      <c r="E25" s="21" t="s">
        <v>860</v>
      </c>
      <c r="F25" s="21" t="s">
        <v>860</v>
      </c>
      <c r="G25" s="21" t="s">
        <v>859</v>
      </c>
      <c r="H25" s="21" t="s">
        <v>861</v>
      </c>
      <c r="I25" s="21" t="s">
        <v>861</v>
      </c>
      <c r="J25" s="21" t="s">
        <v>860</v>
      </c>
      <c r="K25" s="21" t="s">
        <v>861</v>
      </c>
      <c r="L25" s="21" t="s">
        <v>859</v>
      </c>
      <c r="M25" s="21" t="s">
        <v>859</v>
      </c>
      <c r="N25" s="21" t="s">
        <v>859</v>
      </c>
      <c r="O25" s="21" t="s">
        <v>859</v>
      </c>
      <c r="P25" s="21" t="s">
        <v>859</v>
      </c>
      <c r="Q25" s="21" t="s">
        <v>859</v>
      </c>
      <c r="R25" s="21" t="s">
        <v>861</v>
      </c>
      <c r="S25" s="22" t="s">
        <v>859</v>
      </c>
      <c r="T25" s="387" t="str">
        <f t="shared" si="0"/>
        <v/>
      </c>
      <c r="U25" s="388" t="str">
        <f>IF(COUNTIF('個票ｰ2006 '!$U$80:$U$169,$C25),"○","")</f>
        <v/>
      </c>
      <c r="V25" s="388" t="str">
        <f t="shared" si="1"/>
        <v/>
      </c>
    </row>
    <row r="26" spans="1:22" ht="14.25">
      <c r="A26" s="1859"/>
      <c r="B26" s="1856" t="s">
        <v>716</v>
      </c>
      <c r="C26" s="23" t="s">
        <v>774</v>
      </c>
      <c r="D26" s="383"/>
      <c r="E26" s="21" t="s">
        <v>860</v>
      </c>
      <c r="F26" s="21" t="s">
        <v>860</v>
      </c>
      <c r="G26" s="21" t="s">
        <v>861</v>
      </c>
      <c r="H26" s="20" t="s">
        <v>858</v>
      </c>
      <c r="I26" s="20" t="s">
        <v>858</v>
      </c>
      <c r="J26" s="21" t="s">
        <v>861</v>
      </c>
      <c r="K26" s="21" t="s">
        <v>860</v>
      </c>
      <c r="L26" s="21" t="s">
        <v>861</v>
      </c>
      <c r="M26" s="21" t="s">
        <v>861</v>
      </c>
      <c r="N26" s="21" t="s">
        <v>861</v>
      </c>
      <c r="O26" s="21" t="s">
        <v>861</v>
      </c>
      <c r="P26" s="21" t="s">
        <v>859</v>
      </c>
      <c r="Q26" s="21" t="s">
        <v>861</v>
      </c>
      <c r="R26" s="21" t="s">
        <v>861</v>
      </c>
      <c r="S26" s="22" t="s">
        <v>859</v>
      </c>
      <c r="T26" s="387" t="str">
        <f t="shared" si="0"/>
        <v/>
      </c>
      <c r="U26" s="388" t="str">
        <f>IF(COUNTIF('個票ｰ2006 '!$U$80:$U$169,$C26),"○","")</f>
        <v/>
      </c>
      <c r="V26" s="388" t="str">
        <f t="shared" si="1"/>
        <v/>
      </c>
    </row>
    <row r="27" spans="1:22" ht="14.25">
      <c r="A27" s="1859"/>
      <c r="B27" s="1856"/>
      <c r="C27" s="23" t="s">
        <v>782</v>
      </c>
      <c r="D27" s="383"/>
      <c r="E27" s="21" t="s">
        <v>860</v>
      </c>
      <c r="F27" s="21" t="s">
        <v>860</v>
      </c>
      <c r="G27" s="21" t="s">
        <v>861</v>
      </c>
      <c r="H27" s="20" t="s">
        <v>858</v>
      </c>
      <c r="I27" s="20" t="s">
        <v>858</v>
      </c>
      <c r="J27" s="21" t="s">
        <v>861</v>
      </c>
      <c r="K27" s="21" t="s">
        <v>860</v>
      </c>
      <c r="L27" s="21" t="s">
        <v>861</v>
      </c>
      <c r="M27" s="21" t="s">
        <v>861</v>
      </c>
      <c r="N27" s="21" t="s">
        <v>861</v>
      </c>
      <c r="O27" s="21" t="s">
        <v>861</v>
      </c>
      <c r="P27" s="21" t="s">
        <v>859</v>
      </c>
      <c r="Q27" s="21" t="s">
        <v>861</v>
      </c>
      <c r="R27" s="21" t="s">
        <v>861</v>
      </c>
      <c r="S27" s="22" t="s">
        <v>859</v>
      </c>
      <c r="T27" s="387" t="str">
        <f t="shared" si="0"/>
        <v/>
      </c>
      <c r="U27" s="388" t="str">
        <f>IF(COUNTIF('個票ｰ2006 '!$U$80:$U$169,$C27),"○","")</f>
        <v/>
      </c>
      <c r="V27" s="388" t="str">
        <f t="shared" si="1"/>
        <v/>
      </c>
    </row>
    <row r="28" spans="1:22" ht="14.25">
      <c r="A28" s="1859"/>
      <c r="B28" s="1856"/>
      <c r="C28" s="23" t="s">
        <v>789</v>
      </c>
      <c r="D28" s="383"/>
      <c r="E28" s="21" t="s">
        <v>859</v>
      </c>
      <c r="F28" s="21" t="s">
        <v>859</v>
      </c>
      <c r="G28" s="21" t="s">
        <v>859</v>
      </c>
      <c r="H28" s="21" t="s">
        <v>860</v>
      </c>
      <c r="I28" s="20" t="s">
        <v>858</v>
      </c>
      <c r="J28" s="21" t="s">
        <v>861</v>
      </c>
      <c r="K28" s="21" t="s">
        <v>861</v>
      </c>
      <c r="L28" s="21" t="s">
        <v>859</v>
      </c>
      <c r="M28" s="21" t="s">
        <v>861</v>
      </c>
      <c r="N28" s="21" t="s">
        <v>860</v>
      </c>
      <c r="O28" s="21" t="s">
        <v>859</v>
      </c>
      <c r="P28" s="21" t="s">
        <v>859</v>
      </c>
      <c r="Q28" s="21" t="s">
        <v>859</v>
      </c>
      <c r="R28" s="21" t="s">
        <v>861</v>
      </c>
      <c r="S28" s="22" t="s">
        <v>859</v>
      </c>
      <c r="T28" s="387" t="str">
        <f t="shared" si="0"/>
        <v/>
      </c>
      <c r="U28" s="388" t="str">
        <f>IF(COUNTIF('個票ｰ2006 '!$U$80:$U$169,$C28),"○","")</f>
        <v/>
      </c>
      <c r="V28" s="388" t="str">
        <f t="shared" si="1"/>
        <v/>
      </c>
    </row>
    <row r="29" spans="1:22" ht="14.25">
      <c r="A29" s="1859"/>
      <c r="B29" s="1856"/>
      <c r="C29" s="23" t="s">
        <v>793</v>
      </c>
      <c r="D29" s="383"/>
      <c r="E29" s="21" t="s">
        <v>861</v>
      </c>
      <c r="F29" s="21" t="s">
        <v>861</v>
      </c>
      <c r="G29" s="21" t="s">
        <v>861</v>
      </c>
      <c r="H29" s="20" t="s">
        <v>858</v>
      </c>
      <c r="I29" s="20" t="s">
        <v>858</v>
      </c>
      <c r="J29" s="21" t="s">
        <v>861</v>
      </c>
      <c r="K29" s="21" t="s">
        <v>860</v>
      </c>
      <c r="L29" s="21" t="s">
        <v>860</v>
      </c>
      <c r="M29" s="21" t="s">
        <v>861</v>
      </c>
      <c r="N29" s="21" t="s">
        <v>860</v>
      </c>
      <c r="O29" s="21" t="s">
        <v>859</v>
      </c>
      <c r="P29" s="21" t="s">
        <v>861</v>
      </c>
      <c r="Q29" s="21" t="s">
        <v>859</v>
      </c>
      <c r="R29" s="21" t="s">
        <v>861</v>
      </c>
      <c r="S29" s="22" t="s">
        <v>859</v>
      </c>
      <c r="T29" s="387" t="str">
        <f t="shared" si="0"/>
        <v/>
      </c>
      <c r="U29" s="388" t="str">
        <f>IF(COUNTIF('個票ｰ2006 '!$U$80:$U$169,$C29),"○","")</f>
        <v/>
      </c>
      <c r="V29" s="388" t="str">
        <f t="shared" si="1"/>
        <v/>
      </c>
    </row>
    <row r="30" spans="1:22" ht="14.25">
      <c r="A30" s="1859"/>
      <c r="B30" s="1856"/>
      <c r="C30" s="23" t="s">
        <v>796</v>
      </c>
      <c r="D30" s="383"/>
      <c r="E30" s="21" t="s">
        <v>859</v>
      </c>
      <c r="F30" s="21" t="s">
        <v>859</v>
      </c>
      <c r="G30" s="21" t="s">
        <v>859</v>
      </c>
      <c r="H30" s="21" t="s">
        <v>861</v>
      </c>
      <c r="I30" s="21" t="s">
        <v>861</v>
      </c>
      <c r="J30" s="20" t="s">
        <v>858</v>
      </c>
      <c r="K30" s="21" t="s">
        <v>859</v>
      </c>
      <c r="L30" s="21" t="s">
        <v>859</v>
      </c>
      <c r="M30" s="21" t="s">
        <v>859</v>
      </c>
      <c r="N30" s="21" t="s">
        <v>861</v>
      </c>
      <c r="O30" s="21" t="s">
        <v>859</v>
      </c>
      <c r="P30" s="21" t="s">
        <v>859</v>
      </c>
      <c r="Q30" s="21" t="s">
        <v>859</v>
      </c>
      <c r="R30" s="21" t="s">
        <v>861</v>
      </c>
      <c r="S30" s="22" t="s">
        <v>859</v>
      </c>
      <c r="T30" s="387" t="str">
        <f t="shared" si="0"/>
        <v/>
      </c>
      <c r="U30" s="388" t="str">
        <f>IF(COUNTIF('個票ｰ2006 '!$U$80:$U$169,$C30),"○","")</f>
        <v/>
      </c>
      <c r="V30" s="388" t="str">
        <f t="shared" si="1"/>
        <v/>
      </c>
    </row>
    <row r="31" spans="1:22" ht="14.25">
      <c r="A31" s="1855" t="s">
        <v>864</v>
      </c>
      <c r="B31" s="1856" t="s">
        <v>865</v>
      </c>
      <c r="C31" s="23" t="s">
        <v>775</v>
      </c>
      <c r="D31" s="383"/>
      <c r="E31" s="21" t="s">
        <v>860</v>
      </c>
      <c r="F31" s="21" t="s">
        <v>860</v>
      </c>
      <c r="G31" s="21" t="s">
        <v>860</v>
      </c>
      <c r="H31" s="21" t="s">
        <v>861</v>
      </c>
      <c r="I31" s="21" t="s">
        <v>859</v>
      </c>
      <c r="J31" s="21" t="s">
        <v>859</v>
      </c>
      <c r="K31" s="20" t="s">
        <v>858</v>
      </c>
      <c r="L31" s="21" t="s">
        <v>860</v>
      </c>
      <c r="M31" s="21" t="s">
        <v>860</v>
      </c>
      <c r="N31" s="21" t="s">
        <v>860</v>
      </c>
      <c r="O31" s="21" t="s">
        <v>860</v>
      </c>
      <c r="P31" s="21" t="s">
        <v>860</v>
      </c>
      <c r="Q31" s="21" t="s">
        <v>860</v>
      </c>
      <c r="R31" s="21" t="s">
        <v>860</v>
      </c>
      <c r="S31" s="22" t="s">
        <v>861</v>
      </c>
      <c r="T31" s="387" t="str">
        <f t="shared" si="0"/>
        <v/>
      </c>
      <c r="U31" s="388" t="str">
        <f>IF(COUNTIF('個票ｰ2006 '!$U$80:$U$169,$C31),"○","")</f>
        <v/>
      </c>
      <c r="V31" s="388" t="str">
        <f t="shared" si="1"/>
        <v/>
      </c>
    </row>
    <row r="32" spans="1:22" ht="14.25">
      <c r="A32" s="1855"/>
      <c r="B32" s="1856"/>
      <c r="C32" s="23" t="s">
        <v>783</v>
      </c>
      <c r="D32" s="383"/>
      <c r="E32" s="21" t="s">
        <v>860</v>
      </c>
      <c r="F32" s="21" t="s">
        <v>860</v>
      </c>
      <c r="G32" s="21" t="s">
        <v>861</v>
      </c>
      <c r="H32" s="21" t="s">
        <v>861</v>
      </c>
      <c r="I32" s="21" t="s">
        <v>859</v>
      </c>
      <c r="J32" s="21" t="s">
        <v>859</v>
      </c>
      <c r="K32" s="20" t="s">
        <v>858</v>
      </c>
      <c r="L32" s="21" t="s">
        <v>861</v>
      </c>
      <c r="M32" s="21" t="s">
        <v>861</v>
      </c>
      <c r="N32" s="21" t="s">
        <v>861</v>
      </c>
      <c r="O32" s="21" t="s">
        <v>861</v>
      </c>
      <c r="P32" s="21" t="s">
        <v>861</v>
      </c>
      <c r="Q32" s="21" t="s">
        <v>861</v>
      </c>
      <c r="R32" s="21" t="s">
        <v>860</v>
      </c>
      <c r="S32" s="22" t="s">
        <v>861</v>
      </c>
      <c r="T32" s="387" t="str">
        <f t="shared" si="0"/>
        <v/>
      </c>
      <c r="U32" s="388" t="str">
        <f>IF(COUNTIF('個票ｰ2006 '!$U$80:$U$169,$C32),"○","")</f>
        <v/>
      </c>
      <c r="V32" s="388" t="str">
        <f t="shared" si="1"/>
        <v/>
      </c>
    </row>
    <row r="33" spans="1:22" ht="14.25">
      <c r="A33" s="1855"/>
      <c r="B33" s="1856"/>
      <c r="C33" s="23" t="s">
        <v>866</v>
      </c>
      <c r="D33" s="383"/>
      <c r="E33" s="21" t="s">
        <v>861</v>
      </c>
      <c r="F33" s="21" t="s">
        <v>861</v>
      </c>
      <c r="G33" s="21" t="s">
        <v>861</v>
      </c>
      <c r="H33" s="21" t="s">
        <v>861</v>
      </c>
      <c r="I33" s="21" t="s">
        <v>859</v>
      </c>
      <c r="J33" s="21" t="s">
        <v>859</v>
      </c>
      <c r="K33" s="20" t="s">
        <v>858</v>
      </c>
      <c r="L33" s="21" t="s">
        <v>860</v>
      </c>
      <c r="M33" s="21" t="s">
        <v>861</v>
      </c>
      <c r="N33" s="21" t="s">
        <v>861</v>
      </c>
      <c r="O33" s="21" t="s">
        <v>861</v>
      </c>
      <c r="P33" s="21" t="s">
        <v>861</v>
      </c>
      <c r="Q33" s="21" t="s">
        <v>861</v>
      </c>
      <c r="R33" s="21" t="s">
        <v>860</v>
      </c>
      <c r="S33" s="22" t="s">
        <v>861</v>
      </c>
      <c r="T33" s="387" t="str">
        <f t="shared" si="0"/>
        <v/>
      </c>
      <c r="U33" s="388" t="str">
        <f>IF(COUNTIF('個票ｰ2006 '!$U$80:$U$169,$C33),"○","")</f>
        <v/>
      </c>
      <c r="V33" s="388" t="str">
        <f t="shared" si="1"/>
        <v/>
      </c>
    </row>
    <row r="34" spans="1:22" ht="14.25">
      <c r="A34" s="1855"/>
      <c r="B34" s="1856" t="s">
        <v>867</v>
      </c>
      <c r="C34" s="23" t="s">
        <v>868</v>
      </c>
      <c r="D34" s="383"/>
      <c r="E34" s="21" t="s">
        <v>859</v>
      </c>
      <c r="F34" s="21" t="s">
        <v>859</v>
      </c>
      <c r="G34" s="21" t="s">
        <v>859</v>
      </c>
      <c r="H34" s="21" t="s">
        <v>859</v>
      </c>
      <c r="I34" s="21" t="s">
        <v>859</v>
      </c>
      <c r="J34" s="21" t="s">
        <v>859</v>
      </c>
      <c r="K34" s="21" t="s">
        <v>861</v>
      </c>
      <c r="L34" s="20" t="s">
        <v>858</v>
      </c>
      <c r="M34" s="21" t="s">
        <v>861</v>
      </c>
      <c r="N34" s="21" t="s">
        <v>861</v>
      </c>
      <c r="O34" s="21" t="s">
        <v>861</v>
      </c>
      <c r="P34" s="21" t="s">
        <v>861</v>
      </c>
      <c r="Q34" s="21" t="s">
        <v>861</v>
      </c>
      <c r="R34" s="21" t="s">
        <v>861</v>
      </c>
      <c r="S34" s="22" t="s">
        <v>861</v>
      </c>
      <c r="T34" s="387" t="str">
        <f t="shared" si="0"/>
        <v/>
      </c>
      <c r="U34" s="388" t="str">
        <f>IF(COUNTIF('個票ｰ2006 '!$U$80:$U$169,$C34),"○","")</f>
        <v/>
      </c>
      <c r="V34" s="388" t="str">
        <f t="shared" si="1"/>
        <v/>
      </c>
    </row>
    <row r="35" spans="1:22" ht="14.25">
      <c r="A35" s="1855"/>
      <c r="B35" s="1856"/>
      <c r="C35" s="23" t="s">
        <v>743</v>
      </c>
      <c r="D35" s="383"/>
      <c r="E35" s="21" t="s">
        <v>859</v>
      </c>
      <c r="F35" s="21" t="s">
        <v>859</v>
      </c>
      <c r="G35" s="21" t="s">
        <v>859</v>
      </c>
      <c r="H35" s="21" t="s">
        <v>859</v>
      </c>
      <c r="I35" s="21" t="s">
        <v>859</v>
      </c>
      <c r="J35" s="21" t="s">
        <v>859</v>
      </c>
      <c r="K35" s="21" t="s">
        <v>861</v>
      </c>
      <c r="L35" s="20" t="s">
        <v>858</v>
      </c>
      <c r="M35" s="21" t="s">
        <v>861</v>
      </c>
      <c r="N35" s="21" t="s">
        <v>861</v>
      </c>
      <c r="O35" s="21" t="s">
        <v>861</v>
      </c>
      <c r="P35" s="21" t="s">
        <v>861</v>
      </c>
      <c r="Q35" s="21" t="s">
        <v>861</v>
      </c>
      <c r="R35" s="21" t="s">
        <v>861</v>
      </c>
      <c r="S35" s="22" t="s">
        <v>861</v>
      </c>
      <c r="T35" s="387" t="str">
        <f t="shared" si="0"/>
        <v/>
      </c>
      <c r="U35" s="388" t="str">
        <f>IF(COUNTIF('個票ｰ2006 '!$U$80:$U$169,$C35),"○","")</f>
        <v/>
      </c>
      <c r="V35" s="388" t="str">
        <f t="shared" si="1"/>
        <v/>
      </c>
    </row>
    <row r="36" spans="1:22" ht="14.25">
      <c r="A36" s="1855"/>
      <c r="B36" s="1856" t="s">
        <v>869</v>
      </c>
      <c r="C36" s="23" t="s">
        <v>731</v>
      </c>
      <c r="D36" s="383"/>
      <c r="E36" s="21" t="s">
        <v>859</v>
      </c>
      <c r="F36" s="21" t="s">
        <v>859</v>
      </c>
      <c r="G36" s="21" t="s">
        <v>859</v>
      </c>
      <c r="H36" s="21" t="s">
        <v>859</v>
      </c>
      <c r="I36" s="21" t="s">
        <v>859</v>
      </c>
      <c r="J36" s="21" t="s">
        <v>859</v>
      </c>
      <c r="K36" s="21" t="s">
        <v>861</v>
      </c>
      <c r="L36" s="21" t="s">
        <v>861</v>
      </c>
      <c r="M36" s="20" t="s">
        <v>858</v>
      </c>
      <c r="N36" s="21" t="s">
        <v>861</v>
      </c>
      <c r="O36" s="21" t="s">
        <v>860</v>
      </c>
      <c r="P36" s="21" t="s">
        <v>860</v>
      </c>
      <c r="Q36" s="21" t="s">
        <v>861</v>
      </c>
      <c r="R36" s="21" t="s">
        <v>861</v>
      </c>
      <c r="S36" s="22" t="s">
        <v>861</v>
      </c>
      <c r="T36" s="387" t="str">
        <f t="shared" si="0"/>
        <v/>
      </c>
      <c r="U36" s="388" t="str">
        <f>IF(COUNTIF('個票ｰ2006 '!$U$80:$U$169,$C36),"○","")</f>
        <v/>
      </c>
      <c r="V36" s="388" t="str">
        <f t="shared" si="1"/>
        <v/>
      </c>
    </row>
    <row r="37" spans="1:22" ht="14.25">
      <c r="A37" s="1855"/>
      <c r="B37" s="1856"/>
      <c r="C37" s="23" t="s">
        <v>744</v>
      </c>
      <c r="D37" s="383"/>
      <c r="E37" s="21" t="s">
        <v>859</v>
      </c>
      <c r="F37" s="21" t="s">
        <v>859</v>
      </c>
      <c r="G37" s="21" t="s">
        <v>859</v>
      </c>
      <c r="H37" s="21" t="s">
        <v>859</v>
      </c>
      <c r="I37" s="21" t="s">
        <v>859</v>
      </c>
      <c r="J37" s="21" t="s">
        <v>859</v>
      </c>
      <c r="K37" s="21" t="s">
        <v>861</v>
      </c>
      <c r="L37" s="21" t="s">
        <v>861</v>
      </c>
      <c r="M37" s="20" t="s">
        <v>858</v>
      </c>
      <c r="N37" s="21" t="s">
        <v>861</v>
      </c>
      <c r="O37" s="21" t="s">
        <v>860</v>
      </c>
      <c r="P37" s="21" t="s">
        <v>860</v>
      </c>
      <c r="Q37" s="21" t="s">
        <v>861</v>
      </c>
      <c r="R37" s="21" t="s">
        <v>861</v>
      </c>
      <c r="S37" s="22" t="s">
        <v>861</v>
      </c>
      <c r="T37" s="387" t="str">
        <f t="shared" si="0"/>
        <v/>
      </c>
      <c r="U37" s="388" t="str">
        <f>IF(COUNTIF('個票ｰ2006 '!$U$80:$U$169,$C37),"○","")</f>
        <v/>
      </c>
      <c r="V37" s="388" t="str">
        <f t="shared" si="1"/>
        <v/>
      </c>
    </row>
    <row r="38" spans="1:22" ht="14.25">
      <c r="A38" s="1855" t="s">
        <v>700</v>
      </c>
      <c r="B38" s="1856" t="s">
        <v>724</v>
      </c>
      <c r="C38" s="23" t="s">
        <v>732</v>
      </c>
      <c r="D38" s="383"/>
      <c r="E38" s="21" t="s">
        <v>859</v>
      </c>
      <c r="F38" s="21" t="s">
        <v>859</v>
      </c>
      <c r="G38" s="21" t="s">
        <v>859</v>
      </c>
      <c r="H38" s="21" t="s">
        <v>859</v>
      </c>
      <c r="I38" s="21" t="s">
        <v>861</v>
      </c>
      <c r="J38" s="21" t="s">
        <v>859</v>
      </c>
      <c r="K38" s="21" t="s">
        <v>859</v>
      </c>
      <c r="L38" s="21" t="s">
        <v>860</v>
      </c>
      <c r="M38" s="21" t="s">
        <v>860</v>
      </c>
      <c r="N38" s="20" t="s">
        <v>858</v>
      </c>
      <c r="O38" s="20" t="s">
        <v>858</v>
      </c>
      <c r="P38" s="20" t="s">
        <v>858</v>
      </c>
      <c r="Q38" s="21" t="s">
        <v>860</v>
      </c>
      <c r="R38" s="21" t="s">
        <v>861</v>
      </c>
      <c r="S38" s="22" t="s">
        <v>860</v>
      </c>
      <c r="T38" s="387" t="str">
        <f t="shared" si="0"/>
        <v/>
      </c>
      <c r="U38" s="388" t="str">
        <f>IF(COUNTIF('個票ｰ2006 '!$U$80:$U$169,$C38),"○","")</f>
        <v/>
      </c>
      <c r="V38" s="388" t="str">
        <f t="shared" si="1"/>
        <v/>
      </c>
    </row>
    <row r="39" spans="1:22" ht="14.25">
      <c r="A39" s="1855"/>
      <c r="B39" s="1856"/>
      <c r="C39" s="23" t="s">
        <v>745</v>
      </c>
      <c r="D39" s="383"/>
      <c r="E39" s="21" t="s">
        <v>859</v>
      </c>
      <c r="F39" s="21" t="s">
        <v>859</v>
      </c>
      <c r="G39" s="21" t="s">
        <v>859</v>
      </c>
      <c r="H39" s="21" t="s">
        <v>859</v>
      </c>
      <c r="I39" s="21" t="s">
        <v>860</v>
      </c>
      <c r="J39" s="21" t="s">
        <v>859</v>
      </c>
      <c r="K39" s="21" t="s">
        <v>860</v>
      </c>
      <c r="L39" s="21" t="s">
        <v>860</v>
      </c>
      <c r="M39" s="21" t="s">
        <v>860</v>
      </c>
      <c r="N39" s="20" t="s">
        <v>858</v>
      </c>
      <c r="O39" s="20" t="s">
        <v>858</v>
      </c>
      <c r="P39" s="21" t="s">
        <v>860</v>
      </c>
      <c r="Q39" s="21" t="s">
        <v>860</v>
      </c>
      <c r="R39" s="21" t="s">
        <v>859</v>
      </c>
      <c r="S39" s="22" t="s">
        <v>860</v>
      </c>
      <c r="T39" s="387" t="str">
        <f t="shared" si="0"/>
        <v/>
      </c>
      <c r="U39" s="388" t="str">
        <f>IF(COUNTIF('個票ｰ2006 '!$U$80:$U$169,$C39),"○","")</f>
        <v/>
      </c>
      <c r="V39" s="388" t="str">
        <f t="shared" si="1"/>
        <v/>
      </c>
    </row>
    <row r="40" spans="1:22" ht="14.25">
      <c r="A40" s="1855"/>
      <c r="B40" s="1856"/>
      <c r="C40" s="23" t="s">
        <v>753</v>
      </c>
      <c r="D40" s="383"/>
      <c r="E40" s="21" t="s">
        <v>859</v>
      </c>
      <c r="F40" s="21" t="s">
        <v>859</v>
      </c>
      <c r="G40" s="21" t="s">
        <v>859</v>
      </c>
      <c r="H40" s="21" t="s">
        <v>859</v>
      </c>
      <c r="I40" s="21" t="s">
        <v>861</v>
      </c>
      <c r="J40" s="21" t="s">
        <v>859</v>
      </c>
      <c r="K40" s="21" t="s">
        <v>861</v>
      </c>
      <c r="L40" s="21" t="s">
        <v>861</v>
      </c>
      <c r="M40" s="21" t="s">
        <v>860</v>
      </c>
      <c r="N40" s="20" t="s">
        <v>858</v>
      </c>
      <c r="O40" s="20" t="s">
        <v>858</v>
      </c>
      <c r="P40" s="21" t="s">
        <v>860</v>
      </c>
      <c r="Q40" s="21" t="s">
        <v>860</v>
      </c>
      <c r="R40" s="21" t="s">
        <v>861</v>
      </c>
      <c r="S40" s="22" t="s">
        <v>860</v>
      </c>
      <c r="T40" s="387" t="str">
        <f t="shared" si="0"/>
        <v/>
      </c>
      <c r="U40" s="388" t="str">
        <f>IF(COUNTIF('個票ｰ2006 '!$U$80:$U$169,$C40),"○","")</f>
        <v/>
      </c>
      <c r="V40" s="388" t="str">
        <f t="shared" si="1"/>
        <v/>
      </c>
    </row>
    <row r="41" spans="1:22" ht="14.25">
      <c r="A41" s="1855"/>
      <c r="B41" s="1856"/>
      <c r="C41" s="23" t="s">
        <v>759</v>
      </c>
      <c r="D41" s="383"/>
      <c r="E41" s="21" t="s">
        <v>861</v>
      </c>
      <c r="F41" s="21" t="s">
        <v>861</v>
      </c>
      <c r="G41" s="21" t="s">
        <v>861</v>
      </c>
      <c r="H41" s="21" t="s">
        <v>859</v>
      </c>
      <c r="I41" s="21" t="s">
        <v>861</v>
      </c>
      <c r="J41" s="21" t="s">
        <v>859</v>
      </c>
      <c r="K41" s="21" t="s">
        <v>861</v>
      </c>
      <c r="L41" s="21" t="s">
        <v>861</v>
      </c>
      <c r="M41" s="21" t="s">
        <v>860</v>
      </c>
      <c r="N41" s="20" t="s">
        <v>858</v>
      </c>
      <c r="O41" s="20" t="s">
        <v>858</v>
      </c>
      <c r="P41" s="21" t="s">
        <v>860</v>
      </c>
      <c r="Q41" s="21" t="s">
        <v>860</v>
      </c>
      <c r="R41" s="21" t="s">
        <v>859</v>
      </c>
      <c r="S41" s="22" t="s">
        <v>860</v>
      </c>
      <c r="T41" s="387" t="str">
        <f t="shared" si="0"/>
        <v/>
      </c>
      <c r="U41" s="388" t="str">
        <f>IF(COUNTIF('個票ｰ2006 '!$U$80:$U$169,$C41),"○","")</f>
        <v/>
      </c>
      <c r="V41" s="388" t="str">
        <f t="shared" si="1"/>
        <v/>
      </c>
    </row>
    <row r="42" spans="1:22" ht="14.25">
      <c r="A42" s="1855"/>
      <c r="B42" s="1856"/>
      <c r="C42" s="23" t="s">
        <v>764</v>
      </c>
      <c r="D42" s="383"/>
      <c r="E42" s="21" t="s">
        <v>859</v>
      </c>
      <c r="F42" s="21" t="s">
        <v>859</v>
      </c>
      <c r="G42" s="21" t="s">
        <v>859</v>
      </c>
      <c r="H42" s="21" t="s">
        <v>859</v>
      </c>
      <c r="I42" s="21" t="s">
        <v>861</v>
      </c>
      <c r="J42" s="21" t="s">
        <v>859</v>
      </c>
      <c r="K42" s="21" t="s">
        <v>859</v>
      </c>
      <c r="L42" s="21" t="s">
        <v>859</v>
      </c>
      <c r="M42" s="21" t="s">
        <v>861</v>
      </c>
      <c r="N42" s="20" t="s">
        <v>858</v>
      </c>
      <c r="O42" s="20" t="s">
        <v>858</v>
      </c>
      <c r="P42" s="21" t="s">
        <v>860</v>
      </c>
      <c r="Q42" s="21" t="s">
        <v>860</v>
      </c>
      <c r="R42" s="21" t="s">
        <v>859</v>
      </c>
      <c r="S42" s="22" t="s">
        <v>860</v>
      </c>
      <c r="T42" s="387" t="str">
        <f t="shared" si="0"/>
        <v/>
      </c>
      <c r="U42" s="388" t="str">
        <f>IF(COUNTIF('個票ｰ2006 '!$U$80:$U$169,$C42),"○","")</f>
        <v/>
      </c>
      <c r="V42" s="388" t="str">
        <f t="shared" si="1"/>
        <v/>
      </c>
    </row>
    <row r="43" spans="1:22" ht="14.25">
      <c r="A43" s="1855"/>
      <c r="B43" s="1856"/>
      <c r="C43" s="23" t="s">
        <v>767</v>
      </c>
      <c r="D43" s="383"/>
      <c r="E43" s="21" t="s">
        <v>859</v>
      </c>
      <c r="F43" s="21" t="s">
        <v>859</v>
      </c>
      <c r="G43" s="21" t="s">
        <v>859</v>
      </c>
      <c r="H43" s="21" t="s">
        <v>859</v>
      </c>
      <c r="I43" s="21" t="s">
        <v>861</v>
      </c>
      <c r="J43" s="21" t="s">
        <v>859</v>
      </c>
      <c r="K43" s="21" t="s">
        <v>859</v>
      </c>
      <c r="L43" s="21" t="s">
        <v>859</v>
      </c>
      <c r="M43" s="21" t="s">
        <v>861</v>
      </c>
      <c r="N43" s="20" t="s">
        <v>858</v>
      </c>
      <c r="O43" s="21" t="s">
        <v>860</v>
      </c>
      <c r="P43" s="21" t="s">
        <v>860</v>
      </c>
      <c r="Q43" s="21" t="s">
        <v>860</v>
      </c>
      <c r="R43" s="21" t="s">
        <v>859</v>
      </c>
      <c r="S43" s="22" t="s">
        <v>860</v>
      </c>
      <c r="T43" s="387" t="str">
        <f t="shared" si="0"/>
        <v/>
      </c>
      <c r="U43" s="388" t="str">
        <f>IF(COUNTIF('個票ｰ2006 '!$U$80:$U$169,$C43),"○","")</f>
        <v/>
      </c>
      <c r="V43" s="388" t="str">
        <f t="shared" si="1"/>
        <v/>
      </c>
    </row>
    <row r="44" spans="1:22" ht="14.25">
      <c r="A44" s="1855"/>
      <c r="B44" s="1856"/>
      <c r="C44" s="23" t="s">
        <v>768</v>
      </c>
      <c r="D44" s="383"/>
      <c r="E44" s="21" t="s">
        <v>859</v>
      </c>
      <c r="F44" s="21" t="s">
        <v>859</v>
      </c>
      <c r="G44" s="21" t="s">
        <v>859</v>
      </c>
      <c r="H44" s="21" t="s">
        <v>859</v>
      </c>
      <c r="I44" s="21" t="s">
        <v>861</v>
      </c>
      <c r="J44" s="21" t="s">
        <v>859</v>
      </c>
      <c r="K44" s="21" t="s">
        <v>859</v>
      </c>
      <c r="L44" s="21" t="s">
        <v>859</v>
      </c>
      <c r="M44" s="21" t="s">
        <v>860</v>
      </c>
      <c r="N44" s="21" t="s">
        <v>860</v>
      </c>
      <c r="O44" s="20" t="s">
        <v>858</v>
      </c>
      <c r="P44" s="21" t="s">
        <v>860</v>
      </c>
      <c r="Q44" s="21" t="s">
        <v>860</v>
      </c>
      <c r="R44" s="21" t="s">
        <v>859</v>
      </c>
      <c r="S44" s="22" t="s">
        <v>860</v>
      </c>
      <c r="T44" s="387" t="str">
        <f t="shared" si="0"/>
        <v/>
      </c>
      <c r="U44" s="388" t="str">
        <f>IF(COUNTIF('個票ｰ2006 '!$U$80:$U$169,$C44),"○","")</f>
        <v/>
      </c>
      <c r="V44" s="388" t="str">
        <f t="shared" si="1"/>
        <v/>
      </c>
    </row>
    <row r="45" spans="1:22" ht="14.25">
      <c r="A45" s="1855"/>
      <c r="B45" s="1856"/>
      <c r="C45" s="23" t="s">
        <v>870</v>
      </c>
      <c r="D45" s="383"/>
      <c r="E45" s="21" t="s">
        <v>859</v>
      </c>
      <c r="F45" s="21" t="s">
        <v>859</v>
      </c>
      <c r="G45" s="21" t="s">
        <v>859</v>
      </c>
      <c r="H45" s="21" t="s">
        <v>859</v>
      </c>
      <c r="I45" s="21" t="s">
        <v>861</v>
      </c>
      <c r="J45" s="21" t="s">
        <v>859</v>
      </c>
      <c r="K45" s="21" t="s">
        <v>859</v>
      </c>
      <c r="L45" s="21" t="s">
        <v>859</v>
      </c>
      <c r="M45" s="21" t="s">
        <v>860</v>
      </c>
      <c r="N45" s="21" t="s">
        <v>860</v>
      </c>
      <c r="O45" s="20" t="s">
        <v>858</v>
      </c>
      <c r="P45" s="20" t="s">
        <v>858</v>
      </c>
      <c r="Q45" s="21" t="s">
        <v>860</v>
      </c>
      <c r="R45" s="21" t="s">
        <v>860</v>
      </c>
      <c r="S45" s="24" t="s">
        <v>858</v>
      </c>
      <c r="T45" s="387" t="str">
        <f t="shared" si="0"/>
        <v/>
      </c>
      <c r="U45" s="388" t="str">
        <f>IF(COUNTIF('個票ｰ2006 '!$U$80:$U$169,$C45),"○","")</f>
        <v/>
      </c>
      <c r="V45" s="388" t="str">
        <f t="shared" si="1"/>
        <v/>
      </c>
    </row>
    <row r="46" spans="1:22" ht="14.25">
      <c r="A46" s="1855"/>
      <c r="B46" s="1856"/>
      <c r="C46" s="23" t="s">
        <v>780</v>
      </c>
      <c r="D46" s="383"/>
      <c r="E46" s="21" t="s">
        <v>859</v>
      </c>
      <c r="F46" s="21" t="s">
        <v>859</v>
      </c>
      <c r="G46" s="21" t="s">
        <v>859</v>
      </c>
      <c r="H46" s="21" t="s">
        <v>859</v>
      </c>
      <c r="I46" s="21" t="s">
        <v>861</v>
      </c>
      <c r="J46" s="21" t="s">
        <v>859</v>
      </c>
      <c r="K46" s="21" t="s">
        <v>861</v>
      </c>
      <c r="L46" s="21" t="s">
        <v>861</v>
      </c>
      <c r="M46" s="21" t="s">
        <v>861</v>
      </c>
      <c r="N46" s="21" t="s">
        <v>860</v>
      </c>
      <c r="O46" s="21" t="s">
        <v>860</v>
      </c>
      <c r="P46" s="20" t="s">
        <v>858</v>
      </c>
      <c r="Q46" s="21" t="s">
        <v>860</v>
      </c>
      <c r="R46" s="21" t="s">
        <v>861</v>
      </c>
      <c r="S46" s="24" t="s">
        <v>858</v>
      </c>
      <c r="T46" s="387" t="str">
        <f t="shared" si="0"/>
        <v/>
      </c>
      <c r="U46" s="388" t="str">
        <f>IF(COUNTIF('個票ｰ2006 '!$U$80:$U$169,$C46),"○","")</f>
        <v/>
      </c>
      <c r="V46" s="388" t="str">
        <f t="shared" si="1"/>
        <v/>
      </c>
    </row>
    <row r="47" spans="1:22" ht="14.25">
      <c r="A47" s="1855"/>
      <c r="B47" s="1856"/>
      <c r="C47" s="23" t="s">
        <v>787</v>
      </c>
      <c r="D47" s="383"/>
      <c r="E47" s="21" t="s">
        <v>859</v>
      </c>
      <c r="F47" s="21" t="s">
        <v>859</v>
      </c>
      <c r="G47" s="21" t="s">
        <v>861</v>
      </c>
      <c r="H47" s="21" t="s">
        <v>859</v>
      </c>
      <c r="I47" s="21" t="s">
        <v>861</v>
      </c>
      <c r="J47" s="21" t="s">
        <v>859</v>
      </c>
      <c r="K47" s="21" t="s">
        <v>861</v>
      </c>
      <c r="L47" s="21" t="s">
        <v>861</v>
      </c>
      <c r="M47" s="21" t="s">
        <v>860</v>
      </c>
      <c r="N47" s="21" t="s">
        <v>861</v>
      </c>
      <c r="O47" s="21" t="s">
        <v>860</v>
      </c>
      <c r="P47" s="21" t="s">
        <v>861</v>
      </c>
      <c r="Q47" s="21" t="s">
        <v>861</v>
      </c>
      <c r="R47" s="21" t="s">
        <v>861</v>
      </c>
      <c r="S47" s="22" t="s">
        <v>860</v>
      </c>
      <c r="T47" s="387" t="str">
        <f t="shared" si="0"/>
        <v/>
      </c>
      <c r="U47" s="388" t="str">
        <f>IF(COUNTIF('個票ｰ2006 '!$U$80:$U$169,$C47),"○","")</f>
        <v/>
      </c>
      <c r="V47" s="388" t="str">
        <f t="shared" si="1"/>
        <v/>
      </c>
    </row>
    <row r="48" spans="1:22" ht="14.25">
      <c r="A48" s="1855"/>
      <c r="B48" s="1856" t="s">
        <v>871</v>
      </c>
      <c r="C48" s="23" t="s">
        <v>733</v>
      </c>
      <c r="D48" s="383"/>
      <c r="E48" s="21" t="s">
        <v>861</v>
      </c>
      <c r="F48" s="21" t="s">
        <v>861</v>
      </c>
      <c r="G48" s="21" t="s">
        <v>861</v>
      </c>
      <c r="H48" s="21" t="s">
        <v>861</v>
      </c>
      <c r="I48" s="21" t="s">
        <v>861</v>
      </c>
      <c r="J48" s="21" t="s">
        <v>859</v>
      </c>
      <c r="K48" s="21" t="s">
        <v>861</v>
      </c>
      <c r="L48" s="21" t="s">
        <v>861</v>
      </c>
      <c r="M48" s="21" t="s">
        <v>861</v>
      </c>
      <c r="N48" s="21" t="s">
        <v>861</v>
      </c>
      <c r="O48" s="21" t="s">
        <v>861</v>
      </c>
      <c r="P48" s="21" t="s">
        <v>861</v>
      </c>
      <c r="Q48" s="20" t="s">
        <v>858</v>
      </c>
      <c r="R48" s="21" t="s">
        <v>861</v>
      </c>
      <c r="S48" s="22" t="s">
        <v>860</v>
      </c>
      <c r="T48" s="387" t="str">
        <f t="shared" si="0"/>
        <v/>
      </c>
      <c r="U48" s="388" t="str">
        <f>IF(COUNTIF('個票ｰ2006 '!$U$80:$U$169,$C48),"○","")</f>
        <v/>
      </c>
      <c r="V48" s="388" t="str">
        <f t="shared" si="1"/>
        <v/>
      </c>
    </row>
    <row r="49" spans="1:23" ht="14.25">
      <c r="A49" s="1855"/>
      <c r="B49" s="1856"/>
      <c r="C49" s="23" t="s">
        <v>872</v>
      </c>
      <c r="D49" s="383"/>
      <c r="E49" s="21" t="s">
        <v>859</v>
      </c>
      <c r="F49" s="21" t="s">
        <v>859</v>
      </c>
      <c r="G49" s="21" t="s">
        <v>859</v>
      </c>
      <c r="H49" s="21" t="s">
        <v>859</v>
      </c>
      <c r="I49" s="21" t="s">
        <v>859</v>
      </c>
      <c r="J49" s="21" t="s">
        <v>859</v>
      </c>
      <c r="K49" s="21" t="s">
        <v>861</v>
      </c>
      <c r="L49" s="21" t="s">
        <v>861</v>
      </c>
      <c r="M49" s="21" t="s">
        <v>860</v>
      </c>
      <c r="N49" s="21" t="s">
        <v>861</v>
      </c>
      <c r="O49" s="21" t="s">
        <v>861</v>
      </c>
      <c r="P49" s="21" t="s">
        <v>861</v>
      </c>
      <c r="Q49" s="21" t="s">
        <v>861</v>
      </c>
      <c r="R49" s="21" t="s">
        <v>861</v>
      </c>
      <c r="S49" s="22" t="s">
        <v>860</v>
      </c>
      <c r="T49" s="387" t="str">
        <f t="shared" si="0"/>
        <v/>
      </c>
      <c r="U49" s="388" t="str">
        <f>IF(COUNTIF('個票ｰ2006 '!$U$80:$U$169,$C49),"○","")</f>
        <v/>
      </c>
      <c r="V49" s="388" t="str">
        <f t="shared" si="1"/>
        <v/>
      </c>
    </row>
    <row r="50" spans="1:23" ht="14.25">
      <c r="A50" s="1855"/>
      <c r="B50" s="1856"/>
      <c r="C50" s="23" t="s">
        <v>873</v>
      </c>
      <c r="D50" s="383"/>
      <c r="E50" s="21" t="s">
        <v>861</v>
      </c>
      <c r="F50" s="21" t="s">
        <v>861</v>
      </c>
      <c r="G50" s="21" t="s">
        <v>861</v>
      </c>
      <c r="H50" s="21" t="s">
        <v>861</v>
      </c>
      <c r="I50" s="21" t="s">
        <v>861</v>
      </c>
      <c r="J50" s="21" t="s">
        <v>859</v>
      </c>
      <c r="K50" s="21" t="s">
        <v>861</v>
      </c>
      <c r="L50" s="21" t="s">
        <v>861</v>
      </c>
      <c r="M50" s="21" t="s">
        <v>861</v>
      </c>
      <c r="N50" s="21" t="s">
        <v>861</v>
      </c>
      <c r="O50" s="21" t="s">
        <v>861</v>
      </c>
      <c r="P50" s="21" t="s">
        <v>861</v>
      </c>
      <c r="Q50" s="21" t="s">
        <v>861</v>
      </c>
      <c r="R50" s="21" t="s">
        <v>861</v>
      </c>
      <c r="S50" s="22" t="s">
        <v>861</v>
      </c>
      <c r="T50" s="387" t="str">
        <f t="shared" si="0"/>
        <v/>
      </c>
      <c r="U50" s="388" t="str">
        <f>IF(COUNTIF('個票ｰ2006 '!$U$80:$U$169,$C50),"○","")</f>
        <v/>
      </c>
      <c r="V50" s="388" t="str">
        <f t="shared" si="1"/>
        <v/>
      </c>
    </row>
    <row r="51" spans="1:23" ht="14.25">
      <c r="A51" s="1855" t="s">
        <v>366</v>
      </c>
      <c r="B51" s="1856" t="s">
        <v>874</v>
      </c>
      <c r="C51" s="23" t="s">
        <v>875</v>
      </c>
      <c r="D51" s="383"/>
      <c r="E51" s="21" t="s">
        <v>859</v>
      </c>
      <c r="F51" s="21" t="s">
        <v>859</v>
      </c>
      <c r="G51" s="21" t="s">
        <v>859</v>
      </c>
      <c r="H51" s="21" t="s">
        <v>859</v>
      </c>
      <c r="I51" s="21" t="s">
        <v>859</v>
      </c>
      <c r="J51" s="21" t="s">
        <v>859</v>
      </c>
      <c r="K51" s="21" t="s">
        <v>859</v>
      </c>
      <c r="L51" s="21" t="s">
        <v>859</v>
      </c>
      <c r="M51" s="21" t="s">
        <v>859</v>
      </c>
      <c r="N51" s="21" t="s">
        <v>861</v>
      </c>
      <c r="O51" s="21" t="s">
        <v>861</v>
      </c>
      <c r="P51" s="21" t="s">
        <v>859</v>
      </c>
      <c r="Q51" s="21" t="s">
        <v>859</v>
      </c>
      <c r="R51" s="20" t="s">
        <v>858</v>
      </c>
      <c r="S51" s="22" t="s">
        <v>736</v>
      </c>
      <c r="T51" s="387" t="str">
        <f t="shared" si="0"/>
        <v/>
      </c>
      <c r="U51" s="388" t="str">
        <f>IF(COUNTIF('個票ｰ2006 '!$U$80:$U$169,$C51),"○","")</f>
        <v/>
      </c>
      <c r="V51" s="388" t="str">
        <f t="shared" si="1"/>
        <v/>
      </c>
    </row>
    <row r="52" spans="1:23" ht="14.25">
      <c r="A52" s="1855"/>
      <c r="B52" s="1856"/>
      <c r="C52" s="23" t="s">
        <v>714</v>
      </c>
      <c r="D52" s="383"/>
      <c r="E52" s="21" t="s">
        <v>861</v>
      </c>
      <c r="F52" s="21" t="s">
        <v>861</v>
      </c>
      <c r="G52" s="21" t="s">
        <v>861</v>
      </c>
      <c r="H52" s="21" t="s">
        <v>861</v>
      </c>
      <c r="I52" s="21" t="s">
        <v>859</v>
      </c>
      <c r="J52" s="21" t="s">
        <v>859</v>
      </c>
      <c r="K52" s="21" t="s">
        <v>861</v>
      </c>
      <c r="L52" s="21" t="s">
        <v>861</v>
      </c>
      <c r="M52" s="21" t="s">
        <v>861</v>
      </c>
      <c r="N52" s="21" t="s">
        <v>861</v>
      </c>
      <c r="O52" s="21" t="s">
        <v>861</v>
      </c>
      <c r="P52" s="21" t="s">
        <v>861</v>
      </c>
      <c r="Q52" s="21" t="s">
        <v>861</v>
      </c>
      <c r="R52" s="20" t="s">
        <v>858</v>
      </c>
      <c r="S52" s="22" t="s">
        <v>860</v>
      </c>
      <c r="T52" s="387" t="str">
        <f t="shared" si="0"/>
        <v/>
      </c>
      <c r="U52" s="388" t="str">
        <f>IF(COUNTIF('個票ｰ2006 '!$U$80:$U$169,$C52),"○","")</f>
        <v/>
      </c>
      <c r="V52" s="388" t="str">
        <f t="shared" si="1"/>
        <v/>
      </c>
    </row>
    <row r="53" spans="1:23" ht="14.25">
      <c r="A53" s="1855"/>
      <c r="B53" s="1856"/>
      <c r="C53" s="23" t="s">
        <v>876</v>
      </c>
      <c r="D53" s="383"/>
      <c r="E53" s="21" t="s">
        <v>861</v>
      </c>
      <c r="F53" s="21" t="s">
        <v>861</v>
      </c>
      <c r="G53" s="21" t="s">
        <v>861</v>
      </c>
      <c r="H53" s="21" t="s">
        <v>861</v>
      </c>
      <c r="I53" s="21" t="s">
        <v>859</v>
      </c>
      <c r="J53" s="21" t="s">
        <v>859</v>
      </c>
      <c r="K53" s="21" t="s">
        <v>861</v>
      </c>
      <c r="L53" s="21" t="s">
        <v>861</v>
      </c>
      <c r="M53" s="21" t="s">
        <v>860</v>
      </c>
      <c r="N53" s="21" t="s">
        <v>861</v>
      </c>
      <c r="O53" s="21" t="s">
        <v>861</v>
      </c>
      <c r="P53" s="21" t="s">
        <v>861</v>
      </c>
      <c r="Q53" s="21" t="s">
        <v>861</v>
      </c>
      <c r="R53" s="20" t="s">
        <v>858</v>
      </c>
      <c r="S53" s="22" t="s">
        <v>860</v>
      </c>
      <c r="T53" s="387" t="str">
        <f t="shared" si="0"/>
        <v/>
      </c>
      <c r="U53" s="388" t="str">
        <f>IF(COUNTIF('個票ｰ2006 '!$U$80:$U$169,$C53),"○","")</f>
        <v/>
      </c>
      <c r="V53" s="388" t="str">
        <f t="shared" si="1"/>
        <v/>
      </c>
    </row>
    <row r="54" spans="1:23" ht="14.25">
      <c r="A54" s="1855"/>
      <c r="B54" s="1856"/>
      <c r="C54" s="23" t="s">
        <v>760</v>
      </c>
      <c r="D54" s="383"/>
      <c r="E54" s="21" t="s">
        <v>860</v>
      </c>
      <c r="F54" s="21" t="s">
        <v>860</v>
      </c>
      <c r="G54" s="21" t="s">
        <v>860</v>
      </c>
      <c r="H54" s="21" t="s">
        <v>861</v>
      </c>
      <c r="I54" s="21" t="s">
        <v>861</v>
      </c>
      <c r="J54" s="21" t="s">
        <v>859</v>
      </c>
      <c r="K54" s="21" t="s">
        <v>860</v>
      </c>
      <c r="L54" s="21" t="s">
        <v>860</v>
      </c>
      <c r="M54" s="21" t="s">
        <v>860</v>
      </c>
      <c r="N54" s="21" t="s">
        <v>859</v>
      </c>
      <c r="O54" s="21" t="s">
        <v>859</v>
      </c>
      <c r="P54" s="21" t="s">
        <v>859</v>
      </c>
      <c r="Q54" s="21" t="s">
        <v>859</v>
      </c>
      <c r="R54" s="20" t="s">
        <v>858</v>
      </c>
      <c r="S54" s="22" t="s">
        <v>860</v>
      </c>
      <c r="T54" s="387" t="str">
        <f t="shared" si="0"/>
        <v/>
      </c>
      <c r="U54" s="388" t="str">
        <f>IF(COUNTIF('個票ｰ2006 '!$U$80:$U$169,$C54),"○","")</f>
        <v/>
      </c>
      <c r="V54" s="388" t="str">
        <f t="shared" si="1"/>
        <v/>
      </c>
    </row>
    <row r="55" spans="1:23" ht="14.25">
      <c r="A55" s="1855"/>
      <c r="B55" s="1856" t="s">
        <v>737</v>
      </c>
      <c r="C55" s="23" t="s">
        <v>877</v>
      </c>
      <c r="D55" s="383"/>
      <c r="E55" s="21" t="s">
        <v>859</v>
      </c>
      <c r="F55" s="21" t="s">
        <v>859</v>
      </c>
      <c r="G55" s="21" t="s">
        <v>859</v>
      </c>
      <c r="H55" s="21" t="s">
        <v>859</v>
      </c>
      <c r="I55" s="21" t="s">
        <v>859</v>
      </c>
      <c r="J55" s="21" t="s">
        <v>859</v>
      </c>
      <c r="K55" s="21" t="s">
        <v>859</v>
      </c>
      <c r="L55" s="21" t="s">
        <v>859</v>
      </c>
      <c r="M55" s="21" t="s">
        <v>860</v>
      </c>
      <c r="N55" s="21" t="s">
        <v>860</v>
      </c>
      <c r="O55" s="21" t="s">
        <v>860</v>
      </c>
      <c r="P55" s="21" t="s">
        <v>860</v>
      </c>
      <c r="Q55" s="21" t="s">
        <v>860</v>
      </c>
      <c r="R55" s="21" t="s">
        <v>860</v>
      </c>
      <c r="S55" s="24" t="s">
        <v>858</v>
      </c>
      <c r="T55" s="387" t="str">
        <f t="shared" si="0"/>
        <v/>
      </c>
      <c r="U55" s="388" t="str">
        <f>IF(COUNTIF('個票ｰ2006 '!$U$80:$U$169,$C55),"○","")</f>
        <v/>
      </c>
      <c r="V55" s="388" t="str">
        <f t="shared" si="1"/>
        <v/>
      </c>
    </row>
    <row r="56" spans="1:23" ht="15" thickBot="1">
      <c r="A56" s="1857"/>
      <c r="B56" s="1858"/>
      <c r="C56" s="25" t="s">
        <v>878</v>
      </c>
      <c r="D56" s="384"/>
      <c r="E56" s="26" t="s">
        <v>859</v>
      </c>
      <c r="F56" s="26" t="s">
        <v>859</v>
      </c>
      <c r="G56" s="26" t="s">
        <v>859</v>
      </c>
      <c r="H56" s="26" t="s">
        <v>859</v>
      </c>
      <c r="I56" s="26" t="s">
        <v>859</v>
      </c>
      <c r="J56" s="26" t="s">
        <v>859</v>
      </c>
      <c r="K56" s="26" t="s">
        <v>859</v>
      </c>
      <c r="L56" s="26" t="s">
        <v>859</v>
      </c>
      <c r="M56" s="26" t="s">
        <v>861</v>
      </c>
      <c r="N56" s="26" t="s">
        <v>861</v>
      </c>
      <c r="O56" s="26" t="s">
        <v>861</v>
      </c>
      <c r="P56" s="27" t="s">
        <v>858</v>
      </c>
      <c r="Q56" s="26" t="s">
        <v>861</v>
      </c>
      <c r="R56" s="26" t="s">
        <v>860</v>
      </c>
      <c r="S56" s="28" t="s">
        <v>858</v>
      </c>
      <c r="T56" s="387" t="str">
        <f t="shared" si="0"/>
        <v/>
      </c>
      <c r="U56" s="388" t="str">
        <f>IF(COUNTIF('個票ｰ2006 '!$U$80:$U$169,$C56),"○","")</f>
        <v/>
      </c>
      <c r="V56" s="388" t="str">
        <f t="shared" si="1"/>
        <v/>
      </c>
    </row>
    <row r="57" spans="1:23" s="388" customFormat="1" ht="14.25" hidden="1">
      <c r="E57" s="389">
        <f>IF(OR(D14="○",D15="○",D16="○",D17="○",D18="○",D20="○",D21="○",D22="○",D23="○"),1,0)</f>
        <v>0</v>
      </c>
      <c r="F57" s="389">
        <f>IF(OR(D14="○",D15="○",D16="○",D17="○",D18="○",D20="○",D21="○",D22="○",D23="○",),1,0)</f>
        <v>0</v>
      </c>
      <c r="G57" s="389">
        <f>IF(D16="○",1,0)</f>
        <v>0</v>
      </c>
      <c r="H57" s="389">
        <f>IF(OR(D26="○",D27="○",D29="○",),1,0)</f>
        <v>0</v>
      </c>
      <c r="I57" s="389">
        <f>IF(OR(D26="○",D27="○",D28="○",D29="○"),1,0)</f>
        <v>0</v>
      </c>
      <c r="J57" s="389">
        <f>IF(D30="○",1,0)</f>
        <v>0</v>
      </c>
      <c r="K57" s="389">
        <f>IF(OR(D31="○",D32="○",D33="○"),1,0)</f>
        <v>0</v>
      </c>
      <c r="L57" s="389">
        <f>IF(OR(D34="○",D35="○"),1,0)</f>
        <v>0</v>
      </c>
      <c r="M57" s="389">
        <f>IF(OR(D36="○",D37="○"),1,0)</f>
        <v>0</v>
      </c>
      <c r="N57" s="389">
        <f>IF(OR(D38="○",D39="○",D40="○",D41="○",D42="○",D43="○"),1,0)</f>
        <v>0</v>
      </c>
      <c r="O57" s="389">
        <f>IF(OR(D38="○",D39="○",D40="○",D41="○",D42="○",D44="○",D45="○"),1,0)</f>
        <v>0</v>
      </c>
      <c r="P57" s="389">
        <f>IF(OR(D38="○",D45="○",D46="○",D56="○"),1,0)</f>
        <v>0</v>
      </c>
      <c r="Q57" s="389">
        <f>IF(D48="○",1,0)</f>
        <v>0</v>
      </c>
      <c r="R57" s="389">
        <f>IF(OR(D51="○",D52="○",D53="○",D54="○"),1,0)</f>
        <v>0</v>
      </c>
      <c r="S57" s="389">
        <f>IF(OR(D45="○",D46="○",D55="○",D56="○"),1,0)</f>
        <v>0</v>
      </c>
      <c r="T57" s="388">
        <f>COUNTIF($T$14:$T$56,$D$61)</f>
        <v>0</v>
      </c>
    </row>
    <row r="58" spans="1:23" s="390" customFormat="1" ht="11.25" hidden="1">
      <c r="D58" s="390" t="s">
        <v>914</v>
      </c>
      <c r="E58" s="390" t="str">
        <f>IF(E$57=1,E$60,"")</f>
        <v/>
      </c>
      <c r="F58" s="390" t="str">
        <f t="shared" ref="F58:S59" si="2">IF(F$57=1,F$60,"")</f>
        <v/>
      </c>
      <c r="G58" s="390" t="str">
        <f t="shared" si="2"/>
        <v/>
      </c>
      <c r="H58" s="390" t="str">
        <f t="shared" si="2"/>
        <v/>
      </c>
      <c r="I58" s="390" t="str">
        <f t="shared" si="2"/>
        <v/>
      </c>
      <c r="J58" s="390" t="str">
        <f t="shared" si="2"/>
        <v/>
      </c>
      <c r="K58" s="390" t="str">
        <f t="shared" si="2"/>
        <v/>
      </c>
      <c r="L58" s="390" t="str">
        <f t="shared" si="2"/>
        <v/>
      </c>
      <c r="M58" s="390" t="str">
        <f t="shared" si="2"/>
        <v/>
      </c>
      <c r="N58" s="390" t="str">
        <f t="shared" si="2"/>
        <v/>
      </c>
      <c r="O58" s="390" t="str">
        <f t="shared" si="2"/>
        <v/>
      </c>
      <c r="P58" s="390" t="str">
        <f t="shared" si="2"/>
        <v/>
      </c>
      <c r="Q58" s="390" t="str">
        <f t="shared" si="2"/>
        <v/>
      </c>
      <c r="R58" s="390" t="str">
        <f t="shared" si="2"/>
        <v/>
      </c>
      <c r="S58" s="390" t="str">
        <f t="shared" si="2"/>
        <v/>
      </c>
    </row>
    <row r="59" spans="1:23" s="390" customFormat="1" ht="11.25" hidden="1">
      <c r="D59" s="390" t="s">
        <v>915</v>
      </c>
      <c r="E59" s="390" t="str">
        <f>IF(E$57=1,E$60,"")</f>
        <v/>
      </c>
      <c r="F59" s="390" t="str">
        <f t="shared" si="2"/>
        <v/>
      </c>
      <c r="G59" s="390" t="str">
        <f t="shared" si="2"/>
        <v/>
      </c>
      <c r="H59" s="390" t="str">
        <f t="shared" si="2"/>
        <v/>
      </c>
      <c r="I59" s="390" t="str">
        <f t="shared" si="2"/>
        <v/>
      </c>
      <c r="J59" s="390" t="str">
        <f t="shared" si="2"/>
        <v/>
      </c>
      <c r="K59" s="390" t="str">
        <f t="shared" si="2"/>
        <v/>
      </c>
      <c r="L59" s="390" t="str">
        <f t="shared" si="2"/>
        <v/>
      </c>
      <c r="M59" s="390" t="str">
        <f t="shared" si="2"/>
        <v/>
      </c>
      <c r="N59" s="390" t="str">
        <f t="shared" si="2"/>
        <v/>
      </c>
      <c r="O59" s="390" t="str">
        <f t="shared" si="2"/>
        <v/>
      </c>
      <c r="P59" s="390" t="str">
        <f t="shared" si="2"/>
        <v/>
      </c>
      <c r="Q59" s="390" t="str">
        <f t="shared" si="2"/>
        <v/>
      </c>
      <c r="R59" s="390" t="str">
        <f t="shared" si="2"/>
        <v/>
      </c>
      <c r="S59" s="390" t="str">
        <f t="shared" si="2"/>
        <v/>
      </c>
    </row>
    <row r="60" spans="1:23" s="390" customFormat="1" ht="19.5" hidden="1" customHeight="1">
      <c r="E60" s="391" t="s">
        <v>907</v>
      </c>
      <c r="F60" s="391" t="s">
        <v>908</v>
      </c>
      <c r="G60" s="391" t="s">
        <v>909</v>
      </c>
      <c r="H60" s="391" t="s">
        <v>804</v>
      </c>
      <c r="I60" s="391" t="s">
        <v>810</v>
      </c>
      <c r="J60" s="391" t="s">
        <v>910</v>
      </c>
      <c r="K60" s="391" t="s">
        <v>805</v>
      </c>
      <c r="L60" s="391" t="s">
        <v>911</v>
      </c>
      <c r="M60" s="392" t="s">
        <v>817</v>
      </c>
      <c r="N60" s="391" t="s">
        <v>806</v>
      </c>
      <c r="O60" s="391" t="s">
        <v>812</v>
      </c>
      <c r="P60" s="391" t="s">
        <v>818</v>
      </c>
      <c r="Q60" s="391" t="s">
        <v>912</v>
      </c>
      <c r="R60" s="391" t="s">
        <v>807</v>
      </c>
      <c r="S60" s="391" t="s">
        <v>913</v>
      </c>
    </row>
    <row r="61" spans="1:23" s="388" customFormat="1" hidden="1">
      <c r="D61" s="388" t="s">
        <v>916</v>
      </c>
    </row>
    <row r="62" spans="1:23" s="29" customFormat="1" hidden="1">
      <c r="U62" s="388"/>
      <c r="V62" s="388"/>
      <c r="W62" s="388"/>
    </row>
  </sheetData>
  <sheetProtection algorithmName="SHA-512" hashValue="e7eNOapRoaIBWDJvRGF0kOYOXL7bQDIKTp9X6pcgwguOxKBqmCsj023lnslq6A6MgPif+M2PJebL9o93fXoqdw==" saltValue="hzm5OwpkhbOsO0jseEyO0Q==" spinCount="100000" sheet="1" objects="1" scenarios="1"/>
  <mergeCells count="28">
    <mergeCell ref="A7:S7"/>
    <mergeCell ref="A1:S1"/>
    <mergeCell ref="A3:S3"/>
    <mergeCell ref="A4:S4"/>
    <mergeCell ref="A5:S5"/>
    <mergeCell ref="A6:S6"/>
    <mergeCell ref="A8:S8"/>
    <mergeCell ref="A9:S9"/>
    <mergeCell ref="A11:D12"/>
    <mergeCell ref="E11:G11"/>
    <mergeCell ref="H11:J11"/>
    <mergeCell ref="K11:M11"/>
    <mergeCell ref="N11:Q11"/>
    <mergeCell ref="R11:S11"/>
    <mergeCell ref="A14:A30"/>
    <mergeCell ref="B14:B19"/>
    <mergeCell ref="B20:B25"/>
    <mergeCell ref="B26:B30"/>
    <mergeCell ref="A31:A37"/>
    <mergeCell ref="B31:B33"/>
    <mergeCell ref="B34:B35"/>
    <mergeCell ref="B36:B37"/>
    <mergeCell ref="A38:A50"/>
    <mergeCell ref="B38:B47"/>
    <mergeCell ref="B48:B50"/>
    <mergeCell ref="A51:A56"/>
    <mergeCell ref="B51:B54"/>
    <mergeCell ref="B55:B56"/>
  </mergeCells>
  <phoneticPr fontId="20"/>
  <conditionalFormatting sqref="E12">
    <cfRule type="expression" dxfId="153" priority="15">
      <formula>$E$57=1</formula>
    </cfRule>
  </conditionalFormatting>
  <conditionalFormatting sqref="F12">
    <cfRule type="expression" dxfId="152" priority="14">
      <formula>$F$57=1</formula>
    </cfRule>
  </conditionalFormatting>
  <conditionalFormatting sqref="G12">
    <cfRule type="expression" dxfId="151" priority="13">
      <formula>$G$57=1</formula>
    </cfRule>
  </conditionalFormatting>
  <conditionalFormatting sqref="H12">
    <cfRule type="expression" dxfId="150" priority="12">
      <formula>$H$57=1</formula>
    </cfRule>
  </conditionalFormatting>
  <conditionalFormatting sqref="I12">
    <cfRule type="expression" dxfId="149" priority="11">
      <formula>$I$57=1</formula>
    </cfRule>
  </conditionalFormatting>
  <conditionalFormatting sqref="J12">
    <cfRule type="expression" dxfId="148" priority="10">
      <formula>$J$57=1</formula>
    </cfRule>
  </conditionalFormatting>
  <conditionalFormatting sqref="K12">
    <cfRule type="expression" dxfId="147" priority="9">
      <formula>$K$57=1</formula>
    </cfRule>
  </conditionalFormatting>
  <conditionalFormatting sqref="L12">
    <cfRule type="expression" dxfId="146" priority="8">
      <formula>$L$57=1</formula>
    </cfRule>
  </conditionalFormatting>
  <conditionalFormatting sqref="M12">
    <cfRule type="expression" dxfId="145" priority="7">
      <formula>$M$57=1</formula>
    </cfRule>
  </conditionalFormatting>
  <conditionalFormatting sqref="N12">
    <cfRule type="expression" dxfId="144" priority="6">
      <formula>$N$57=1</formula>
    </cfRule>
  </conditionalFormatting>
  <conditionalFormatting sqref="O12">
    <cfRule type="expression" dxfId="143" priority="5">
      <formula>$O$57=1</formula>
    </cfRule>
  </conditionalFormatting>
  <conditionalFormatting sqref="P12">
    <cfRule type="expression" dxfId="142" priority="4">
      <formula>$P$57=1</formula>
    </cfRule>
  </conditionalFormatting>
  <conditionalFormatting sqref="Q12">
    <cfRule type="expression" dxfId="141" priority="3">
      <formula>$Q$57=1</formula>
    </cfRule>
  </conditionalFormatting>
  <conditionalFormatting sqref="R12">
    <cfRule type="expression" dxfId="140" priority="2">
      <formula>$R$57=1</formula>
    </cfRule>
  </conditionalFormatting>
  <conditionalFormatting sqref="S12">
    <cfRule type="expression" dxfId="139" priority="1">
      <formula>$S$57=1</formula>
    </cfRule>
  </conditionalFormatting>
  <dataValidations count="1">
    <dataValidation type="list" allowBlank="1" showInputMessage="1" showErrorMessage="1" sqref="D14:D56" xr:uid="{FB6608B9-E403-44A3-984B-57BA040AEEF1}">
      <formula1>"　,○"</formula1>
    </dataValidation>
  </dataValidations>
  <hyperlinks>
    <hyperlink ref="A5:F5" r:id="rId1" location="page=70　　" display="＜各スキル項目における具体的な学習項目例等について＞" xr:uid="{C2D02DA7-30F9-46A4-A633-B375FDDE6AA1}"/>
    <hyperlink ref="A8:S8" r:id="rId2" location="page=73" display="＜各人材類型における「ロール」の定義について＞" xr:uid="{837E997E-B9FA-48A9-A999-D8C4CB003CE6}"/>
    <hyperlink ref="A5:S5" r:id="rId3" location="page=84" display="＜各スキル項目における具体的な学習項目例等について＞" xr:uid="{4583DDB3-0BD5-44CE-9543-16E866821EA0}"/>
    <hyperlink ref="E12" r:id="rId4" location="page=100" display="https://www.ipa.go.jp/jinzai/skill-standard/dss/ps6vr700000083ki-att/000106872.pdf - page=100" xr:uid="{9B757309-4C7B-44D1-8E74-85D1768A6F2B}"/>
    <hyperlink ref="F12" r:id="rId5" location="page=101" display="https://www.ipa.go.jp/jinzai/skill-standard/dss/ps6vr700000083ki-att/000106872.pdf - page=101" xr:uid="{BBA9879A-ECB7-4713-A60F-13B8EDE3A752}"/>
    <hyperlink ref="G12" r:id="rId6" location="page=102" display="https://www.ipa.go.jp/jinzai/skill-standard/dss/ps6vr700000083ki-att/000106872.pdf - page=102" xr:uid="{9A3F3AEB-8D01-450E-A6F5-DCD5BB85C60C}"/>
    <hyperlink ref="H12" r:id="rId7" location="page=115" display="https://www.ipa.go.jp/jinzai/skill-standard/dss/ps6vr700000083ki-att/000106872.pdf - page=115" xr:uid="{5EE323CB-7E8A-4BCD-94B1-43138DD087E3}"/>
    <hyperlink ref="I12" r:id="rId8" location="page=116" display="https://www.ipa.go.jp/jinzai/skill-standard/dss/ps6vr700000083ki-att/000106872.pdf - page=116" xr:uid="{8A03D758-C16B-4BAA-9292-CDDEECC5030E}"/>
    <hyperlink ref="J12" r:id="rId9" location="page=117" display="https://www.ipa.go.jp/jinzai/skill-standard/dss/ps6vr700000083ki-att/000106872.pdf - page=117" xr:uid="{318A4199-A9E8-471C-9220-CD42A560D844}"/>
    <hyperlink ref="K12" r:id="rId10" location="page=126" display="https://www.ipa.go.jp/jinzai/skill-standard/dss/ps6vr700000083ki-att/000106872.pdf - page=126" xr:uid="{A3ADA64D-C493-47BD-BB1E-07114731BEC9}"/>
    <hyperlink ref="L12" r:id="rId11" location="page=127" display="https://www.ipa.go.jp/jinzai/skill-standard/dss/ps6vr700000083ki-att/000106872.pdf - page=127" xr:uid="{3A34E519-0AD2-4003-8C76-F875D015DF8B}"/>
    <hyperlink ref="M12" r:id="rId12" location="page=128" xr:uid="{9CB1BB9B-A6A3-44DA-A65F-3405CE67ED3D}"/>
    <hyperlink ref="N12" r:id="rId13" location="page=135" display="https://www.ipa.go.jp/jinzai/skill-standard/dss/ps6vr700000083ki-att/000106872.pdf - page=135" xr:uid="{260D955B-F7D0-45F5-94A7-992BB4C06375}"/>
    <hyperlink ref="O12" r:id="rId14" location="page=136" display="https://www.ipa.go.jp/jinzai/skill-standard/dss/ps6vr700000083ki-att/000106872.pdf - page=136" xr:uid="{06E5FF8E-D177-47ED-AB80-A45276BE0CAE}"/>
    <hyperlink ref="P12" r:id="rId15" location="page=137" display="https://www.ipa.go.jp/jinzai/skill-standard/dss/ps6vr700000083ki-att/000106872.pdf - page=137" xr:uid="{8D229653-9766-40BD-A505-E0959427A7EC}"/>
    <hyperlink ref="Q12" r:id="rId16" location="page=138" display="https://www.ipa.go.jp/jinzai/skill-standard/dss/ps6vr700000083ki-att/000106872.pdf - page=138" xr:uid="{B93C1413-3868-4EB0-94AF-1157DFE3061D}"/>
    <hyperlink ref="R12" r:id="rId17" location="page=145" display="https://www.ipa.go.jp/jinzai/skill-standard/dss/ps6vr700000083ki-att/000106872.pdf - page=145" xr:uid="{660A6D68-28D5-490C-A3B3-6D13D04F1969}"/>
    <hyperlink ref="S12" r:id="rId18" location="page=146" display="https://www.ipa.go.jp/jinzai/skill-standard/dss/ps6vr700000083ki-att/000106872.pdf - page=146" xr:uid="{69B5143D-2B12-4AB9-9D17-94489D0F722D}"/>
  </hyperlinks>
  <pageMargins left="0.7" right="0.7" top="0.75" bottom="0.75" header="0.3" footer="0.3"/>
  <pageSetup paperSize="9" scale="41" orientation="portrait" r:id="rId19"/>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3C510-FB45-4A9A-A6DE-293F59459BFD}">
  <sheetPr>
    <tabColor theme="0" tint="-0.14999847407452621"/>
  </sheetPr>
  <dimension ref="A1:X91"/>
  <sheetViews>
    <sheetView showGridLines="0" view="pageBreakPreview" zoomScaleNormal="100" zoomScaleSheetLayoutView="100" workbookViewId="0">
      <selection activeCell="G14" sqref="G14:H14"/>
    </sheetView>
  </sheetViews>
  <sheetFormatPr defaultColWidth="9" defaultRowHeight="12"/>
  <cols>
    <col min="1" max="4" width="6.125" style="530" customWidth="1"/>
    <col min="5" max="6" width="8" style="530" customWidth="1"/>
    <col min="7" max="19" width="6.125" style="530" customWidth="1"/>
    <col min="20" max="23" width="6.125" style="207" customWidth="1"/>
    <col min="24" max="24" width="6.125" style="530" customWidth="1"/>
    <col min="25" max="16384" width="9" style="530"/>
  </cols>
  <sheetData>
    <row r="1" spans="1:24" ht="15" customHeight="1">
      <c r="A1" s="241"/>
      <c r="B1" s="241"/>
      <c r="C1" s="242"/>
      <c r="D1" s="241"/>
      <c r="E1" s="241"/>
      <c r="F1" s="241"/>
      <c r="T1" s="666" t="s">
        <v>669</v>
      </c>
      <c r="U1" s="666"/>
      <c r="V1" s="666"/>
      <c r="W1" s="666"/>
      <c r="X1" s="666"/>
    </row>
    <row r="2" spans="1:24" ht="15" customHeight="1">
      <c r="A2" s="241"/>
      <c r="B2" s="241"/>
      <c r="C2" s="242"/>
      <c r="D2" s="241"/>
      <c r="E2" s="241"/>
      <c r="F2" s="241"/>
      <c r="T2" s="666" t="s">
        <v>693</v>
      </c>
      <c r="U2" s="666"/>
      <c r="V2" s="666"/>
      <c r="W2" s="666"/>
      <c r="X2" s="666"/>
    </row>
    <row r="3" spans="1:24" ht="15" customHeight="1">
      <c r="C3" s="199"/>
      <c r="T3" s="2013">
        <f>'申請書・総括票（共通）'!L3</f>
        <v>0</v>
      </c>
      <c r="U3" s="2013"/>
      <c r="V3" s="2013"/>
      <c r="W3" s="2013"/>
      <c r="X3" s="2013"/>
    </row>
    <row r="4" spans="1:24" ht="18.75" customHeight="1">
      <c r="A4" s="2014" t="s">
        <v>688</v>
      </c>
      <c r="B4" s="2015"/>
      <c r="C4" s="2015"/>
      <c r="D4" s="2015"/>
      <c r="E4" s="2015"/>
      <c r="F4" s="2015"/>
      <c r="G4" s="2015"/>
      <c r="H4" s="2015"/>
      <c r="I4" s="2015"/>
      <c r="J4" s="2015"/>
      <c r="K4" s="2015"/>
      <c r="L4" s="2015"/>
      <c r="M4" s="2015"/>
      <c r="N4" s="2015"/>
      <c r="O4" s="2015"/>
      <c r="P4" s="2015"/>
      <c r="Q4" s="2015"/>
      <c r="R4" s="2015"/>
      <c r="S4" s="2015"/>
      <c r="T4" s="2015"/>
      <c r="U4" s="2015"/>
      <c r="V4" s="2015"/>
      <c r="W4" s="2015"/>
      <c r="X4" s="2015"/>
    </row>
    <row r="5" spans="1:24" ht="11.25" customHeight="1">
      <c r="A5" s="585"/>
      <c r="B5" s="585"/>
      <c r="C5" s="585"/>
      <c r="D5" s="585"/>
      <c r="E5" s="585"/>
      <c r="F5" s="585"/>
      <c r="G5" s="585"/>
      <c r="H5" s="585"/>
      <c r="I5" s="585"/>
      <c r="J5" s="585"/>
      <c r="K5" s="585"/>
      <c r="L5" s="585"/>
      <c r="M5" s="585"/>
      <c r="N5" s="585"/>
      <c r="O5" s="585"/>
      <c r="P5" s="585"/>
      <c r="Q5" s="585"/>
      <c r="R5" s="585"/>
      <c r="S5" s="585"/>
      <c r="T5" s="47"/>
      <c r="U5" s="585"/>
      <c r="V5" s="585"/>
      <c r="W5" s="585"/>
      <c r="X5" s="585"/>
    </row>
    <row r="6" spans="1:24" ht="30" customHeight="1">
      <c r="A6" s="2016" t="s">
        <v>140</v>
      </c>
      <c r="B6" s="2017"/>
      <c r="C6" s="2017"/>
      <c r="D6" s="2018"/>
      <c r="E6" s="2019">
        <f>'申請書・総括票（共通）'!C19</f>
        <v>0</v>
      </c>
      <c r="F6" s="2020"/>
      <c r="G6" s="2020"/>
      <c r="H6" s="2020"/>
      <c r="I6" s="2020"/>
      <c r="J6" s="2020"/>
      <c r="K6" s="2020"/>
      <c r="L6" s="2020"/>
      <c r="M6" s="2020"/>
      <c r="N6" s="2020"/>
      <c r="O6" s="2020"/>
      <c r="P6" s="2020"/>
      <c r="Q6" s="2020"/>
      <c r="R6" s="2020"/>
      <c r="S6" s="2020"/>
      <c r="T6" s="2020"/>
      <c r="U6" s="2020"/>
      <c r="V6" s="2020"/>
      <c r="W6" s="2020"/>
      <c r="X6" s="2021"/>
    </row>
    <row r="7" spans="1:24" ht="18.75" customHeight="1">
      <c r="A7" s="2022" t="s">
        <v>87</v>
      </c>
      <c r="B7" s="2023"/>
      <c r="C7" s="2023"/>
      <c r="D7" s="2024"/>
      <c r="E7" s="2031">
        <f>'申請書・総括票（共通）'!D237</f>
        <v>0</v>
      </c>
      <c r="F7" s="2032"/>
      <c r="G7" s="2032"/>
      <c r="H7" s="2032"/>
      <c r="I7" s="2032"/>
      <c r="J7" s="2032"/>
      <c r="K7" s="2032"/>
      <c r="L7" s="2032"/>
      <c r="M7" s="2032"/>
      <c r="N7" s="2032"/>
      <c r="O7" s="2032"/>
      <c r="P7" s="2032"/>
      <c r="Q7" s="2033"/>
      <c r="R7" s="2040" t="s">
        <v>141</v>
      </c>
      <c r="S7" s="2041"/>
      <c r="T7" s="2042"/>
      <c r="U7" s="2043">
        <f>'申請書・総括票（共通）'!A237</f>
        <v>2006</v>
      </c>
      <c r="V7" s="2044"/>
      <c r="W7" s="2044"/>
      <c r="X7" s="2045"/>
    </row>
    <row r="8" spans="1:24" ht="22.5" customHeight="1">
      <c r="A8" s="2025"/>
      <c r="B8" s="2026"/>
      <c r="C8" s="2026"/>
      <c r="D8" s="2027"/>
      <c r="E8" s="2034"/>
      <c r="F8" s="2035"/>
      <c r="G8" s="2035"/>
      <c r="H8" s="2035"/>
      <c r="I8" s="2035"/>
      <c r="J8" s="2035"/>
      <c r="K8" s="2035"/>
      <c r="L8" s="2035"/>
      <c r="M8" s="2035"/>
      <c r="N8" s="2035"/>
      <c r="O8" s="2035"/>
      <c r="P8" s="2035"/>
      <c r="Q8" s="2036"/>
      <c r="R8" s="2046" t="s">
        <v>89</v>
      </c>
      <c r="S8" s="2047"/>
      <c r="T8" s="2048"/>
      <c r="U8" s="2043">
        <f>'申請書・総括票（共通）'!B237</f>
        <v>0</v>
      </c>
      <c r="V8" s="2044"/>
      <c r="W8" s="2044"/>
      <c r="X8" s="2045"/>
    </row>
    <row r="9" spans="1:24" ht="18.75" customHeight="1">
      <c r="A9" s="2028"/>
      <c r="B9" s="2029"/>
      <c r="C9" s="2029"/>
      <c r="D9" s="2030"/>
      <c r="E9" s="2037"/>
      <c r="F9" s="2038"/>
      <c r="G9" s="2038"/>
      <c r="H9" s="2038"/>
      <c r="I9" s="2038"/>
      <c r="J9" s="2038"/>
      <c r="K9" s="2038"/>
      <c r="L9" s="2038"/>
      <c r="M9" s="2038"/>
      <c r="N9" s="2038"/>
      <c r="O9" s="2038"/>
      <c r="P9" s="2038"/>
      <c r="Q9" s="2039"/>
      <c r="R9" s="2049" t="s">
        <v>142</v>
      </c>
      <c r="S9" s="2050"/>
      <c r="T9" s="2051"/>
      <c r="U9" s="243">
        <f>'個票ｰ2006 '!E18</f>
        <v>0</v>
      </c>
      <c r="V9" s="244" t="s">
        <v>173</v>
      </c>
      <c r="W9" s="245">
        <f>'個票ｰ2006 '!G18</f>
        <v>0</v>
      </c>
      <c r="X9" s="246" t="s">
        <v>136</v>
      </c>
    </row>
    <row r="10" spans="1:24" ht="15" customHeight="1">
      <c r="X10" s="207"/>
    </row>
    <row r="11" spans="1:24" ht="18" customHeight="1">
      <c r="A11" s="208" t="s">
        <v>143</v>
      </c>
      <c r="H11" s="220"/>
      <c r="J11" s="220"/>
      <c r="K11" s="220"/>
      <c r="L11" s="220"/>
      <c r="M11" s="220"/>
      <c r="N11" s="220"/>
      <c r="O11" s="220"/>
      <c r="P11" s="220"/>
      <c r="Q11" s="220"/>
      <c r="R11" s="220"/>
      <c r="S11" s="247"/>
      <c r="T11" s="248"/>
      <c r="U11" s="248"/>
      <c r="V11" s="249"/>
      <c r="W11" s="249"/>
      <c r="X11" s="250"/>
    </row>
    <row r="12" spans="1:24" ht="4.5" customHeight="1">
      <c r="A12" s="208"/>
      <c r="H12" s="220"/>
      <c r="J12" s="220"/>
      <c r="K12" s="220"/>
      <c r="L12" s="220"/>
      <c r="M12" s="220"/>
      <c r="N12" s="220"/>
      <c r="O12" s="220"/>
      <c r="P12" s="220"/>
      <c r="Q12" s="220"/>
      <c r="R12" s="220"/>
      <c r="S12" s="247"/>
      <c r="T12" s="248"/>
      <c r="U12" s="248"/>
      <c r="V12" s="249"/>
      <c r="W12" s="249"/>
      <c r="X12" s="250"/>
    </row>
    <row r="13" spans="1:24" ht="34.35" customHeight="1">
      <c r="A13" s="2109"/>
      <c r="B13" s="2110"/>
      <c r="C13" s="2122" t="s">
        <v>144</v>
      </c>
      <c r="D13" s="2123"/>
      <c r="E13" s="2123"/>
      <c r="F13" s="2124"/>
      <c r="G13" s="2111" t="s">
        <v>145</v>
      </c>
      <c r="H13" s="2112"/>
      <c r="I13" s="2113" t="s">
        <v>146</v>
      </c>
      <c r="J13" s="2114"/>
      <c r="K13" s="2115" t="s">
        <v>147</v>
      </c>
      <c r="L13" s="2116"/>
      <c r="M13" s="2113" t="s">
        <v>148</v>
      </c>
      <c r="N13" s="2149"/>
      <c r="O13" s="2115" t="s">
        <v>149</v>
      </c>
      <c r="P13" s="2150"/>
      <c r="Q13" s="2151" t="s">
        <v>150</v>
      </c>
      <c r="R13" s="2152"/>
      <c r="S13" s="2153"/>
      <c r="T13" s="250"/>
      <c r="U13" s="530"/>
      <c r="V13" s="530"/>
      <c r="W13" s="530"/>
    </row>
    <row r="14" spans="1:24" ht="18" customHeight="1">
      <c r="A14" s="1941" t="s">
        <v>151</v>
      </c>
      <c r="B14" s="1942"/>
      <c r="C14" s="2125" t="s">
        <v>152</v>
      </c>
      <c r="D14" s="2126"/>
      <c r="E14" s="2126"/>
      <c r="F14" s="2127"/>
      <c r="G14" s="1982"/>
      <c r="H14" s="1983"/>
      <c r="I14" s="1984"/>
      <c r="J14" s="1985"/>
      <c r="K14" s="1985"/>
      <c r="L14" s="1982"/>
      <c r="M14" s="1984"/>
      <c r="N14" s="1985"/>
      <c r="O14" s="1985"/>
      <c r="P14" s="1986"/>
      <c r="Q14" s="1987">
        <f>SUM(G14:P14)</f>
        <v>0</v>
      </c>
      <c r="R14" s="1987"/>
      <c r="S14" s="1987"/>
      <c r="T14" s="250"/>
      <c r="U14" s="530"/>
      <c r="V14" s="530"/>
      <c r="W14" s="530"/>
    </row>
    <row r="15" spans="1:24" ht="18" customHeight="1">
      <c r="A15" s="1943"/>
      <c r="B15" s="1944"/>
      <c r="C15" s="1988" t="s">
        <v>153</v>
      </c>
      <c r="D15" s="2128" t="s">
        <v>154</v>
      </c>
      <c r="E15" s="2129"/>
      <c r="F15" s="2130"/>
      <c r="G15" s="1991"/>
      <c r="H15" s="1992"/>
      <c r="I15" s="1992"/>
      <c r="J15" s="2004"/>
      <c r="K15" s="2005"/>
      <c r="L15" s="2006"/>
      <c r="M15" s="2007"/>
      <c r="N15" s="2008"/>
      <c r="O15" s="2005"/>
      <c r="P15" s="2009"/>
      <c r="Q15" s="1993">
        <f>SUM(G15:P15)</f>
        <v>0</v>
      </c>
      <c r="R15" s="1994"/>
      <c r="S15" s="1995"/>
      <c r="T15" s="250"/>
      <c r="U15" s="530"/>
      <c r="V15" s="530"/>
      <c r="W15" s="530"/>
    </row>
    <row r="16" spans="1:24" ht="18" customHeight="1">
      <c r="A16" s="1943"/>
      <c r="B16" s="1944"/>
      <c r="C16" s="1989"/>
      <c r="D16" s="1799" t="s">
        <v>178</v>
      </c>
      <c r="E16" s="1797"/>
      <c r="F16" s="1798"/>
      <c r="G16" s="2117">
        <f>M89</f>
        <v>0</v>
      </c>
      <c r="H16" s="2118"/>
      <c r="I16" s="2119"/>
      <c r="J16" s="2120"/>
      <c r="K16" s="1949"/>
      <c r="L16" s="1954"/>
      <c r="M16" s="1950"/>
      <c r="N16" s="1954"/>
      <c r="O16" s="1949"/>
      <c r="P16" s="1950"/>
      <c r="Q16" s="1993">
        <f>SUM(G16:P16)</f>
        <v>0</v>
      </c>
      <c r="R16" s="1994"/>
      <c r="S16" s="1995"/>
      <c r="T16" s="250"/>
      <c r="U16" s="530"/>
      <c r="V16" s="530"/>
      <c r="W16" s="530"/>
    </row>
    <row r="17" spans="1:24" ht="18" customHeight="1">
      <c r="A17" s="1943"/>
      <c r="B17" s="1944"/>
      <c r="C17" s="1989"/>
      <c r="D17" s="2131" t="s">
        <v>155</v>
      </c>
      <c r="E17" s="2132"/>
      <c r="F17" s="2133"/>
      <c r="G17" s="1996"/>
      <c r="H17" s="1997"/>
      <c r="I17" s="1997"/>
      <c r="J17" s="1998"/>
      <c r="K17" s="1999"/>
      <c r="L17" s="2000"/>
      <c r="M17" s="2001"/>
      <c r="N17" s="2002"/>
      <c r="O17" s="2003"/>
      <c r="P17" s="2001"/>
      <c r="Q17" s="1993">
        <f>SUM(G17:P17)</f>
        <v>0</v>
      </c>
      <c r="R17" s="1994"/>
      <c r="S17" s="1995"/>
      <c r="T17" s="250"/>
      <c r="U17" s="530"/>
      <c r="V17" s="530"/>
      <c r="W17" s="530"/>
    </row>
    <row r="18" spans="1:24" ht="18" customHeight="1" thickBot="1">
      <c r="A18" s="1943"/>
      <c r="B18" s="1944"/>
      <c r="C18" s="1990"/>
      <c r="D18" s="2134" t="s">
        <v>156</v>
      </c>
      <c r="E18" s="2135"/>
      <c r="F18" s="2136"/>
      <c r="G18" s="1977">
        <f>SUM(G15:H17)</f>
        <v>0</v>
      </c>
      <c r="H18" s="1978"/>
      <c r="I18" s="1978">
        <f>SUM(I15:J17)</f>
        <v>0</v>
      </c>
      <c r="J18" s="1979"/>
      <c r="K18" s="1977">
        <f>SUM(K15:L17)</f>
        <v>0</v>
      </c>
      <c r="L18" s="1980"/>
      <c r="M18" s="1978">
        <f>SUM(M15:N17)</f>
        <v>0</v>
      </c>
      <c r="N18" s="1979"/>
      <c r="O18" s="1977">
        <f>SUM(O15:P17)</f>
        <v>0</v>
      </c>
      <c r="P18" s="1980"/>
      <c r="Q18" s="2010">
        <f>SUM(Q15:S17)</f>
        <v>0</v>
      </c>
      <c r="R18" s="2011"/>
      <c r="S18" s="2012"/>
      <c r="T18" s="251"/>
      <c r="U18" s="530"/>
      <c r="V18" s="530"/>
      <c r="W18" s="530"/>
    </row>
    <row r="19" spans="1:24" ht="18" customHeight="1" thickBot="1">
      <c r="A19" s="1945"/>
      <c r="B19" s="1981"/>
      <c r="C19" s="2137" t="s">
        <v>157</v>
      </c>
      <c r="D19" s="2138"/>
      <c r="E19" s="2138"/>
      <c r="F19" s="2139"/>
      <c r="G19" s="1971">
        <f>G14+G18</f>
        <v>0</v>
      </c>
      <c r="H19" s="1972"/>
      <c r="I19" s="1973">
        <f>I14+I18</f>
        <v>0</v>
      </c>
      <c r="J19" s="1974"/>
      <c r="K19" s="1971">
        <f>K14+K18</f>
        <v>0</v>
      </c>
      <c r="L19" s="1972"/>
      <c r="M19" s="1973">
        <f>M14+M18</f>
        <v>0</v>
      </c>
      <c r="N19" s="1974"/>
      <c r="O19" s="1971">
        <f>O14+O18</f>
        <v>0</v>
      </c>
      <c r="P19" s="1975"/>
      <c r="Q19" s="1971">
        <f>Q14+Q18</f>
        <v>0</v>
      </c>
      <c r="R19" s="1975"/>
      <c r="S19" s="1976"/>
      <c r="T19" s="251"/>
      <c r="U19" s="530"/>
      <c r="V19" s="530"/>
      <c r="W19" s="530"/>
    </row>
    <row r="20" spans="1:24" ht="18" customHeight="1">
      <c r="A20" s="1941" t="s">
        <v>542</v>
      </c>
      <c r="B20" s="1942"/>
      <c r="C20" s="2140" t="s">
        <v>179</v>
      </c>
      <c r="D20" s="2141"/>
      <c r="E20" s="2141"/>
      <c r="F20" s="2142"/>
      <c r="G20" s="1966">
        <f>M90</f>
        <v>0</v>
      </c>
      <c r="H20" s="1967"/>
      <c r="I20" s="1968"/>
      <c r="J20" s="1969"/>
      <c r="K20" s="1961"/>
      <c r="L20" s="1970"/>
      <c r="M20" s="1968"/>
      <c r="N20" s="1969"/>
      <c r="O20" s="1961"/>
      <c r="P20" s="1962"/>
      <c r="Q20" s="1963">
        <f>SUM(G20:P20)</f>
        <v>0</v>
      </c>
      <c r="R20" s="1964"/>
      <c r="S20" s="1965"/>
      <c r="T20" s="250"/>
      <c r="U20" s="530"/>
      <c r="V20" s="530"/>
      <c r="W20" s="530"/>
    </row>
    <row r="21" spans="1:24" ht="18" customHeight="1">
      <c r="A21" s="1943"/>
      <c r="B21" s="1944"/>
      <c r="C21" s="1799" t="s">
        <v>158</v>
      </c>
      <c r="D21" s="1797"/>
      <c r="E21" s="1797"/>
      <c r="F21" s="1798"/>
      <c r="G21" s="1949"/>
      <c r="H21" s="1954"/>
      <c r="I21" s="1947"/>
      <c r="J21" s="1948"/>
      <c r="K21" s="1949"/>
      <c r="L21" s="1954"/>
      <c r="M21" s="1947"/>
      <c r="N21" s="1948"/>
      <c r="O21" s="1949"/>
      <c r="P21" s="1950"/>
      <c r="Q21" s="1951">
        <f>SUM(G21:P21)</f>
        <v>0</v>
      </c>
      <c r="R21" s="1952"/>
      <c r="S21" s="1953"/>
      <c r="T21" s="250"/>
      <c r="U21" s="530"/>
      <c r="V21" s="530"/>
      <c r="W21" s="530"/>
    </row>
    <row r="22" spans="1:24" ht="18" customHeight="1">
      <c r="A22" s="1943"/>
      <c r="B22" s="1944"/>
      <c r="C22" s="2143" t="s">
        <v>159</v>
      </c>
      <c r="D22" s="2144"/>
      <c r="E22" s="2144"/>
      <c r="F22" s="2145"/>
      <c r="G22" s="1949"/>
      <c r="H22" s="1954"/>
      <c r="I22" s="1947"/>
      <c r="J22" s="1948"/>
      <c r="K22" s="1949"/>
      <c r="L22" s="1954"/>
      <c r="M22" s="1947"/>
      <c r="N22" s="1948"/>
      <c r="O22" s="1949"/>
      <c r="P22" s="1950"/>
      <c r="Q22" s="1951">
        <f>SUM(G22:P22)</f>
        <v>0</v>
      </c>
      <c r="R22" s="1952"/>
      <c r="S22" s="1953"/>
      <c r="T22" s="250"/>
      <c r="U22" s="530"/>
      <c r="V22" s="530"/>
      <c r="W22" s="530"/>
    </row>
    <row r="23" spans="1:24" ht="18" customHeight="1">
      <c r="A23" s="1943"/>
      <c r="B23" s="1944"/>
      <c r="C23" s="2143" t="s">
        <v>177</v>
      </c>
      <c r="D23" s="2144"/>
      <c r="E23" s="2144"/>
      <c r="F23" s="2145"/>
      <c r="G23" s="1949"/>
      <c r="H23" s="1954"/>
      <c r="I23" s="1947"/>
      <c r="J23" s="1948"/>
      <c r="K23" s="1949"/>
      <c r="L23" s="1954"/>
      <c r="M23" s="1947"/>
      <c r="N23" s="1948"/>
      <c r="O23" s="1949"/>
      <c r="P23" s="1950"/>
      <c r="Q23" s="1958">
        <f>SUM(G23:P23)</f>
        <v>0</v>
      </c>
      <c r="R23" s="1959"/>
      <c r="S23" s="1960"/>
      <c r="T23" s="250"/>
      <c r="U23" s="530"/>
      <c r="V23" s="530"/>
      <c r="W23" s="530"/>
    </row>
    <row r="24" spans="1:24" ht="18" customHeight="1">
      <c r="A24" s="1945"/>
      <c r="B24" s="1946"/>
      <c r="C24" s="2146" t="s">
        <v>160</v>
      </c>
      <c r="D24" s="2147"/>
      <c r="E24" s="2147"/>
      <c r="F24" s="2148"/>
      <c r="G24" s="1938">
        <f>G20+G21+G22+G23</f>
        <v>0</v>
      </c>
      <c r="H24" s="1939"/>
      <c r="I24" s="1939">
        <f>I20+I21+I22+I23</f>
        <v>0</v>
      </c>
      <c r="J24" s="1940"/>
      <c r="K24" s="1938">
        <f>K20+K21+K22+K23</f>
        <v>0</v>
      </c>
      <c r="L24" s="1939"/>
      <c r="M24" s="1939">
        <f>M20+M21+M22+M23</f>
        <v>0</v>
      </c>
      <c r="N24" s="1940"/>
      <c r="O24" s="1924">
        <f>O20+O21+O22+O23</f>
        <v>0</v>
      </c>
      <c r="P24" s="1925"/>
      <c r="Q24" s="1924">
        <f>SUM(Q20:S23)</f>
        <v>0</v>
      </c>
      <c r="R24" s="1925"/>
      <c r="S24" s="1926"/>
      <c r="T24" s="250"/>
      <c r="U24" s="530"/>
      <c r="V24" s="530"/>
      <c r="W24" s="530"/>
    </row>
    <row r="25" spans="1:24" ht="18" customHeight="1">
      <c r="A25" s="1927" t="s">
        <v>161</v>
      </c>
      <c r="B25" s="1928"/>
      <c r="C25" s="1928"/>
      <c r="D25" s="1928"/>
      <c r="E25" s="1928"/>
      <c r="F25" s="252"/>
      <c r="G25" s="1929">
        <f>G19+G24</f>
        <v>0</v>
      </c>
      <c r="H25" s="1930"/>
      <c r="I25" s="1931">
        <f>I19+I24</f>
        <v>0</v>
      </c>
      <c r="J25" s="1932"/>
      <c r="K25" s="1933">
        <f>K19+K24</f>
        <v>0</v>
      </c>
      <c r="L25" s="1934"/>
      <c r="M25" s="1934">
        <f>M19+M24</f>
        <v>0</v>
      </c>
      <c r="N25" s="1935"/>
      <c r="O25" s="1936">
        <f>O19+O24</f>
        <v>0</v>
      </c>
      <c r="P25" s="1931"/>
      <c r="Q25" s="1936">
        <f>Q19+Q24</f>
        <v>0</v>
      </c>
      <c r="R25" s="1931"/>
      <c r="S25" s="1937">
        <f>S19+S20+S21+S24</f>
        <v>0</v>
      </c>
      <c r="T25" s="250"/>
      <c r="U25" s="530"/>
      <c r="V25" s="530"/>
      <c r="W25" s="530"/>
    </row>
    <row r="26" spans="1:24" ht="15" customHeight="1">
      <c r="A26" s="2121" t="s">
        <v>162</v>
      </c>
      <c r="B26" s="2121"/>
      <c r="C26" s="2121"/>
      <c r="D26" s="2121"/>
      <c r="E26" s="2121"/>
      <c r="F26" s="2121"/>
      <c r="G26" s="2121"/>
      <c r="H26" s="2121"/>
      <c r="I26" s="2121"/>
      <c r="J26" s="2121"/>
      <c r="K26" s="2121"/>
      <c r="L26" s="2121"/>
      <c r="M26" s="2121"/>
      <c r="N26" s="2121"/>
      <c r="O26" s="2121"/>
      <c r="P26" s="2121"/>
      <c r="Q26" s="2121"/>
      <c r="R26" s="2121"/>
      <c r="S26" s="2121"/>
      <c r="T26" s="2121"/>
      <c r="U26" s="2121"/>
      <c r="V26" s="2121"/>
      <c r="W26" s="2121"/>
      <c r="X26" s="2121"/>
    </row>
    <row r="27" spans="1:24" ht="15" customHeight="1">
      <c r="A27" s="253" t="s">
        <v>657</v>
      </c>
      <c r="B27" s="590"/>
      <c r="C27" s="590"/>
      <c r="D27" s="590"/>
      <c r="E27" s="590"/>
      <c r="F27" s="590"/>
      <c r="G27" s="590"/>
      <c r="H27" s="590"/>
      <c r="I27" s="590"/>
      <c r="J27" s="590"/>
      <c r="K27" s="590"/>
      <c r="L27" s="590"/>
      <c r="M27" s="590"/>
      <c r="N27" s="590"/>
      <c r="O27" s="590"/>
      <c r="P27" s="590"/>
      <c r="Q27" s="590"/>
      <c r="R27" s="590"/>
      <c r="S27" s="590"/>
      <c r="T27" s="590"/>
      <c r="U27" s="590"/>
      <c r="V27" s="590"/>
      <c r="W27" s="590"/>
      <c r="X27" s="590"/>
    </row>
    <row r="28" spans="1:24" ht="15" customHeight="1">
      <c r="A28" s="2086" t="s">
        <v>176</v>
      </c>
      <c r="B28" s="2086"/>
      <c r="C28" s="2086"/>
      <c r="D28" s="2086"/>
      <c r="E28" s="2086"/>
      <c r="F28" s="2086"/>
      <c r="G28" s="2086"/>
      <c r="H28" s="2086"/>
      <c r="I28" s="2086"/>
      <c r="J28" s="2086"/>
      <c r="K28" s="2086"/>
      <c r="L28" s="2086"/>
      <c r="M28" s="2086"/>
      <c r="N28" s="2086"/>
      <c r="O28" s="2086"/>
      <c r="P28" s="2086"/>
      <c r="Q28" s="2086"/>
      <c r="R28" s="2086"/>
      <c r="S28" s="2086"/>
      <c r="T28" s="2086"/>
      <c r="U28" s="2086"/>
      <c r="V28" s="2086"/>
      <c r="W28" s="2086"/>
      <c r="X28" s="2086"/>
    </row>
    <row r="29" spans="1:24" ht="6" customHeight="1">
      <c r="A29" s="589"/>
      <c r="B29" s="589"/>
      <c r="C29" s="589"/>
      <c r="D29" s="589"/>
      <c r="E29" s="589"/>
      <c r="F29" s="589"/>
      <c r="G29" s="589"/>
      <c r="H29" s="589"/>
      <c r="I29" s="589"/>
      <c r="J29" s="589"/>
      <c r="K29" s="589"/>
      <c r="L29" s="589"/>
      <c r="M29" s="589"/>
      <c r="N29" s="589"/>
      <c r="O29" s="589"/>
      <c r="P29" s="589"/>
      <c r="Q29" s="589"/>
      <c r="R29" s="589"/>
      <c r="S29" s="589"/>
      <c r="T29" s="589"/>
      <c r="U29" s="589"/>
      <c r="V29" s="589"/>
      <c r="W29" s="589"/>
      <c r="X29" s="589"/>
    </row>
    <row r="30" spans="1:24" ht="31.5" customHeight="1">
      <c r="A30" s="2087" t="s">
        <v>163</v>
      </c>
      <c r="B30" s="2088"/>
      <c r="C30" s="1955"/>
      <c r="D30" s="1956"/>
      <c r="E30" s="1956"/>
      <c r="F30" s="1956"/>
      <c r="G30" s="1956"/>
      <c r="H30" s="1956"/>
      <c r="I30" s="1957"/>
      <c r="J30" s="1918" t="s">
        <v>609</v>
      </c>
      <c r="K30" s="1919"/>
      <c r="L30" s="1919"/>
      <c r="M30" s="1920"/>
      <c r="N30" s="1921"/>
      <c r="O30" s="1922"/>
      <c r="P30" s="1922"/>
      <c r="Q30" s="1922"/>
      <c r="R30" s="1922"/>
      <c r="S30" s="1922"/>
      <c r="T30" s="1922"/>
      <c r="U30" s="1922"/>
      <c r="V30" s="1922"/>
      <c r="W30" s="1922"/>
      <c r="X30" s="1923"/>
    </row>
    <row r="31" spans="1:24" ht="7.5" customHeight="1">
      <c r="A31" s="1893"/>
      <c r="B31" s="1893"/>
      <c r="C31" s="1893"/>
      <c r="D31" s="1893"/>
      <c r="E31" s="1893"/>
      <c r="F31" s="1893"/>
      <c r="G31" s="1893"/>
      <c r="H31" s="1893"/>
      <c r="I31" s="1893"/>
      <c r="J31" s="1893"/>
      <c r="K31" s="1893"/>
      <c r="L31" s="1893"/>
      <c r="M31" s="1893"/>
      <c r="N31" s="1893"/>
      <c r="O31" s="1893"/>
      <c r="P31" s="1893"/>
      <c r="Q31" s="1893"/>
      <c r="R31" s="1893"/>
      <c r="S31" s="1893"/>
      <c r="T31" s="1893"/>
      <c r="U31" s="1893"/>
      <c r="V31" s="1893"/>
      <c r="W31" s="1893"/>
      <c r="X31" s="1893"/>
    </row>
    <row r="32" spans="1:24" ht="18.75" customHeight="1">
      <c r="A32" s="1474" t="s">
        <v>164</v>
      </c>
      <c r="B32" s="1474"/>
      <c r="C32" s="1474"/>
      <c r="D32" s="1474"/>
      <c r="E32" s="1474"/>
      <c r="F32" s="1474"/>
      <c r="G32" s="1474"/>
      <c r="H32" s="1474"/>
      <c r="I32" s="1474"/>
      <c r="J32" s="1474"/>
      <c r="K32" s="1474"/>
      <c r="L32" s="1474"/>
      <c r="M32" s="1474"/>
      <c r="N32" s="1474"/>
      <c r="O32" s="1474"/>
      <c r="P32" s="1474"/>
      <c r="Q32" s="1474"/>
      <c r="R32" s="1474"/>
      <c r="S32" s="1474"/>
      <c r="T32" s="1474"/>
      <c r="U32" s="1474"/>
      <c r="V32" s="1474"/>
      <c r="W32" s="1474"/>
      <c r="X32" s="1474"/>
    </row>
    <row r="33" spans="1:24" ht="16.5" customHeight="1">
      <c r="A33" s="254" t="s">
        <v>165</v>
      </c>
    </row>
    <row r="34" spans="1:24" ht="25.5" customHeight="1">
      <c r="A34" s="1464" t="s">
        <v>166</v>
      </c>
      <c r="B34" s="1465"/>
      <c r="C34" s="1465"/>
      <c r="D34" s="1465"/>
      <c r="E34" s="1466"/>
      <c r="F34" s="1915"/>
      <c r="G34" s="1916"/>
      <c r="H34" s="1916"/>
      <c r="I34" s="1916"/>
      <c r="J34" s="1916"/>
      <c r="K34" s="1916"/>
      <c r="L34" s="1916"/>
      <c r="M34" s="1916"/>
      <c r="N34" s="1916"/>
      <c r="O34" s="1916"/>
      <c r="P34" s="1916"/>
      <c r="Q34" s="1916"/>
      <c r="R34" s="1916"/>
      <c r="S34" s="1916"/>
      <c r="T34" s="1916"/>
      <c r="U34" s="1916"/>
      <c r="V34" s="1916"/>
      <c r="W34" s="1916"/>
      <c r="X34" s="1917"/>
    </row>
    <row r="35" spans="1:24" ht="12" customHeight="1"/>
    <row r="36" spans="1:24" ht="16.5" customHeight="1">
      <c r="A36" s="1894" t="s">
        <v>167</v>
      </c>
      <c r="B36" s="1894"/>
      <c r="C36" s="1894"/>
      <c r="D36" s="1894"/>
      <c r="E36" s="1894"/>
      <c r="F36" s="1894"/>
      <c r="G36" s="1894"/>
      <c r="H36" s="1894"/>
      <c r="I36" s="1894"/>
      <c r="J36" s="1894"/>
      <c r="K36" s="1894"/>
      <c r="L36" s="1894"/>
      <c r="M36" s="1894"/>
      <c r="N36" s="1894"/>
      <c r="O36" s="1894"/>
      <c r="P36" s="1894"/>
      <c r="Q36" s="1894"/>
      <c r="R36" s="1894"/>
      <c r="S36" s="1894"/>
      <c r="T36" s="1894"/>
      <c r="U36" s="1894"/>
      <c r="V36" s="1894"/>
      <c r="W36" s="1894"/>
      <c r="X36" s="1894"/>
    </row>
    <row r="37" spans="1:24" ht="16.5" customHeight="1">
      <c r="A37" s="1895" t="s">
        <v>175</v>
      </c>
      <c r="B37" s="1896"/>
      <c r="C37" s="1896"/>
      <c r="D37" s="1896"/>
      <c r="E37" s="1897"/>
      <c r="F37" s="1895" t="s">
        <v>180</v>
      </c>
      <c r="G37" s="1896"/>
      <c r="H37" s="1896"/>
      <c r="I37" s="1896"/>
      <c r="J37" s="1896"/>
      <c r="K37" s="1896"/>
      <c r="L37" s="1896"/>
      <c r="M37" s="1896"/>
      <c r="N37" s="1896"/>
      <c r="O37" s="1896"/>
      <c r="P37" s="1896"/>
      <c r="Q37" s="1896"/>
      <c r="R37" s="1910"/>
      <c r="S37" s="1904"/>
      <c r="T37" s="1905"/>
      <c r="U37" s="591" t="s">
        <v>168</v>
      </c>
      <c r="V37" s="1908" t="str">
        <f>IFERROR(ROUND(S37/$Q$18*100,1),"")</f>
        <v/>
      </c>
      <c r="W37" s="1909"/>
      <c r="X37" s="255" t="s">
        <v>169</v>
      </c>
    </row>
    <row r="38" spans="1:24" ht="16.5" customHeight="1">
      <c r="A38" s="1898"/>
      <c r="B38" s="1899"/>
      <c r="C38" s="1899"/>
      <c r="D38" s="1899"/>
      <c r="E38" s="1900"/>
      <c r="F38" s="1911" t="s">
        <v>181</v>
      </c>
      <c r="G38" s="1912"/>
      <c r="H38" s="1912"/>
      <c r="I38" s="1912"/>
      <c r="J38" s="1912"/>
      <c r="K38" s="1912"/>
      <c r="L38" s="1912"/>
      <c r="M38" s="1912"/>
      <c r="N38" s="1912"/>
      <c r="O38" s="1912"/>
      <c r="P38" s="1912"/>
      <c r="Q38" s="1912"/>
      <c r="R38" s="1913"/>
      <c r="S38" s="1906">
        <f>G16</f>
        <v>0</v>
      </c>
      <c r="T38" s="1907"/>
      <c r="U38" s="591" t="s">
        <v>168</v>
      </c>
      <c r="V38" s="1908" t="str">
        <f>IFERROR(ROUND(S38/$Q$18*100,1),"")</f>
        <v/>
      </c>
      <c r="W38" s="1909"/>
      <c r="X38" s="256" t="s">
        <v>169</v>
      </c>
    </row>
    <row r="39" spans="1:24" ht="16.5" customHeight="1">
      <c r="A39" s="1898"/>
      <c r="B39" s="1899"/>
      <c r="C39" s="1899"/>
      <c r="D39" s="1899"/>
      <c r="E39" s="1900"/>
      <c r="F39" s="1911" t="s">
        <v>182</v>
      </c>
      <c r="G39" s="1912"/>
      <c r="H39" s="1912"/>
      <c r="I39" s="1912"/>
      <c r="J39" s="1912"/>
      <c r="K39" s="1912"/>
      <c r="L39" s="1912"/>
      <c r="M39" s="1912"/>
      <c r="N39" s="1912"/>
      <c r="O39" s="1912"/>
      <c r="P39" s="1912"/>
      <c r="Q39" s="1912"/>
      <c r="R39" s="1913"/>
      <c r="S39" s="1904"/>
      <c r="T39" s="1905"/>
      <c r="U39" s="591" t="s">
        <v>168</v>
      </c>
      <c r="V39" s="1908" t="str">
        <f>IFERROR(ROUND(S39/$Q$18*100,1),"")</f>
        <v/>
      </c>
      <c r="W39" s="1909"/>
      <c r="X39" s="255" t="s">
        <v>169</v>
      </c>
    </row>
    <row r="40" spans="1:24" ht="16.5" customHeight="1">
      <c r="A40" s="1901"/>
      <c r="B40" s="1902"/>
      <c r="C40" s="1902"/>
      <c r="D40" s="1902"/>
      <c r="E40" s="1903"/>
      <c r="F40" s="1901" t="s">
        <v>183</v>
      </c>
      <c r="G40" s="1902"/>
      <c r="H40" s="1902"/>
      <c r="I40" s="1902"/>
      <c r="J40" s="1902"/>
      <c r="K40" s="1902"/>
      <c r="L40" s="1902"/>
      <c r="M40" s="1902"/>
      <c r="N40" s="1902"/>
      <c r="O40" s="1902"/>
      <c r="P40" s="1902"/>
      <c r="Q40" s="1902"/>
      <c r="R40" s="1914"/>
      <c r="S40" s="1906">
        <f>Q18-(S37+S38+S39)</f>
        <v>0</v>
      </c>
      <c r="T40" s="1907"/>
      <c r="U40" s="591" t="s">
        <v>168</v>
      </c>
      <c r="V40" s="1908" t="str">
        <f>IFERROR(ROUND(S40/$Q$18*100,1),"")</f>
        <v/>
      </c>
      <c r="W40" s="1909"/>
      <c r="X40" s="257" t="s">
        <v>169</v>
      </c>
    </row>
    <row r="41" spans="1:24" ht="9" customHeight="1"/>
    <row r="42" spans="1:24" ht="9" customHeight="1">
      <c r="A42" s="2094" t="s">
        <v>621</v>
      </c>
      <c r="B42" s="2095"/>
      <c r="C42" s="2095"/>
      <c r="D42" s="2095"/>
      <c r="E42" s="2095"/>
      <c r="F42" s="2095"/>
      <c r="G42" s="2095"/>
      <c r="H42" s="2095"/>
      <c r="I42" s="2095"/>
      <c r="J42" s="2095"/>
      <c r="K42" s="2095"/>
      <c r="L42" s="2095"/>
      <c r="M42" s="2095"/>
      <c r="N42" s="2095"/>
      <c r="O42" s="2095"/>
      <c r="P42" s="2095"/>
      <c r="Q42" s="2095"/>
      <c r="R42" s="2095"/>
      <c r="S42" s="2095"/>
      <c r="T42" s="2095"/>
      <c r="U42" s="2095"/>
    </row>
    <row r="43" spans="1:24" ht="27.75" customHeight="1">
      <c r="A43" s="2095"/>
      <c r="B43" s="2095"/>
      <c r="C43" s="2095"/>
      <c r="D43" s="2095"/>
      <c r="E43" s="2095"/>
      <c r="F43" s="2095"/>
      <c r="G43" s="2095"/>
      <c r="H43" s="2095"/>
      <c r="I43" s="2095"/>
      <c r="J43" s="2095"/>
      <c r="K43" s="2095"/>
      <c r="L43" s="2095"/>
      <c r="M43" s="2095"/>
      <c r="N43" s="2095"/>
      <c r="O43" s="2095"/>
      <c r="P43" s="2095"/>
      <c r="Q43" s="2095"/>
      <c r="R43" s="2095"/>
      <c r="S43" s="2095"/>
      <c r="T43" s="2095"/>
      <c r="U43" s="2095"/>
    </row>
    <row r="44" spans="1:24" ht="9" customHeight="1">
      <c r="A44" s="2096" t="s">
        <v>537</v>
      </c>
      <c r="B44" s="2096"/>
      <c r="C44" s="2096"/>
      <c r="D44" s="2096"/>
      <c r="E44" s="2096"/>
      <c r="F44" s="2096"/>
      <c r="G44" s="258"/>
      <c r="H44" s="258"/>
      <c r="I44" s="258"/>
      <c r="J44" s="258"/>
      <c r="K44" s="258"/>
      <c r="L44" s="258"/>
      <c r="M44" s="258"/>
      <c r="N44" s="258"/>
      <c r="O44" s="258"/>
      <c r="P44" s="258"/>
      <c r="Q44" s="258"/>
      <c r="R44" s="258"/>
      <c r="S44" s="258"/>
      <c r="T44" s="259"/>
      <c r="U44" s="259"/>
    </row>
    <row r="45" spans="1:24" ht="9" customHeight="1">
      <c r="A45" s="2096"/>
      <c r="B45" s="2096"/>
      <c r="C45" s="2096"/>
      <c r="D45" s="2096"/>
      <c r="E45" s="2096"/>
      <c r="F45" s="2096"/>
      <c r="G45" s="258"/>
      <c r="H45" s="258"/>
      <c r="I45" s="258"/>
      <c r="J45" s="258"/>
      <c r="K45" s="258"/>
      <c r="L45" s="258"/>
      <c r="M45" s="258"/>
      <c r="N45" s="258"/>
      <c r="O45" s="258"/>
      <c r="P45" s="258"/>
      <c r="Q45" s="258"/>
      <c r="R45" s="258"/>
      <c r="S45" s="258"/>
      <c r="T45" s="259"/>
      <c r="U45" s="259"/>
    </row>
    <row r="46" spans="1:24" ht="9" customHeight="1">
      <c r="A46" s="923" t="s">
        <v>538</v>
      </c>
      <c r="B46" s="924"/>
      <c r="C46" s="924"/>
      <c r="D46" s="925"/>
      <c r="E46" s="2104"/>
      <c r="F46" s="2105"/>
      <c r="G46" s="2105"/>
      <c r="H46" s="2105"/>
      <c r="I46" s="2105"/>
      <c r="J46" s="734" t="s">
        <v>595</v>
      </c>
      <c r="K46" s="734"/>
      <c r="L46" s="734"/>
      <c r="M46" s="2082"/>
      <c r="N46" s="2083"/>
      <c r="O46" s="2083"/>
      <c r="P46" s="2083"/>
      <c r="Q46" s="2083"/>
      <c r="R46" s="2083"/>
      <c r="S46" s="2083"/>
      <c r="T46" s="2083"/>
      <c r="U46" s="2084"/>
    </row>
    <row r="47" spans="1:24" ht="9" customHeight="1">
      <c r="A47" s="2097"/>
      <c r="B47" s="2098"/>
      <c r="C47" s="2098"/>
      <c r="D47" s="2099"/>
      <c r="E47" s="2106"/>
      <c r="F47" s="2107"/>
      <c r="G47" s="2107"/>
      <c r="H47" s="2107"/>
      <c r="I47" s="2107"/>
      <c r="J47" s="734"/>
      <c r="K47" s="734"/>
      <c r="L47" s="734"/>
      <c r="M47" s="1385"/>
      <c r="N47" s="2085"/>
      <c r="O47" s="2085"/>
      <c r="P47" s="2085"/>
      <c r="Q47" s="2085"/>
      <c r="R47" s="2085"/>
      <c r="S47" s="2085"/>
      <c r="T47" s="2085"/>
      <c r="U47" s="1364"/>
    </row>
    <row r="48" spans="1:24" ht="9" customHeight="1">
      <c r="A48" s="2100"/>
      <c r="B48" s="2101"/>
      <c r="C48" s="2101"/>
      <c r="D48" s="2102"/>
      <c r="E48" s="1347"/>
      <c r="F48" s="1348"/>
      <c r="G48" s="1348"/>
      <c r="H48" s="1348"/>
      <c r="I48" s="1348"/>
      <c r="J48" s="734"/>
      <c r="K48" s="734"/>
      <c r="L48" s="734"/>
      <c r="M48" s="1381"/>
      <c r="N48" s="1365"/>
      <c r="O48" s="1365"/>
      <c r="P48" s="1365"/>
      <c r="Q48" s="1365"/>
      <c r="R48" s="1365"/>
      <c r="S48" s="1365"/>
      <c r="T48" s="1365"/>
      <c r="U48" s="1366"/>
    </row>
    <row r="49" spans="1:21" ht="9" customHeight="1">
      <c r="A49" s="923" t="s">
        <v>539</v>
      </c>
      <c r="B49" s="924"/>
      <c r="C49" s="924"/>
      <c r="D49" s="925"/>
      <c r="E49" s="2082"/>
      <c r="F49" s="2083"/>
      <c r="G49" s="2083"/>
      <c r="H49" s="2083"/>
      <c r="I49" s="2083"/>
      <c r="J49" s="2083"/>
      <c r="K49" s="2083"/>
      <c r="L49" s="2083"/>
      <c r="M49" s="2083"/>
      <c r="N49" s="2083"/>
      <c r="O49" s="2083"/>
      <c r="P49" s="2083"/>
      <c r="Q49" s="2083"/>
      <c r="R49" s="2083"/>
      <c r="S49" s="2083"/>
      <c r="T49" s="2083"/>
      <c r="U49" s="2084"/>
    </row>
    <row r="50" spans="1:21" ht="9" customHeight="1">
      <c r="A50" s="2097"/>
      <c r="B50" s="2098"/>
      <c r="C50" s="2098"/>
      <c r="D50" s="2099"/>
      <c r="E50" s="1385"/>
      <c r="F50" s="2085"/>
      <c r="G50" s="2085"/>
      <c r="H50" s="2085"/>
      <c r="I50" s="2085"/>
      <c r="J50" s="2085"/>
      <c r="K50" s="2085"/>
      <c r="L50" s="2085"/>
      <c r="M50" s="2085"/>
      <c r="N50" s="2085"/>
      <c r="O50" s="2085"/>
      <c r="P50" s="2085"/>
      <c r="Q50" s="2085"/>
      <c r="R50" s="2085"/>
      <c r="S50" s="2085"/>
      <c r="T50" s="2085"/>
      <c r="U50" s="1364"/>
    </row>
    <row r="51" spans="1:21" ht="9" customHeight="1">
      <c r="A51" s="2100"/>
      <c r="B51" s="2101"/>
      <c r="C51" s="2101"/>
      <c r="D51" s="2102"/>
      <c r="E51" s="1381"/>
      <c r="F51" s="1365"/>
      <c r="G51" s="1365"/>
      <c r="H51" s="1365"/>
      <c r="I51" s="1365"/>
      <c r="J51" s="1365"/>
      <c r="K51" s="1365"/>
      <c r="L51" s="1365"/>
      <c r="M51" s="1365"/>
      <c r="N51" s="1365"/>
      <c r="O51" s="1365"/>
      <c r="P51" s="1365"/>
      <c r="Q51" s="1365"/>
      <c r="R51" s="1365"/>
      <c r="S51" s="1365"/>
      <c r="T51" s="1365"/>
      <c r="U51" s="1366"/>
    </row>
    <row r="52" spans="1:21" ht="9" customHeight="1">
      <c r="A52" s="2103" t="s">
        <v>540</v>
      </c>
      <c r="B52" s="2103"/>
      <c r="C52" s="2103"/>
      <c r="D52" s="2103"/>
      <c r="E52" s="2082"/>
      <c r="F52" s="2083"/>
      <c r="G52" s="2083"/>
      <c r="H52" s="2083"/>
      <c r="I52" s="2083"/>
      <c r="J52" s="2083"/>
      <c r="K52" s="2083"/>
      <c r="L52" s="2083"/>
      <c r="M52" s="2083"/>
      <c r="N52" s="2083"/>
      <c r="O52" s="2083"/>
      <c r="P52" s="2083"/>
      <c r="Q52" s="2083"/>
      <c r="R52" s="2083"/>
      <c r="S52" s="2083"/>
      <c r="T52" s="2083"/>
      <c r="U52" s="2084"/>
    </row>
    <row r="53" spans="1:21" ht="9" customHeight="1">
      <c r="A53" s="2103"/>
      <c r="B53" s="2103"/>
      <c r="C53" s="2103"/>
      <c r="D53" s="2103"/>
      <c r="E53" s="1385"/>
      <c r="F53" s="2085"/>
      <c r="G53" s="2085"/>
      <c r="H53" s="2085"/>
      <c r="I53" s="2085"/>
      <c r="J53" s="2085"/>
      <c r="K53" s="2085"/>
      <c r="L53" s="2085"/>
      <c r="M53" s="2085"/>
      <c r="N53" s="2085"/>
      <c r="O53" s="2085"/>
      <c r="P53" s="2085"/>
      <c r="Q53" s="2085"/>
      <c r="R53" s="2085"/>
      <c r="S53" s="2085"/>
      <c r="T53" s="2085"/>
      <c r="U53" s="1364"/>
    </row>
    <row r="54" spans="1:21" ht="9" customHeight="1">
      <c r="A54" s="2103"/>
      <c r="B54" s="2103"/>
      <c r="C54" s="2103"/>
      <c r="D54" s="2103"/>
      <c r="E54" s="1381"/>
      <c r="F54" s="1365"/>
      <c r="G54" s="1365"/>
      <c r="H54" s="1365"/>
      <c r="I54" s="1365"/>
      <c r="J54" s="1365"/>
      <c r="K54" s="1365"/>
      <c r="L54" s="1365"/>
      <c r="M54" s="1365"/>
      <c r="N54" s="1365"/>
      <c r="O54" s="1365"/>
      <c r="P54" s="1365"/>
      <c r="Q54" s="1365"/>
      <c r="R54" s="1365"/>
      <c r="S54" s="1365"/>
      <c r="T54" s="1365"/>
      <c r="U54" s="1366"/>
    </row>
    <row r="55" spans="1:21" ht="9" customHeight="1">
      <c r="A55" s="260"/>
      <c r="B55" s="260"/>
      <c r="C55" s="260"/>
      <c r="D55" s="260"/>
      <c r="E55" s="261"/>
      <c r="F55" s="261"/>
      <c r="G55" s="261"/>
      <c r="H55" s="261"/>
      <c r="I55" s="261"/>
      <c r="J55" s="261"/>
      <c r="K55" s="261"/>
      <c r="L55" s="261"/>
      <c r="M55" s="261"/>
      <c r="N55" s="261"/>
      <c r="O55" s="261"/>
      <c r="P55" s="261"/>
      <c r="Q55" s="261"/>
      <c r="R55" s="261"/>
      <c r="S55" s="258"/>
      <c r="T55" s="259"/>
      <c r="U55" s="259"/>
    </row>
    <row r="56" spans="1:21" ht="9" customHeight="1">
      <c r="A56" s="2096" t="s">
        <v>541</v>
      </c>
      <c r="B56" s="2096"/>
      <c r="C56" s="2096"/>
      <c r="D56" s="2096"/>
      <c r="E56" s="2096"/>
      <c r="F56" s="2096"/>
      <c r="G56" s="2096"/>
      <c r="H56" s="2096"/>
      <c r="I56" s="2096"/>
      <c r="J56" s="258"/>
      <c r="K56" s="258"/>
      <c r="L56" s="258"/>
      <c r="M56" s="258"/>
      <c r="N56" s="258"/>
      <c r="O56" s="258"/>
      <c r="P56" s="258"/>
      <c r="Q56" s="258"/>
      <c r="R56" s="258"/>
      <c r="S56" s="258"/>
      <c r="T56" s="259"/>
      <c r="U56" s="259"/>
    </row>
    <row r="57" spans="1:21" ht="9" customHeight="1">
      <c r="A57" s="2096"/>
      <c r="B57" s="2096"/>
      <c r="C57" s="2096"/>
      <c r="D57" s="2096"/>
      <c r="E57" s="2096"/>
      <c r="F57" s="2096"/>
      <c r="G57" s="2096"/>
      <c r="H57" s="2096"/>
      <c r="I57" s="2096"/>
      <c r="J57" s="258"/>
      <c r="K57" s="258"/>
      <c r="L57" s="258"/>
      <c r="M57" s="258"/>
      <c r="N57" s="258"/>
      <c r="O57" s="258"/>
      <c r="P57" s="258"/>
      <c r="Q57" s="258"/>
      <c r="R57" s="258"/>
      <c r="S57" s="258"/>
      <c r="T57" s="259"/>
      <c r="U57" s="259"/>
    </row>
    <row r="58" spans="1:21" ht="9" customHeight="1">
      <c r="A58" s="2108" t="s">
        <v>543</v>
      </c>
      <c r="B58" s="2108"/>
      <c r="C58" s="2108"/>
      <c r="D58" s="2108"/>
      <c r="E58" s="2082"/>
      <c r="F58" s="2083"/>
      <c r="G58" s="2083"/>
      <c r="H58" s="2083"/>
      <c r="I58" s="2083"/>
      <c r="J58" s="2083"/>
      <c r="K58" s="2083"/>
      <c r="L58" s="2083"/>
      <c r="M58" s="2083"/>
      <c r="N58" s="2083"/>
      <c r="O58" s="2083"/>
      <c r="P58" s="2083"/>
      <c r="Q58" s="2083"/>
      <c r="R58" s="2083"/>
      <c r="S58" s="2083"/>
      <c r="T58" s="2083"/>
      <c r="U58" s="2084"/>
    </row>
    <row r="59" spans="1:21" ht="9" customHeight="1">
      <c r="A59" s="2108"/>
      <c r="B59" s="2108"/>
      <c r="C59" s="2108"/>
      <c r="D59" s="2108"/>
      <c r="E59" s="1385"/>
      <c r="F59" s="2085"/>
      <c r="G59" s="2085"/>
      <c r="H59" s="2085"/>
      <c r="I59" s="2085"/>
      <c r="J59" s="2085"/>
      <c r="K59" s="2085"/>
      <c r="L59" s="2085"/>
      <c r="M59" s="2085"/>
      <c r="N59" s="2085"/>
      <c r="O59" s="2085"/>
      <c r="P59" s="2085"/>
      <c r="Q59" s="2085"/>
      <c r="R59" s="2085"/>
      <c r="S59" s="2085"/>
      <c r="T59" s="2085"/>
      <c r="U59" s="1364"/>
    </row>
    <row r="60" spans="1:21" ht="9" customHeight="1">
      <c r="A60" s="2108"/>
      <c r="B60" s="2108"/>
      <c r="C60" s="2108"/>
      <c r="D60" s="2108"/>
      <c r="E60" s="1381"/>
      <c r="F60" s="1365"/>
      <c r="G60" s="1365"/>
      <c r="H60" s="1365"/>
      <c r="I60" s="1365"/>
      <c r="J60" s="1365"/>
      <c r="K60" s="1365"/>
      <c r="L60" s="1365"/>
      <c r="M60" s="1365"/>
      <c r="N60" s="1365"/>
      <c r="O60" s="1365"/>
      <c r="P60" s="1365"/>
      <c r="Q60" s="1365"/>
      <c r="R60" s="1365"/>
      <c r="S60" s="1365"/>
      <c r="T60" s="1365"/>
      <c r="U60" s="1366"/>
    </row>
    <row r="61" spans="1:21" ht="9" customHeight="1">
      <c r="A61" s="2108" t="s">
        <v>544</v>
      </c>
      <c r="B61" s="2108"/>
      <c r="C61" s="2108"/>
      <c r="D61" s="2108"/>
      <c r="E61" s="2082"/>
      <c r="F61" s="2083"/>
      <c r="G61" s="2083"/>
      <c r="H61" s="2083"/>
      <c r="I61" s="2083"/>
      <c r="J61" s="2083"/>
      <c r="K61" s="2083"/>
      <c r="L61" s="2083"/>
      <c r="M61" s="2083"/>
      <c r="N61" s="2083"/>
      <c r="O61" s="2083"/>
      <c r="P61" s="2083"/>
      <c r="Q61" s="2083"/>
      <c r="R61" s="2083"/>
      <c r="S61" s="2083"/>
      <c r="T61" s="2083"/>
      <c r="U61" s="2084"/>
    </row>
    <row r="62" spans="1:21" ht="9" customHeight="1">
      <c r="A62" s="2108"/>
      <c r="B62" s="2108"/>
      <c r="C62" s="2108"/>
      <c r="D62" s="2108"/>
      <c r="E62" s="1385"/>
      <c r="F62" s="2085"/>
      <c r="G62" s="2085"/>
      <c r="H62" s="2085"/>
      <c r="I62" s="2085"/>
      <c r="J62" s="2085"/>
      <c r="K62" s="2085"/>
      <c r="L62" s="2085"/>
      <c r="M62" s="2085"/>
      <c r="N62" s="2085"/>
      <c r="O62" s="2085"/>
      <c r="P62" s="2085"/>
      <c r="Q62" s="2085"/>
      <c r="R62" s="2085"/>
      <c r="S62" s="2085"/>
      <c r="T62" s="2085"/>
      <c r="U62" s="1364"/>
    </row>
    <row r="63" spans="1:21" ht="9" customHeight="1">
      <c r="A63" s="2108"/>
      <c r="B63" s="2108"/>
      <c r="C63" s="2108"/>
      <c r="D63" s="2108"/>
      <c r="E63" s="1381"/>
      <c r="F63" s="1365"/>
      <c r="G63" s="1365"/>
      <c r="H63" s="1365"/>
      <c r="I63" s="1365"/>
      <c r="J63" s="1365"/>
      <c r="K63" s="1365"/>
      <c r="L63" s="1365"/>
      <c r="M63" s="1365"/>
      <c r="N63" s="1365"/>
      <c r="O63" s="1365"/>
      <c r="P63" s="1365"/>
      <c r="Q63" s="1365"/>
      <c r="R63" s="1365"/>
      <c r="S63" s="1365"/>
      <c r="T63" s="1365"/>
      <c r="U63" s="1366"/>
    </row>
    <row r="64" spans="1:21" ht="9" customHeight="1"/>
    <row r="65" spans="1:16" s="68" customFormat="1" ht="21" customHeight="1">
      <c r="A65" s="66" t="s">
        <v>545</v>
      </c>
      <c r="N65" s="262"/>
    </row>
    <row r="66" spans="1:16" s="68" customFormat="1" ht="21" customHeight="1">
      <c r="A66" s="66" t="s">
        <v>652</v>
      </c>
      <c r="N66" s="262"/>
    </row>
    <row r="67" spans="1:16" s="68" customFormat="1" ht="22.5" customHeight="1">
      <c r="A67" s="670" t="s">
        <v>628</v>
      </c>
      <c r="B67" s="1876"/>
      <c r="C67" s="1877" t="s">
        <v>172</v>
      </c>
      <c r="D67" s="921"/>
      <c r="E67" s="921"/>
      <c r="F67" s="921"/>
      <c r="G67" s="1878"/>
      <c r="H67" s="1877" t="s">
        <v>171</v>
      </c>
      <c r="I67" s="921"/>
      <c r="J67" s="921"/>
      <c r="K67" s="921"/>
      <c r="L67" s="1878"/>
      <c r="M67" s="1876" t="s">
        <v>170</v>
      </c>
      <c r="N67" s="1876"/>
      <c r="O67" s="1879"/>
    </row>
    <row r="68" spans="1:16" s="68" customFormat="1" ht="27" customHeight="1">
      <c r="A68" s="1884">
        <v>1</v>
      </c>
      <c r="B68" s="1885"/>
      <c r="C68" s="1880"/>
      <c r="D68" s="855"/>
      <c r="E68" s="855"/>
      <c r="F68" s="855"/>
      <c r="G68" s="1881"/>
      <c r="H68" s="1880"/>
      <c r="I68" s="855"/>
      <c r="J68" s="855"/>
      <c r="K68" s="855"/>
      <c r="L68" s="1881"/>
      <c r="M68" s="1882"/>
      <c r="N68" s="1883"/>
      <c r="O68" s="263" t="s">
        <v>168</v>
      </c>
    </row>
    <row r="69" spans="1:16" s="68" customFormat="1" ht="27" customHeight="1">
      <c r="A69" s="1891">
        <v>2</v>
      </c>
      <c r="B69" s="1892"/>
      <c r="C69" s="1886"/>
      <c r="D69" s="1887"/>
      <c r="E69" s="1887"/>
      <c r="F69" s="1887"/>
      <c r="G69" s="1888"/>
      <c r="H69" s="1886"/>
      <c r="I69" s="1887"/>
      <c r="J69" s="1887"/>
      <c r="K69" s="1887"/>
      <c r="L69" s="1888"/>
      <c r="M69" s="1889"/>
      <c r="N69" s="1890"/>
      <c r="O69" s="264" t="s">
        <v>168</v>
      </c>
    </row>
    <row r="70" spans="1:16" s="68" customFormat="1" ht="27" customHeight="1">
      <c r="A70" s="2052">
        <v>3</v>
      </c>
      <c r="B70" s="2053"/>
      <c r="C70" s="1886"/>
      <c r="D70" s="1887"/>
      <c r="E70" s="1887"/>
      <c r="F70" s="1887"/>
      <c r="G70" s="1888"/>
      <c r="H70" s="1886"/>
      <c r="I70" s="1887"/>
      <c r="J70" s="1887"/>
      <c r="K70" s="1887"/>
      <c r="L70" s="1888"/>
      <c r="M70" s="1889"/>
      <c r="N70" s="1890"/>
      <c r="O70" s="264" t="s">
        <v>168</v>
      </c>
    </row>
    <row r="71" spans="1:16" s="68" customFormat="1" ht="27" customHeight="1">
      <c r="A71" s="2052">
        <v>4</v>
      </c>
      <c r="B71" s="2053"/>
      <c r="C71" s="746"/>
      <c r="D71" s="747"/>
      <c r="E71" s="747"/>
      <c r="F71" s="747"/>
      <c r="G71" s="2054"/>
      <c r="H71" s="746"/>
      <c r="I71" s="747"/>
      <c r="J71" s="747"/>
      <c r="K71" s="747"/>
      <c r="L71" s="2054"/>
      <c r="M71" s="1889"/>
      <c r="N71" s="1890"/>
      <c r="O71" s="264" t="s">
        <v>168</v>
      </c>
    </row>
    <row r="72" spans="1:16" s="68" customFormat="1" ht="27" customHeight="1">
      <c r="A72" s="2052">
        <v>5</v>
      </c>
      <c r="B72" s="2053"/>
      <c r="C72" s="746"/>
      <c r="D72" s="747"/>
      <c r="E72" s="747"/>
      <c r="F72" s="747"/>
      <c r="G72" s="2054"/>
      <c r="H72" s="746"/>
      <c r="I72" s="747"/>
      <c r="J72" s="747"/>
      <c r="K72" s="747"/>
      <c r="L72" s="2054"/>
      <c r="M72" s="1889"/>
      <c r="N72" s="1890"/>
      <c r="O72" s="264" t="s">
        <v>168</v>
      </c>
    </row>
    <row r="73" spans="1:16" s="68" customFormat="1" ht="27" customHeight="1">
      <c r="A73" s="2052">
        <v>6</v>
      </c>
      <c r="B73" s="2053"/>
      <c r="C73" s="746"/>
      <c r="D73" s="747"/>
      <c r="E73" s="747"/>
      <c r="F73" s="747"/>
      <c r="G73" s="2054"/>
      <c r="H73" s="746"/>
      <c r="I73" s="747"/>
      <c r="J73" s="747"/>
      <c r="K73" s="747"/>
      <c r="L73" s="2054"/>
      <c r="M73" s="1889"/>
      <c r="N73" s="1890"/>
      <c r="O73" s="264" t="s">
        <v>168</v>
      </c>
    </row>
    <row r="74" spans="1:16" s="68" customFormat="1" ht="27" customHeight="1">
      <c r="A74" s="2052">
        <v>7</v>
      </c>
      <c r="B74" s="2053"/>
      <c r="C74" s="746"/>
      <c r="D74" s="747"/>
      <c r="E74" s="747"/>
      <c r="F74" s="747"/>
      <c r="G74" s="2054"/>
      <c r="H74" s="746"/>
      <c r="I74" s="747"/>
      <c r="J74" s="747"/>
      <c r="K74" s="747"/>
      <c r="L74" s="2054"/>
      <c r="M74" s="1889"/>
      <c r="N74" s="1890"/>
      <c r="O74" s="264" t="s">
        <v>168</v>
      </c>
    </row>
    <row r="75" spans="1:16" s="68" customFormat="1" ht="27" customHeight="1">
      <c r="A75" s="2052">
        <v>8</v>
      </c>
      <c r="B75" s="2053"/>
      <c r="C75" s="746"/>
      <c r="D75" s="747"/>
      <c r="E75" s="747"/>
      <c r="F75" s="747"/>
      <c r="G75" s="2054"/>
      <c r="H75" s="746"/>
      <c r="I75" s="747"/>
      <c r="J75" s="747"/>
      <c r="K75" s="747"/>
      <c r="L75" s="2054"/>
      <c r="M75" s="1889"/>
      <c r="N75" s="1890"/>
      <c r="O75" s="264" t="s">
        <v>168</v>
      </c>
    </row>
    <row r="76" spans="1:16" s="68" customFormat="1" ht="27" customHeight="1">
      <c r="A76" s="2052">
        <v>9</v>
      </c>
      <c r="B76" s="2053"/>
      <c r="C76" s="746"/>
      <c r="D76" s="747"/>
      <c r="E76" s="747"/>
      <c r="F76" s="747"/>
      <c r="G76" s="2054"/>
      <c r="H76" s="746"/>
      <c r="I76" s="747"/>
      <c r="J76" s="747"/>
      <c r="K76" s="747"/>
      <c r="L76" s="2054"/>
      <c r="M76" s="1889"/>
      <c r="N76" s="1890"/>
      <c r="O76" s="264" t="s">
        <v>168</v>
      </c>
    </row>
    <row r="77" spans="1:16" s="68" customFormat="1" ht="27" customHeight="1">
      <c r="A77" s="2055">
        <v>10</v>
      </c>
      <c r="B77" s="2056"/>
      <c r="C77" s="754"/>
      <c r="D77" s="750"/>
      <c r="E77" s="750"/>
      <c r="F77" s="750"/>
      <c r="G77" s="2057"/>
      <c r="H77" s="2058"/>
      <c r="I77" s="2059"/>
      <c r="J77" s="2059"/>
      <c r="K77" s="2059"/>
      <c r="L77" s="2060"/>
      <c r="M77" s="2061"/>
      <c r="N77" s="2062"/>
      <c r="O77" s="105" t="s">
        <v>168</v>
      </c>
    </row>
    <row r="78" spans="1:16" s="68" customFormat="1" ht="27" customHeight="1">
      <c r="A78" s="2063" t="s">
        <v>629</v>
      </c>
      <c r="B78" s="2064"/>
      <c r="C78" s="2065" t="s">
        <v>172</v>
      </c>
      <c r="D78" s="918"/>
      <c r="E78" s="918"/>
      <c r="F78" s="918"/>
      <c r="G78" s="2066"/>
      <c r="H78" s="2067" t="s">
        <v>171</v>
      </c>
      <c r="I78" s="2068"/>
      <c r="J78" s="2068"/>
      <c r="K78" s="2068"/>
      <c r="L78" s="2064"/>
      <c r="M78" s="2067" t="s">
        <v>170</v>
      </c>
      <c r="N78" s="2068"/>
      <c r="O78" s="2069"/>
      <c r="P78" s="265"/>
    </row>
    <row r="79" spans="1:16" s="68" customFormat="1" ht="27" customHeight="1">
      <c r="A79" s="2089">
        <v>1</v>
      </c>
      <c r="B79" s="2090"/>
      <c r="C79" s="746"/>
      <c r="D79" s="747"/>
      <c r="E79" s="747"/>
      <c r="F79" s="747"/>
      <c r="G79" s="2054"/>
      <c r="H79" s="746"/>
      <c r="I79" s="747"/>
      <c r="J79" s="747"/>
      <c r="K79" s="747"/>
      <c r="L79" s="2054"/>
      <c r="M79" s="2091"/>
      <c r="N79" s="2092"/>
      <c r="O79" s="266" t="s">
        <v>168</v>
      </c>
    </row>
    <row r="80" spans="1:16" s="68" customFormat="1" ht="27" customHeight="1">
      <c r="A80" s="2073">
        <v>2</v>
      </c>
      <c r="B80" s="2074"/>
      <c r="C80" s="746"/>
      <c r="D80" s="747"/>
      <c r="E80" s="747"/>
      <c r="F80" s="747"/>
      <c r="G80" s="2054"/>
      <c r="H80" s="746"/>
      <c r="I80" s="747"/>
      <c r="J80" s="747"/>
      <c r="K80" s="747"/>
      <c r="L80" s="2054"/>
      <c r="M80" s="1889"/>
      <c r="N80" s="1890"/>
      <c r="O80" s="264" t="s">
        <v>168</v>
      </c>
    </row>
    <row r="81" spans="1:15" s="68" customFormat="1" ht="27" customHeight="1">
      <c r="A81" s="2093">
        <v>3</v>
      </c>
      <c r="B81" s="1892"/>
      <c r="C81" s="746"/>
      <c r="D81" s="747"/>
      <c r="E81" s="747"/>
      <c r="F81" s="747"/>
      <c r="G81" s="2054"/>
      <c r="H81" s="746"/>
      <c r="I81" s="747"/>
      <c r="J81" s="747"/>
      <c r="K81" s="747"/>
      <c r="L81" s="2054"/>
      <c r="M81" s="1889"/>
      <c r="N81" s="1890"/>
      <c r="O81" s="264" t="s">
        <v>168</v>
      </c>
    </row>
    <row r="82" spans="1:15" s="68" customFormat="1" ht="27" customHeight="1">
      <c r="A82" s="1891">
        <v>4</v>
      </c>
      <c r="B82" s="1892"/>
      <c r="C82" s="746"/>
      <c r="D82" s="747"/>
      <c r="E82" s="747"/>
      <c r="F82" s="747"/>
      <c r="G82" s="2054"/>
      <c r="H82" s="746"/>
      <c r="I82" s="747"/>
      <c r="J82" s="747"/>
      <c r="K82" s="747"/>
      <c r="L82" s="2054"/>
      <c r="M82" s="1889"/>
      <c r="N82" s="1890"/>
      <c r="O82" s="264" t="s">
        <v>168</v>
      </c>
    </row>
    <row r="83" spans="1:15" s="68" customFormat="1" ht="27" customHeight="1">
      <c r="A83" s="1891">
        <v>5</v>
      </c>
      <c r="B83" s="1892"/>
      <c r="C83" s="746"/>
      <c r="D83" s="747"/>
      <c r="E83" s="747"/>
      <c r="F83" s="747"/>
      <c r="G83" s="2054"/>
      <c r="H83" s="746"/>
      <c r="I83" s="747"/>
      <c r="J83" s="747"/>
      <c r="K83" s="747"/>
      <c r="L83" s="2054"/>
      <c r="M83" s="1889"/>
      <c r="N83" s="1890"/>
      <c r="O83" s="264" t="s">
        <v>168</v>
      </c>
    </row>
    <row r="84" spans="1:15" s="68" customFormat="1" ht="27" customHeight="1">
      <c r="A84" s="1891">
        <v>6</v>
      </c>
      <c r="B84" s="1892"/>
      <c r="C84" s="746"/>
      <c r="D84" s="747"/>
      <c r="E84" s="747"/>
      <c r="F84" s="747"/>
      <c r="G84" s="2054"/>
      <c r="H84" s="746"/>
      <c r="I84" s="747"/>
      <c r="J84" s="747"/>
      <c r="K84" s="747"/>
      <c r="L84" s="2054"/>
      <c r="M84" s="1889"/>
      <c r="N84" s="1890"/>
      <c r="O84" s="264" t="s">
        <v>168</v>
      </c>
    </row>
    <row r="85" spans="1:15" s="68" customFormat="1" ht="27" customHeight="1">
      <c r="A85" s="1891">
        <v>7</v>
      </c>
      <c r="B85" s="1892"/>
      <c r="C85" s="746"/>
      <c r="D85" s="747"/>
      <c r="E85" s="747"/>
      <c r="F85" s="747"/>
      <c r="G85" s="2054"/>
      <c r="H85" s="746"/>
      <c r="I85" s="747"/>
      <c r="J85" s="747"/>
      <c r="K85" s="747"/>
      <c r="L85" s="2054"/>
      <c r="M85" s="1889"/>
      <c r="N85" s="1890"/>
      <c r="O85" s="264" t="s">
        <v>168</v>
      </c>
    </row>
    <row r="86" spans="1:15" s="68" customFormat="1" ht="27" customHeight="1">
      <c r="A86" s="2052">
        <v>8</v>
      </c>
      <c r="B86" s="2053"/>
      <c r="C86" s="746"/>
      <c r="D86" s="747"/>
      <c r="E86" s="747"/>
      <c r="F86" s="747"/>
      <c r="G86" s="2054"/>
      <c r="H86" s="746"/>
      <c r="I86" s="747"/>
      <c r="J86" s="747"/>
      <c r="K86" s="747"/>
      <c r="L86" s="2054"/>
      <c r="M86" s="1889"/>
      <c r="N86" s="1890"/>
      <c r="O86" s="264" t="s">
        <v>168</v>
      </c>
    </row>
    <row r="87" spans="1:15" s="68" customFormat="1" ht="27" customHeight="1">
      <c r="A87" s="2073">
        <v>9</v>
      </c>
      <c r="B87" s="2074"/>
      <c r="C87" s="746"/>
      <c r="D87" s="747"/>
      <c r="E87" s="747"/>
      <c r="F87" s="747"/>
      <c r="G87" s="2054"/>
      <c r="H87" s="746"/>
      <c r="I87" s="747"/>
      <c r="J87" s="747"/>
      <c r="K87" s="747"/>
      <c r="L87" s="2054"/>
      <c r="M87" s="1889"/>
      <c r="N87" s="1890"/>
      <c r="O87" s="264" t="s">
        <v>168</v>
      </c>
    </row>
    <row r="88" spans="1:15" s="68" customFormat="1" ht="27" customHeight="1">
      <c r="A88" s="2055">
        <v>10</v>
      </c>
      <c r="B88" s="2056"/>
      <c r="C88" s="754"/>
      <c r="D88" s="750"/>
      <c r="E88" s="750"/>
      <c r="F88" s="750"/>
      <c r="G88" s="2057"/>
      <c r="H88" s="754"/>
      <c r="I88" s="750"/>
      <c r="J88" s="750"/>
      <c r="K88" s="750"/>
      <c r="L88" s="2057"/>
      <c r="M88" s="2075"/>
      <c r="N88" s="2076"/>
      <c r="O88" s="267" t="s">
        <v>168</v>
      </c>
    </row>
    <row r="89" spans="1:15" s="68" customFormat="1" ht="30" customHeight="1">
      <c r="A89" s="2077" t="s">
        <v>654</v>
      </c>
      <c r="B89" s="2078"/>
      <c r="C89" s="2078"/>
      <c r="D89" s="2078"/>
      <c r="E89" s="2078"/>
      <c r="F89" s="2078"/>
      <c r="G89" s="2078"/>
      <c r="H89" s="2078"/>
      <c r="I89" s="2078"/>
      <c r="J89" s="2078"/>
      <c r="K89" s="2078"/>
      <c r="L89" s="2079"/>
      <c r="M89" s="2080">
        <f>SUM(M68:N77)</f>
        <v>0</v>
      </c>
      <c r="N89" s="2081"/>
      <c r="O89" s="268" t="s">
        <v>168</v>
      </c>
    </row>
    <row r="90" spans="1:15" s="68" customFormat="1" ht="30" customHeight="1">
      <c r="A90" s="875" t="s">
        <v>655</v>
      </c>
      <c r="B90" s="969"/>
      <c r="C90" s="969"/>
      <c r="D90" s="969"/>
      <c r="E90" s="969"/>
      <c r="F90" s="969"/>
      <c r="G90" s="969"/>
      <c r="H90" s="969"/>
      <c r="I90" s="969"/>
      <c r="J90" s="969"/>
      <c r="K90" s="969"/>
      <c r="L90" s="2070"/>
      <c r="M90" s="2071">
        <f>SUM(M79:N88)</f>
        <v>0</v>
      </c>
      <c r="N90" s="2072"/>
      <c r="O90" s="269" t="s">
        <v>168</v>
      </c>
    </row>
    <row r="91" spans="1:15" s="68" customFormat="1" ht="21" customHeight="1">
      <c r="A91" s="270" t="s">
        <v>1107</v>
      </c>
      <c r="N91" s="262"/>
    </row>
  </sheetData>
  <sheetProtection insertColumns="0" selectLockedCells="1"/>
  <mergeCells count="239">
    <mergeCell ref="A7:D9"/>
    <mergeCell ref="E7:Q9"/>
    <mergeCell ref="R7:T7"/>
    <mergeCell ref="U7:X7"/>
    <mergeCell ref="R8:T8"/>
    <mergeCell ref="U8:X8"/>
    <mergeCell ref="R9:T9"/>
    <mergeCell ref="T1:X1"/>
    <mergeCell ref="T2:X2"/>
    <mergeCell ref="T3:X3"/>
    <mergeCell ref="A4:X4"/>
    <mergeCell ref="A6:D6"/>
    <mergeCell ref="E6:X6"/>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49:D51"/>
    <mergeCell ref="E49:U51"/>
    <mergeCell ref="A52:D54"/>
    <mergeCell ref="E52:U54"/>
    <mergeCell ref="A56:I57"/>
    <mergeCell ref="A58:D60"/>
    <mergeCell ref="E58:U60"/>
    <mergeCell ref="A42:U43"/>
    <mergeCell ref="A44:F45"/>
    <mergeCell ref="A46:D48"/>
    <mergeCell ref="E46:I48"/>
    <mergeCell ref="J46:L48"/>
    <mergeCell ref="M46:U48"/>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s>
  <phoneticPr fontId="20"/>
  <conditionalFormatting sqref="E6:X9">
    <cfRule type="cellIs" dxfId="138" priority="2" operator="equal">
      <formula>0</formula>
    </cfRule>
  </conditionalFormatting>
  <conditionalFormatting sqref="T3:X3">
    <cfRule type="cellIs" dxfId="137" priority="1" operator="equal">
      <formula>0</formula>
    </cfRule>
  </conditionalFormatting>
  <dataValidations count="5">
    <dataValidation allowBlank="1" showInputMessage="1" showErrorMessage="1" prompt="本様式４．教材費の内訳より自動計算されます" sqref="G16:H16 G20:H20" xr:uid="{DC30C66A-CAB5-4C22-970E-47936E3E694A}"/>
    <dataValidation allowBlank="1" showInputMessage="1" showErrorMessage="1" errorTitle="選択してください" error="必須もしくは任意を選択してください。" sqref="A68:B77 A79:B88" xr:uid="{A580C21F-C166-4300-B93E-ED5F8CAF10D6}"/>
    <dataValidation type="list" allowBlank="1" showInputMessage="1" showErrorMessage="1" sqref="E46" xr:uid="{043CB8A2-47AB-4B1E-BACD-157F97D4D2EA}">
      <formula1>"貸与,贈与,その他（特定の条件等により贈与されるもの等）"</formula1>
    </dataValidation>
    <dataValidation allowBlank="1" showInputMessage="1" showErrorMessage="1" prompt="受講料に占めるそれぞれの内訳（ベースとなる考え方）を記載。" sqref="S37:T37 S39:T39" xr:uid="{B32CCE88-A934-4ED1-AE68-8F1003EA6B4D}"/>
    <dataValidation allowBlank="1" showInputMessage="1" showErrorMessage="1" prompt="費用の決定にあたり、参考とした例がある場合に記載。（社内基準で定めている場合は、その旨を記載。）" sqref="N30:X30" xr:uid="{5CF9BEF8-056A-4905-870D-8E6810DE40E6}"/>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1B3694C7-7D49-45B4-94EC-834FDFD4FE3E}">
          <x14:formula1>
            <xm:f>リスト!$AO$1:$AO$3</xm:f>
          </x14:formula1>
          <xm:sqref>C30:I30</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EEFC4-3E11-482A-A370-25FB4F7A2ABE}">
  <dimension ref="A1:Z456"/>
  <sheetViews>
    <sheetView showGridLines="0" view="pageBreakPreview" zoomScaleNormal="100" zoomScaleSheetLayoutView="100" workbookViewId="0">
      <selection activeCell="F13" sqref="F13"/>
    </sheetView>
  </sheetViews>
  <sheetFormatPr defaultColWidth="9" defaultRowHeight="13.5" outlineLevelRow="1"/>
  <cols>
    <col min="1" max="1" width="0.875" style="296" customWidth="1"/>
    <col min="2" max="2" width="15.375" style="296" customWidth="1"/>
    <col min="3" max="3" width="16.5" style="296" customWidth="1"/>
    <col min="4" max="4" width="3.875" style="296" customWidth="1"/>
    <col min="5" max="5" width="16.5" style="296" customWidth="1"/>
    <col min="6" max="7" width="15" style="296" customWidth="1"/>
    <col min="8" max="8" width="6.875" style="296" customWidth="1"/>
    <col min="9" max="9" width="4.375" style="296" customWidth="1"/>
    <col min="10" max="10" width="6.875" style="296" customWidth="1"/>
    <col min="11" max="11" width="2.5" style="296" customWidth="1"/>
    <col min="12" max="16384" width="9" style="296"/>
  </cols>
  <sheetData>
    <row r="1" spans="1:11" s="68" customFormat="1" ht="12" customHeight="1">
      <c r="C1" s="588"/>
      <c r="H1" s="666" t="s">
        <v>650</v>
      </c>
      <c r="I1" s="666"/>
      <c r="J1" s="666"/>
      <c r="K1" s="666"/>
    </row>
    <row r="2" spans="1:11" s="68" customFormat="1" ht="12" customHeight="1">
      <c r="C2" s="588"/>
      <c r="H2" s="2326" t="s">
        <v>692</v>
      </c>
      <c r="I2" s="2326"/>
      <c r="J2" s="2326"/>
      <c r="K2" s="2326"/>
    </row>
    <row r="3" spans="1:11" s="68" customFormat="1" ht="12" customHeight="1">
      <c r="C3" s="588"/>
      <c r="H3" s="2013">
        <f>'申請書・総括票（共通）'!L3</f>
        <v>0</v>
      </c>
      <c r="I3" s="2013"/>
      <c r="J3" s="2013"/>
      <c r="K3" s="2013"/>
    </row>
    <row r="4" spans="1:11" s="68" customFormat="1" ht="12" customHeight="1">
      <c r="C4" s="588"/>
      <c r="H4" s="47"/>
      <c r="K4" s="281"/>
    </row>
    <row r="5" spans="1:11" s="68" customFormat="1" ht="30" customHeight="1">
      <c r="A5" s="2233" t="s">
        <v>672</v>
      </c>
      <c r="B5" s="2234"/>
      <c r="C5" s="2234"/>
      <c r="D5" s="2234"/>
      <c r="E5" s="2234"/>
      <c r="F5" s="2234"/>
      <c r="G5" s="2234"/>
      <c r="H5" s="2234"/>
      <c r="I5" s="2234"/>
      <c r="J5" s="2234"/>
      <c r="K5" s="2234"/>
    </row>
    <row r="6" spans="1:11" s="68" customFormat="1" ht="11.25" customHeight="1">
      <c r="A6" s="282"/>
      <c r="B6" s="282"/>
      <c r="C6" s="282"/>
      <c r="D6" s="282"/>
      <c r="E6" s="282"/>
      <c r="F6" s="282"/>
      <c r="G6" s="282"/>
      <c r="H6" s="282"/>
      <c r="I6" s="282"/>
      <c r="J6" s="282"/>
      <c r="K6" s="282"/>
    </row>
    <row r="7" spans="1:11" s="68" customFormat="1" ht="45" customHeight="1">
      <c r="A7" s="681" t="s">
        <v>201</v>
      </c>
      <c r="B7" s="717"/>
      <c r="C7" s="2235">
        <f>'申請書・総括票（共通）'!C19</f>
        <v>0</v>
      </c>
      <c r="D7" s="2236"/>
      <c r="E7" s="2236"/>
      <c r="F7" s="2236"/>
      <c r="G7" s="2236"/>
      <c r="H7" s="2236"/>
      <c r="I7" s="2236"/>
      <c r="J7" s="2236"/>
      <c r="K7" s="283"/>
    </row>
    <row r="8" spans="1:11" s="68" customFormat="1" ht="26.25" customHeight="1">
      <c r="A8" s="2238" t="s">
        <v>87</v>
      </c>
      <c r="B8" s="2239"/>
      <c r="C8" s="2235">
        <f>'申請書・総括票（共通）'!D237</f>
        <v>0</v>
      </c>
      <c r="D8" s="2236"/>
      <c r="E8" s="2236"/>
      <c r="F8" s="2237"/>
      <c r="G8" s="284" t="s">
        <v>88</v>
      </c>
      <c r="H8" s="2242">
        <f>'申請書・総括票（共通）'!A237</f>
        <v>2006</v>
      </c>
      <c r="I8" s="2243"/>
      <c r="J8" s="2244"/>
      <c r="K8" s="285"/>
    </row>
    <row r="9" spans="1:11" s="68" customFormat="1" ht="26.25" customHeight="1">
      <c r="A9" s="2240"/>
      <c r="B9" s="2241"/>
      <c r="C9" s="2235"/>
      <c r="D9" s="2236"/>
      <c r="E9" s="2236"/>
      <c r="F9" s="2237"/>
      <c r="G9" s="286" t="s">
        <v>637</v>
      </c>
      <c r="H9" s="2242">
        <f>'申請書・総括票（共通）'!B237</f>
        <v>0</v>
      </c>
      <c r="I9" s="2243"/>
      <c r="J9" s="2244"/>
      <c r="K9" s="287"/>
    </row>
    <row r="10" spans="1:11" s="68" customFormat="1" ht="15" customHeight="1">
      <c r="K10" s="262"/>
    </row>
    <row r="11" spans="1:11" s="68" customFormat="1" ht="18.75" customHeight="1">
      <c r="B11" s="66" t="s">
        <v>190</v>
      </c>
      <c r="K11" s="262"/>
    </row>
    <row r="12" spans="1:11" s="68" customFormat="1" ht="5.25" customHeight="1">
      <c r="K12" s="262"/>
    </row>
    <row r="13" spans="1:11" s="68" customFormat="1" ht="27" customHeight="1">
      <c r="A13" s="288"/>
      <c r="B13" s="995" t="s">
        <v>260</v>
      </c>
      <c r="C13" s="995"/>
      <c r="D13" s="2248"/>
      <c r="E13" s="289" t="s">
        <v>247</v>
      </c>
      <c r="F13" s="271"/>
      <c r="G13" s="2252" t="s">
        <v>641</v>
      </c>
      <c r="H13" s="2252"/>
      <c r="I13" s="2252"/>
      <c r="J13" s="2253"/>
      <c r="K13" s="283"/>
    </row>
    <row r="14" spans="1:11" s="68" customFormat="1" ht="27" customHeight="1">
      <c r="A14" s="290"/>
      <c r="B14" s="2254"/>
      <c r="C14" s="2254"/>
      <c r="D14" s="2255"/>
      <c r="E14" s="377" t="s">
        <v>248</v>
      </c>
      <c r="F14" s="271"/>
      <c r="G14" s="2252" t="s">
        <v>641</v>
      </c>
      <c r="H14" s="2252"/>
      <c r="I14" s="2252"/>
      <c r="J14" s="2253"/>
      <c r="K14" s="283"/>
    </row>
    <row r="15" spans="1:11" s="68" customFormat="1" ht="27" customHeight="1">
      <c r="A15" s="291"/>
      <c r="B15" s="999"/>
      <c r="C15" s="999"/>
      <c r="D15" s="2256"/>
      <c r="E15" s="289" t="s">
        <v>249</v>
      </c>
      <c r="F15" s="271"/>
      <c r="G15" s="2252" t="s">
        <v>641</v>
      </c>
      <c r="H15" s="2252"/>
      <c r="I15" s="2252"/>
      <c r="J15" s="2252"/>
      <c r="K15" s="283"/>
    </row>
    <row r="16" spans="1:11" s="68" customFormat="1" ht="21" customHeight="1">
      <c r="A16" s="290"/>
      <c r="B16" s="995" t="s">
        <v>261</v>
      </c>
      <c r="C16" s="995"/>
      <c r="D16" s="2248"/>
      <c r="E16" s="2249"/>
      <c r="F16" s="2250"/>
      <c r="G16" s="2250"/>
      <c r="H16" s="2250"/>
      <c r="I16" s="2250"/>
      <c r="J16" s="2251"/>
      <c r="K16" s="292"/>
    </row>
    <row r="17" spans="1:21" s="68" customFormat="1" ht="27" customHeight="1">
      <c r="A17" s="288" t="s">
        <v>640</v>
      </c>
      <c r="B17" s="995" t="s">
        <v>639</v>
      </c>
      <c r="C17" s="995"/>
      <c r="D17" s="2248"/>
      <c r="E17" s="2249"/>
      <c r="F17" s="2250"/>
      <c r="G17" s="2250"/>
      <c r="H17" s="2250"/>
      <c r="I17" s="2250"/>
      <c r="J17" s="2251"/>
      <c r="K17" s="595"/>
    </row>
    <row r="18" spans="1:21" s="68" customFormat="1" ht="69" customHeight="1">
      <c r="A18" s="2227"/>
      <c r="B18" s="2230" t="s">
        <v>189</v>
      </c>
      <c r="C18" s="2231"/>
      <c r="D18" s="2232"/>
      <c r="E18" s="2245"/>
      <c r="F18" s="2246"/>
      <c r="G18" s="2246"/>
      <c r="H18" s="2246"/>
      <c r="I18" s="2246"/>
      <c r="J18" s="2247"/>
      <c r="K18" s="293"/>
    </row>
    <row r="19" spans="1:21" s="68" customFormat="1" ht="45.75" customHeight="1">
      <c r="A19" s="2227"/>
      <c r="B19" s="2230" t="s">
        <v>188</v>
      </c>
      <c r="C19" s="2231"/>
      <c r="D19" s="2232"/>
      <c r="E19" s="2245"/>
      <c r="F19" s="2246"/>
      <c r="G19" s="2246"/>
      <c r="H19" s="2246"/>
      <c r="I19" s="2246"/>
      <c r="J19" s="2247"/>
      <c r="K19" s="292"/>
      <c r="M19" s="2228"/>
      <c r="N19" s="2229"/>
      <c r="O19" s="2229"/>
      <c r="P19" s="2229"/>
      <c r="Q19" s="2229"/>
      <c r="R19" s="2229"/>
      <c r="S19" s="2229"/>
      <c r="T19" s="2229"/>
      <c r="U19" s="2229"/>
    </row>
    <row r="20" spans="1:21" s="68" customFormat="1" ht="69" customHeight="1">
      <c r="A20" s="294"/>
      <c r="B20" s="2230" t="s">
        <v>187</v>
      </c>
      <c r="C20" s="2231"/>
      <c r="D20" s="2232"/>
      <c r="E20" s="2245"/>
      <c r="F20" s="2246"/>
      <c r="G20" s="2246"/>
      <c r="H20" s="2246"/>
      <c r="I20" s="2246"/>
      <c r="J20" s="2247"/>
      <c r="K20" s="293"/>
    </row>
    <row r="21" spans="1:21" s="68" customFormat="1" ht="27" customHeight="1">
      <c r="A21" s="288" t="s">
        <v>259</v>
      </c>
      <c r="B21" s="995" t="s">
        <v>638</v>
      </c>
      <c r="C21" s="995"/>
      <c r="D21" s="2248"/>
      <c r="E21" s="2249"/>
      <c r="F21" s="2250"/>
      <c r="G21" s="2250"/>
      <c r="H21" s="2250"/>
      <c r="I21" s="2250"/>
      <c r="J21" s="2251"/>
      <c r="K21" s="295"/>
      <c r="M21" s="2228"/>
      <c r="N21" s="2229"/>
      <c r="O21" s="2229"/>
      <c r="P21" s="2229"/>
      <c r="Q21" s="2229"/>
      <c r="R21" s="2229"/>
      <c r="S21" s="2229"/>
      <c r="T21" s="2229"/>
      <c r="U21" s="2229"/>
    </row>
    <row r="22" spans="1:21" s="68" customFormat="1" ht="69" customHeight="1">
      <c r="A22" s="291"/>
      <c r="B22" s="2230" t="s">
        <v>186</v>
      </c>
      <c r="C22" s="2231"/>
      <c r="D22" s="2232"/>
      <c r="E22" s="2245"/>
      <c r="F22" s="2246"/>
      <c r="G22" s="2246"/>
      <c r="H22" s="2246"/>
      <c r="I22" s="2246"/>
      <c r="J22" s="2247"/>
      <c r="K22" s="293"/>
    </row>
    <row r="23" spans="1:21" s="3" customFormat="1" ht="45" customHeight="1">
      <c r="A23" s="634"/>
      <c r="B23" s="2327" t="s">
        <v>1050</v>
      </c>
      <c r="C23" s="2328"/>
      <c r="D23" s="2329"/>
      <c r="E23" s="2336" t="s">
        <v>1051</v>
      </c>
      <c r="F23" s="2336"/>
      <c r="G23" s="2337"/>
      <c r="H23" s="2338"/>
      <c r="I23" s="2339"/>
      <c r="J23" s="2340"/>
      <c r="K23" s="471"/>
    </row>
    <row r="24" spans="1:21" s="3" customFormat="1" ht="63" customHeight="1">
      <c r="A24" s="634"/>
      <c r="B24" s="2330"/>
      <c r="C24" s="2331"/>
      <c r="D24" s="2332"/>
      <c r="E24" s="2341" t="s">
        <v>1052</v>
      </c>
      <c r="F24" s="2336"/>
      <c r="G24" s="2336"/>
      <c r="H24" s="2336"/>
      <c r="I24" s="2336"/>
      <c r="J24" s="2337"/>
      <c r="K24" s="471"/>
    </row>
    <row r="25" spans="1:21" s="3" customFormat="1" ht="30.75" customHeight="1">
      <c r="A25" s="634"/>
      <c r="B25" s="2330"/>
      <c r="C25" s="2331"/>
      <c r="D25" s="2332"/>
      <c r="E25" s="635"/>
      <c r="F25" s="2342" t="s">
        <v>1053</v>
      </c>
      <c r="G25" s="2343"/>
      <c r="H25" s="2343"/>
      <c r="I25" s="2343"/>
      <c r="J25" s="2344"/>
      <c r="K25" s="471"/>
    </row>
    <row r="26" spans="1:21" s="3" customFormat="1" ht="30.75" customHeight="1">
      <c r="A26" s="634"/>
      <c r="B26" s="2330"/>
      <c r="C26" s="2331"/>
      <c r="D26" s="2332"/>
      <c r="E26" s="635"/>
      <c r="F26" s="2342" t="s">
        <v>1054</v>
      </c>
      <c r="G26" s="2343"/>
      <c r="H26" s="2343"/>
      <c r="I26" s="2343"/>
      <c r="J26" s="2344"/>
      <c r="K26" s="471"/>
    </row>
    <row r="27" spans="1:21" s="3" customFormat="1" ht="30.75" customHeight="1">
      <c r="A27" s="634"/>
      <c r="B27" s="2330"/>
      <c r="C27" s="2331"/>
      <c r="D27" s="2332"/>
      <c r="E27" s="635"/>
      <c r="F27" s="2342" t="s">
        <v>1055</v>
      </c>
      <c r="G27" s="2343"/>
      <c r="H27" s="2343"/>
      <c r="I27" s="2343"/>
      <c r="J27" s="2344"/>
      <c r="K27" s="471"/>
    </row>
    <row r="28" spans="1:21" s="3" customFormat="1" ht="47.25" customHeight="1">
      <c r="A28" s="634"/>
      <c r="B28" s="2333"/>
      <c r="C28" s="2334"/>
      <c r="D28" s="2335"/>
      <c r="E28" s="636"/>
      <c r="F28" s="2345"/>
      <c r="G28" s="2345"/>
      <c r="H28" s="2345"/>
      <c r="I28" s="2345"/>
      <c r="J28" s="2345"/>
      <c r="K28" s="471"/>
    </row>
    <row r="31" spans="1:21" ht="13.35" customHeight="1">
      <c r="B31" s="297" t="s">
        <v>202</v>
      </c>
      <c r="G31" s="298"/>
      <c r="H31" s="2311" t="s">
        <v>651</v>
      </c>
      <c r="I31" s="2311"/>
      <c r="J31" s="2311"/>
      <c r="K31" s="2311"/>
    </row>
    <row r="32" spans="1:21">
      <c r="G32" s="298"/>
      <c r="H32" s="2312">
        <f>'申請書・総括票（共通）'!L3</f>
        <v>0</v>
      </c>
      <c r="I32" s="2312"/>
      <c r="J32" s="2312"/>
      <c r="K32" s="2312"/>
    </row>
    <row r="33" spans="1:26" ht="15" customHeight="1"/>
    <row r="34" spans="1:26" ht="22.5" customHeight="1">
      <c r="B34" s="2309" t="s">
        <v>671</v>
      </c>
      <c r="C34" s="2309"/>
      <c r="D34" s="2309"/>
      <c r="E34" s="2309"/>
      <c r="F34" s="2309"/>
      <c r="G34" s="2309"/>
      <c r="H34" s="2309"/>
      <c r="I34" s="2309"/>
      <c r="J34" s="2309"/>
    </row>
    <row r="36" spans="1:26" s="303" customFormat="1" ht="18.75" customHeight="1">
      <c r="A36" s="299"/>
      <c r="B36" s="299"/>
      <c r="C36" s="299"/>
      <c r="D36" s="299"/>
      <c r="E36" s="299"/>
      <c r="F36" s="299"/>
      <c r="G36" s="300"/>
      <c r="H36" s="300"/>
      <c r="I36" s="300"/>
      <c r="J36" s="2325"/>
      <c r="K36" s="2325"/>
      <c r="L36" s="2325"/>
      <c r="M36" s="301"/>
      <c r="N36" s="2276"/>
      <c r="O36" s="2276"/>
      <c r="P36" s="2276"/>
      <c r="Q36" s="2276"/>
      <c r="R36" s="302"/>
      <c r="V36" s="301"/>
      <c r="W36" s="301"/>
      <c r="X36" s="301"/>
      <c r="Y36" s="301"/>
      <c r="Z36" s="302"/>
    </row>
    <row r="37" spans="1:26" ht="41.25" customHeight="1">
      <c r="B37" s="597" t="s">
        <v>201</v>
      </c>
      <c r="C37" s="2310">
        <f>'申請書・総括票（共通）'!C19</f>
        <v>0</v>
      </c>
      <c r="D37" s="2161"/>
      <c r="E37" s="2161"/>
      <c r="F37" s="2161"/>
      <c r="G37" s="2161"/>
      <c r="H37" s="2161"/>
      <c r="I37" s="2161"/>
      <c r="J37" s="2162"/>
    </row>
    <row r="38" spans="1:26" ht="27.75" customHeight="1">
      <c r="B38" s="2313" t="s">
        <v>200</v>
      </c>
      <c r="C38" s="2315">
        <f>'申請書・総括票（共通）'!D237</f>
        <v>0</v>
      </c>
      <c r="D38" s="2316"/>
      <c r="E38" s="2316"/>
      <c r="F38" s="2317"/>
      <c r="G38" s="284" t="s">
        <v>88</v>
      </c>
      <c r="H38" s="2157">
        <f>'申請書・総括票（共通）'!A237</f>
        <v>2006</v>
      </c>
      <c r="I38" s="2158"/>
      <c r="J38" s="2321"/>
    </row>
    <row r="39" spans="1:26" ht="27.75" customHeight="1">
      <c r="B39" s="2314"/>
      <c r="C39" s="2318"/>
      <c r="D39" s="2319"/>
      <c r="E39" s="2319"/>
      <c r="F39" s="2320"/>
      <c r="G39" s="286" t="s">
        <v>637</v>
      </c>
      <c r="H39" s="2322">
        <f>'申請書・総括票（共通）'!B237</f>
        <v>0</v>
      </c>
      <c r="I39" s="2323"/>
      <c r="J39" s="2324"/>
    </row>
    <row r="40" spans="1:26" ht="15" customHeight="1"/>
    <row r="41" spans="1:26" ht="15" customHeight="1"/>
    <row r="42" spans="1:26" ht="15" customHeight="1">
      <c r="B42" s="296" t="s">
        <v>250</v>
      </c>
    </row>
    <row r="43" spans="1:26" ht="6.6" customHeight="1" thickBot="1"/>
    <row r="44" spans="1:26" ht="33.75" customHeight="1">
      <c r="B44" s="304" t="s">
        <v>199</v>
      </c>
      <c r="C44" s="2263">
        <f>'個票ｰ2006 '!B239</f>
        <v>0</v>
      </c>
      <c r="D44" s="2264"/>
      <c r="E44" s="2264"/>
      <c r="F44" s="2265"/>
      <c r="G44" s="305" t="s">
        <v>656</v>
      </c>
      <c r="H44" s="2271">
        <v>1</v>
      </c>
      <c r="I44" s="2272"/>
      <c r="J44" s="2273"/>
    </row>
    <row r="45" spans="1:26" ht="30" customHeight="1">
      <c r="B45" s="596" t="s">
        <v>214</v>
      </c>
      <c r="C45" s="2257" t="s">
        <v>213</v>
      </c>
      <c r="D45" s="2258"/>
      <c r="E45" s="2258"/>
      <c r="F45" s="2258"/>
      <c r="G45" s="2258"/>
      <c r="H45" s="2258"/>
      <c r="I45" s="2258"/>
      <c r="J45" s="2259"/>
    </row>
    <row r="46" spans="1:26" ht="30" customHeight="1">
      <c r="B46" s="593" t="s">
        <v>198</v>
      </c>
      <c r="C46" s="2223"/>
      <c r="D46" s="2224"/>
      <c r="E46" s="2224"/>
      <c r="F46" s="2224"/>
      <c r="G46" s="2224"/>
      <c r="H46" s="2224"/>
      <c r="I46" s="2224"/>
      <c r="J46" s="2225"/>
    </row>
    <row r="47" spans="1:26" ht="30" customHeight="1">
      <c r="B47" s="594" t="s">
        <v>197</v>
      </c>
      <c r="C47" s="2208"/>
      <c r="D47" s="2274"/>
      <c r="E47" s="2274"/>
      <c r="F47" s="2274"/>
      <c r="G47" s="2274"/>
      <c r="H47" s="2274"/>
      <c r="I47" s="2274"/>
      <c r="J47" s="2275"/>
    </row>
    <row r="48" spans="1:26" ht="14.25" customHeight="1">
      <c r="B48" s="2226" t="s">
        <v>653</v>
      </c>
      <c r="C48" s="2190" t="s">
        <v>195</v>
      </c>
      <c r="D48" s="2266"/>
      <c r="E48" s="2267"/>
      <c r="F48" s="2190" t="s">
        <v>196</v>
      </c>
      <c r="G48" s="2266"/>
      <c r="H48" s="2266"/>
      <c r="I48" s="2266"/>
      <c r="J48" s="2268"/>
    </row>
    <row r="49" spans="2:10" ht="34.5" customHeight="1">
      <c r="B49" s="2226"/>
      <c r="C49" s="272"/>
      <c r="D49" s="306" t="s">
        <v>185</v>
      </c>
      <c r="E49" s="272"/>
      <c r="F49" s="2260"/>
      <c r="G49" s="2261"/>
      <c r="H49" s="2261"/>
      <c r="I49" s="2261"/>
      <c r="J49" s="2262"/>
    </row>
    <row r="50" spans="2:10" ht="34.5" customHeight="1">
      <c r="B50" s="2226"/>
      <c r="C50" s="272"/>
      <c r="D50" s="307" t="s">
        <v>185</v>
      </c>
      <c r="E50" s="272"/>
      <c r="F50" s="2182"/>
      <c r="G50" s="2269"/>
      <c r="H50" s="2269"/>
      <c r="I50" s="2269"/>
      <c r="J50" s="2270"/>
    </row>
    <row r="51" spans="2:10" ht="34.5" customHeight="1">
      <c r="B51" s="2226"/>
      <c r="C51" s="272"/>
      <c r="D51" s="307" t="s">
        <v>185</v>
      </c>
      <c r="E51" s="272"/>
      <c r="F51" s="2182"/>
      <c r="G51" s="2269"/>
      <c r="H51" s="2269"/>
      <c r="I51" s="2269"/>
      <c r="J51" s="2270"/>
    </row>
    <row r="52" spans="2:10" ht="34.5" customHeight="1">
      <c r="B52" s="2226"/>
      <c r="C52" s="272"/>
      <c r="D52" s="307" t="s">
        <v>185</v>
      </c>
      <c r="E52" s="272"/>
      <c r="F52" s="2182"/>
      <c r="G52" s="2269"/>
      <c r="H52" s="2269"/>
      <c r="I52" s="2269"/>
      <c r="J52" s="2270"/>
    </row>
    <row r="53" spans="2:10" ht="34.5" customHeight="1">
      <c r="B53" s="2226"/>
      <c r="C53" s="272"/>
      <c r="D53" s="308" t="s">
        <v>185</v>
      </c>
      <c r="E53" s="272"/>
      <c r="F53" s="2277"/>
      <c r="G53" s="2278"/>
      <c r="H53" s="2278"/>
      <c r="I53" s="2278"/>
      <c r="J53" s="2279"/>
    </row>
    <row r="54" spans="2:10" ht="15" customHeight="1">
      <c r="B54" s="2187" t="s">
        <v>251</v>
      </c>
      <c r="C54" s="2190" t="s">
        <v>195</v>
      </c>
      <c r="D54" s="2266"/>
      <c r="E54" s="2267"/>
      <c r="F54" s="2190" t="s">
        <v>194</v>
      </c>
      <c r="G54" s="2266"/>
      <c r="H54" s="2266"/>
      <c r="I54" s="2266"/>
      <c r="J54" s="2268"/>
    </row>
    <row r="55" spans="2:10" ht="31.5" customHeight="1">
      <c r="B55" s="2167"/>
      <c r="C55" s="273"/>
      <c r="D55" s="309" t="s">
        <v>184</v>
      </c>
      <c r="E55" s="274"/>
      <c r="F55" s="2192"/>
      <c r="G55" s="2192"/>
      <c r="H55" s="2193"/>
      <c r="I55" s="2193"/>
      <c r="J55" s="2194"/>
    </row>
    <row r="56" spans="2:10" ht="31.5" customHeight="1">
      <c r="B56" s="2167"/>
      <c r="C56" s="275"/>
      <c r="D56" s="310" t="s">
        <v>184</v>
      </c>
      <c r="E56" s="276"/>
      <c r="F56" s="2181"/>
      <c r="G56" s="2181"/>
      <c r="H56" s="2182"/>
      <c r="I56" s="2182"/>
      <c r="J56" s="2183"/>
    </row>
    <row r="57" spans="2:10" ht="31.5" customHeight="1">
      <c r="B57" s="2167"/>
      <c r="C57" s="275"/>
      <c r="D57" s="310" t="s">
        <v>184</v>
      </c>
      <c r="E57" s="276"/>
      <c r="F57" s="2181"/>
      <c r="G57" s="2181"/>
      <c r="H57" s="2182"/>
      <c r="I57" s="2182"/>
      <c r="J57" s="2183"/>
    </row>
    <row r="58" spans="2:10" ht="31.5" customHeight="1">
      <c r="B58" s="2167"/>
      <c r="C58" s="275"/>
      <c r="D58" s="310" t="s">
        <v>184</v>
      </c>
      <c r="E58" s="276"/>
      <c r="F58" s="2181"/>
      <c r="G58" s="2181"/>
      <c r="H58" s="2182"/>
      <c r="I58" s="2182"/>
      <c r="J58" s="2183"/>
    </row>
    <row r="59" spans="2:10" ht="31.5" customHeight="1">
      <c r="B59" s="2188"/>
      <c r="C59" s="277"/>
      <c r="D59" s="311" t="s">
        <v>184</v>
      </c>
      <c r="E59" s="278"/>
      <c r="F59" s="2216"/>
      <c r="G59" s="2216"/>
      <c r="H59" s="2217"/>
      <c r="I59" s="2217"/>
      <c r="J59" s="2218"/>
    </row>
    <row r="60" spans="2:10" ht="15" customHeight="1">
      <c r="B60" s="2166" t="s">
        <v>634</v>
      </c>
      <c r="C60" s="2169" t="s">
        <v>207</v>
      </c>
      <c r="D60" s="2170"/>
      <c r="E60" s="2171"/>
      <c r="F60" s="2172" t="s">
        <v>208</v>
      </c>
      <c r="G60" s="2173"/>
      <c r="H60" s="2173"/>
      <c r="I60" s="2173"/>
      <c r="J60" s="2174"/>
    </row>
    <row r="61" spans="2:10" ht="30" customHeight="1">
      <c r="B61" s="2167"/>
      <c r="C61" s="275"/>
      <c r="D61" s="310" t="s">
        <v>184</v>
      </c>
      <c r="E61" s="272"/>
      <c r="F61" s="2178"/>
      <c r="G61" s="2178"/>
      <c r="H61" s="2179"/>
      <c r="I61" s="2179"/>
      <c r="J61" s="2180"/>
    </row>
    <row r="62" spans="2:10" ht="30" customHeight="1">
      <c r="B62" s="2167"/>
      <c r="C62" s="275"/>
      <c r="D62" s="310" t="s">
        <v>184</v>
      </c>
      <c r="E62" s="272"/>
      <c r="F62" s="2181"/>
      <c r="G62" s="2181"/>
      <c r="H62" s="2182"/>
      <c r="I62" s="2182"/>
      <c r="J62" s="2183"/>
    </row>
    <row r="63" spans="2:10" ht="30" customHeight="1">
      <c r="B63" s="2167"/>
      <c r="C63" s="275"/>
      <c r="D63" s="310" t="s">
        <v>184</v>
      </c>
      <c r="E63" s="272"/>
      <c r="F63" s="2181"/>
      <c r="G63" s="2181"/>
      <c r="H63" s="2182"/>
      <c r="I63" s="2182"/>
      <c r="J63" s="2183"/>
    </row>
    <row r="64" spans="2:10" ht="30" customHeight="1" thickBot="1">
      <c r="B64" s="2168"/>
      <c r="C64" s="279"/>
      <c r="D64" s="312" t="s">
        <v>184</v>
      </c>
      <c r="E64" s="280"/>
      <c r="F64" s="2184"/>
      <c r="G64" s="2184"/>
      <c r="H64" s="2185"/>
      <c r="I64" s="2185"/>
      <c r="J64" s="2186"/>
    </row>
    <row r="65" spans="1:26" s="303" customFormat="1" ht="18.75" customHeight="1" thickBot="1">
      <c r="A65" s="299"/>
      <c r="B65" s="313"/>
      <c r="C65" s="299"/>
      <c r="D65" s="299"/>
      <c r="E65" s="299"/>
      <c r="F65" s="299"/>
      <c r="G65" s="300"/>
      <c r="H65" s="300"/>
      <c r="I65" s="300"/>
      <c r="J65" s="300"/>
      <c r="K65" s="300"/>
      <c r="L65" s="300"/>
      <c r="M65" s="301"/>
      <c r="N65" s="2276"/>
      <c r="O65" s="2276"/>
      <c r="P65" s="2276"/>
      <c r="Q65" s="2276"/>
      <c r="R65" s="302"/>
      <c r="V65" s="301"/>
      <c r="W65" s="301"/>
      <c r="X65" s="301"/>
      <c r="Y65" s="301"/>
      <c r="Z65" s="302"/>
    </row>
    <row r="66" spans="1:26" ht="18.75" customHeight="1">
      <c r="B66" s="2280" t="s">
        <v>193</v>
      </c>
      <c r="C66" s="2282"/>
      <c r="D66" s="2283"/>
      <c r="E66" s="2283"/>
      <c r="F66" s="2283"/>
      <c r="G66" s="2283"/>
      <c r="H66" s="2283"/>
      <c r="I66" s="2283"/>
      <c r="J66" s="2284"/>
    </row>
    <row r="67" spans="1:26" ht="18.75" customHeight="1">
      <c r="B67" s="2196"/>
      <c r="C67" s="2201"/>
      <c r="D67" s="2202"/>
      <c r="E67" s="2202"/>
      <c r="F67" s="2202"/>
      <c r="G67" s="2202"/>
      <c r="H67" s="2202"/>
      <c r="I67" s="2202"/>
      <c r="J67" s="2203"/>
    </row>
    <row r="68" spans="1:26" ht="18.75" customHeight="1">
      <c r="B68" s="2281"/>
      <c r="C68" s="2285"/>
      <c r="D68" s="2286"/>
      <c r="E68" s="2286"/>
      <c r="F68" s="2286"/>
      <c r="G68" s="2286"/>
      <c r="H68" s="2286"/>
      <c r="I68" s="2286"/>
      <c r="J68" s="2287"/>
    </row>
    <row r="69" spans="1:26" ht="18.75" customHeight="1">
      <c r="B69" s="2195" t="s">
        <v>192</v>
      </c>
      <c r="C69" s="2198"/>
      <c r="D69" s="2199"/>
      <c r="E69" s="2199"/>
      <c r="F69" s="2199"/>
      <c r="G69" s="2199"/>
      <c r="H69" s="2199"/>
      <c r="I69" s="2199"/>
      <c r="J69" s="2200"/>
    </row>
    <row r="70" spans="1:26" ht="18.75" customHeight="1">
      <c r="B70" s="2196"/>
      <c r="C70" s="2201"/>
      <c r="D70" s="2202"/>
      <c r="E70" s="2202"/>
      <c r="F70" s="2202"/>
      <c r="G70" s="2202"/>
      <c r="H70" s="2202"/>
      <c r="I70" s="2202"/>
      <c r="J70" s="2203"/>
    </row>
    <row r="71" spans="1:26" ht="18.75" customHeight="1" thickBot="1">
      <c r="B71" s="2197"/>
      <c r="C71" s="2204"/>
      <c r="D71" s="2205"/>
      <c r="E71" s="2205"/>
      <c r="F71" s="2205"/>
      <c r="G71" s="2205"/>
      <c r="H71" s="2205"/>
      <c r="I71" s="2205"/>
      <c r="J71" s="2206"/>
    </row>
    <row r="72" spans="1:26" ht="18.75" customHeight="1" thickBot="1">
      <c r="B72" s="314"/>
      <c r="C72" s="315"/>
      <c r="D72" s="315"/>
      <c r="E72" s="315"/>
      <c r="F72" s="315"/>
      <c r="G72" s="315"/>
      <c r="H72" s="315"/>
      <c r="I72" s="315"/>
      <c r="J72" s="315"/>
    </row>
    <row r="73" spans="1:26" ht="18.75" customHeight="1">
      <c r="B73" s="316" t="s">
        <v>191</v>
      </c>
      <c r="C73" s="317"/>
      <c r="D73" s="317"/>
      <c r="E73" s="317"/>
      <c r="F73" s="318"/>
      <c r="G73" s="318"/>
      <c r="H73" s="318"/>
      <c r="I73" s="318"/>
      <c r="J73" s="319"/>
    </row>
    <row r="74" spans="1:26" ht="18.75" customHeight="1">
      <c r="B74" s="2154"/>
      <c r="C74" s="2155"/>
      <c r="D74" s="2155"/>
      <c r="E74" s="2155"/>
      <c r="F74" s="2155"/>
      <c r="G74" s="2155"/>
      <c r="H74" s="2155"/>
      <c r="I74" s="2155"/>
      <c r="J74" s="2156"/>
    </row>
    <row r="75" spans="1:26" ht="12" customHeight="1" thickBot="1">
      <c r="B75" s="592"/>
      <c r="C75" s="320"/>
      <c r="D75" s="320"/>
      <c r="E75" s="320"/>
      <c r="F75" s="320"/>
      <c r="G75" s="320"/>
      <c r="H75" s="320"/>
      <c r="I75" s="320"/>
      <c r="J75" s="321"/>
    </row>
    <row r="76" spans="1:26" ht="17.25" customHeight="1"/>
    <row r="77" spans="1:26" ht="17.25" customHeight="1">
      <c r="B77" s="322"/>
      <c r="C77" s="322"/>
      <c r="D77" s="322"/>
      <c r="E77" s="322"/>
      <c r="F77" s="322"/>
      <c r="G77" s="322"/>
      <c r="H77" s="322"/>
      <c r="I77" s="322"/>
      <c r="J77" s="322"/>
      <c r="K77" s="322"/>
    </row>
    <row r="78" spans="1:26" ht="33.75" customHeight="1">
      <c r="B78" s="323" t="s">
        <v>199</v>
      </c>
      <c r="C78" s="2160">
        <f>'個票ｰ2006 '!B240</f>
        <v>0</v>
      </c>
      <c r="D78" s="2161"/>
      <c r="E78" s="2161"/>
      <c r="F78" s="2162"/>
      <c r="G78" s="324" t="s">
        <v>656</v>
      </c>
      <c r="H78" s="2157">
        <v>2</v>
      </c>
      <c r="I78" s="2158"/>
      <c r="J78" s="2159"/>
    </row>
    <row r="79" spans="1:26" ht="30" customHeight="1" outlineLevel="1">
      <c r="B79" s="596" t="s">
        <v>214</v>
      </c>
      <c r="C79" s="2288" t="s">
        <v>213</v>
      </c>
      <c r="D79" s="2289"/>
      <c r="E79" s="2289"/>
      <c r="F79" s="2289"/>
      <c r="G79" s="2289"/>
      <c r="H79" s="2289"/>
      <c r="I79" s="2289"/>
      <c r="J79" s="2290"/>
    </row>
    <row r="80" spans="1:26" ht="30" customHeight="1" outlineLevel="1">
      <c r="B80" s="593" t="s">
        <v>198</v>
      </c>
      <c r="C80" s="2223"/>
      <c r="D80" s="2224"/>
      <c r="E80" s="2224"/>
      <c r="F80" s="2224"/>
      <c r="G80" s="2224"/>
      <c r="H80" s="2224"/>
      <c r="I80" s="2224"/>
      <c r="J80" s="2225"/>
    </row>
    <row r="81" spans="2:10" ht="30" customHeight="1" outlineLevel="1">
      <c r="B81" s="594" t="s">
        <v>197</v>
      </c>
      <c r="C81" s="2207"/>
      <c r="D81" s="2207"/>
      <c r="E81" s="2207"/>
      <c r="F81" s="2207"/>
      <c r="G81" s="2207"/>
      <c r="H81" s="2208"/>
      <c r="I81" s="2208"/>
      <c r="J81" s="2209"/>
    </row>
    <row r="82" spans="2:10" ht="14.25" customHeight="1" outlineLevel="1">
      <c r="B82" s="2226" t="s">
        <v>635</v>
      </c>
      <c r="C82" s="2189" t="s">
        <v>195</v>
      </c>
      <c r="D82" s="2189"/>
      <c r="E82" s="2189"/>
      <c r="F82" s="2189" t="s">
        <v>196</v>
      </c>
      <c r="G82" s="2189"/>
      <c r="H82" s="2190"/>
      <c r="I82" s="2190"/>
      <c r="J82" s="2191"/>
    </row>
    <row r="83" spans="2:10" ht="34.5" customHeight="1" outlineLevel="1">
      <c r="B83" s="2226"/>
      <c r="C83" s="272"/>
      <c r="D83" s="306" t="s">
        <v>185</v>
      </c>
      <c r="E83" s="272"/>
      <c r="F83" s="2192"/>
      <c r="G83" s="2192"/>
      <c r="H83" s="2193"/>
      <c r="I83" s="2193"/>
      <c r="J83" s="2194"/>
    </row>
    <row r="84" spans="2:10" ht="34.5" customHeight="1" outlineLevel="1">
      <c r="B84" s="2226"/>
      <c r="C84" s="272"/>
      <c r="D84" s="307" t="s">
        <v>185</v>
      </c>
      <c r="E84" s="272"/>
      <c r="F84" s="2181"/>
      <c r="G84" s="2181"/>
      <c r="H84" s="2182"/>
      <c r="I84" s="2182"/>
      <c r="J84" s="2183"/>
    </row>
    <row r="85" spans="2:10" ht="34.5" customHeight="1" outlineLevel="1">
      <c r="B85" s="2226"/>
      <c r="C85" s="272"/>
      <c r="D85" s="307" t="s">
        <v>185</v>
      </c>
      <c r="E85" s="272"/>
      <c r="F85" s="2181"/>
      <c r="G85" s="2181"/>
      <c r="H85" s="2182"/>
      <c r="I85" s="2182"/>
      <c r="J85" s="2183"/>
    </row>
    <row r="86" spans="2:10" ht="34.5" customHeight="1" outlineLevel="1">
      <c r="B86" s="2226"/>
      <c r="C86" s="272"/>
      <c r="D86" s="307" t="s">
        <v>185</v>
      </c>
      <c r="E86" s="272"/>
      <c r="F86" s="2181"/>
      <c r="G86" s="2181"/>
      <c r="H86" s="2182"/>
      <c r="I86" s="2182"/>
      <c r="J86" s="2183"/>
    </row>
    <row r="87" spans="2:10" ht="34.5" customHeight="1" outlineLevel="1">
      <c r="B87" s="2226"/>
      <c r="C87" s="272"/>
      <c r="D87" s="308" t="s">
        <v>185</v>
      </c>
      <c r="E87" s="272"/>
      <c r="F87" s="2219"/>
      <c r="G87" s="2220"/>
      <c r="H87" s="2221"/>
      <c r="I87" s="2221"/>
      <c r="J87" s="2222"/>
    </row>
    <row r="88" spans="2:10" ht="15" customHeight="1" outlineLevel="1">
      <c r="B88" s="2187" t="s">
        <v>251</v>
      </c>
      <c r="C88" s="2189" t="s">
        <v>195</v>
      </c>
      <c r="D88" s="2189"/>
      <c r="E88" s="2189"/>
      <c r="F88" s="2189" t="s">
        <v>194</v>
      </c>
      <c r="G88" s="2189"/>
      <c r="H88" s="2190"/>
      <c r="I88" s="2190"/>
      <c r="J88" s="2191"/>
    </row>
    <row r="89" spans="2:10" ht="31.5" customHeight="1" outlineLevel="1">
      <c r="B89" s="2167"/>
      <c r="C89" s="273"/>
      <c r="D89" s="309" t="s">
        <v>184</v>
      </c>
      <c r="E89" s="274"/>
      <c r="F89" s="2192"/>
      <c r="G89" s="2192"/>
      <c r="H89" s="2193"/>
      <c r="I89" s="2193"/>
      <c r="J89" s="2194"/>
    </row>
    <row r="90" spans="2:10" ht="31.5" customHeight="1" outlineLevel="1">
      <c r="B90" s="2167"/>
      <c r="C90" s="275"/>
      <c r="D90" s="310" t="s">
        <v>184</v>
      </c>
      <c r="E90" s="276"/>
      <c r="F90" s="2181"/>
      <c r="G90" s="2181"/>
      <c r="H90" s="2182"/>
      <c r="I90" s="2182"/>
      <c r="J90" s="2183"/>
    </row>
    <row r="91" spans="2:10" ht="31.5" customHeight="1" outlineLevel="1">
      <c r="B91" s="2167"/>
      <c r="C91" s="275"/>
      <c r="D91" s="310" t="s">
        <v>184</v>
      </c>
      <c r="E91" s="276"/>
      <c r="F91" s="2181"/>
      <c r="G91" s="2181"/>
      <c r="H91" s="2182"/>
      <c r="I91" s="2182"/>
      <c r="J91" s="2183"/>
    </row>
    <row r="92" spans="2:10" ht="31.5" customHeight="1" outlineLevel="1">
      <c r="B92" s="2167"/>
      <c r="C92" s="275"/>
      <c r="D92" s="310" t="s">
        <v>184</v>
      </c>
      <c r="E92" s="276"/>
      <c r="F92" s="2181"/>
      <c r="G92" s="2181"/>
      <c r="H92" s="2182"/>
      <c r="I92" s="2182"/>
      <c r="J92" s="2183"/>
    </row>
    <row r="93" spans="2:10" ht="31.5" customHeight="1" outlineLevel="1">
      <c r="B93" s="2188"/>
      <c r="C93" s="277"/>
      <c r="D93" s="311" t="s">
        <v>184</v>
      </c>
      <c r="E93" s="278"/>
      <c r="F93" s="2216"/>
      <c r="G93" s="2216"/>
      <c r="H93" s="2217"/>
      <c r="I93" s="2217"/>
      <c r="J93" s="2218"/>
    </row>
    <row r="94" spans="2:10" ht="15" customHeight="1" outlineLevel="1">
      <c r="B94" s="2166" t="s">
        <v>634</v>
      </c>
      <c r="C94" s="2169" t="s">
        <v>207</v>
      </c>
      <c r="D94" s="2170"/>
      <c r="E94" s="2171"/>
      <c r="F94" s="2172" t="s">
        <v>208</v>
      </c>
      <c r="G94" s="2173"/>
      <c r="H94" s="2173"/>
      <c r="I94" s="2173"/>
      <c r="J94" s="2174"/>
    </row>
    <row r="95" spans="2:10" ht="30" customHeight="1" outlineLevel="1">
      <c r="B95" s="2167"/>
      <c r="C95" s="275"/>
      <c r="D95" s="310" t="s">
        <v>184</v>
      </c>
      <c r="E95" s="272"/>
      <c r="F95" s="2178"/>
      <c r="G95" s="2178"/>
      <c r="H95" s="2179"/>
      <c r="I95" s="2179"/>
      <c r="J95" s="2180"/>
    </row>
    <row r="96" spans="2:10" ht="30" customHeight="1" outlineLevel="1">
      <c r="B96" s="2167"/>
      <c r="C96" s="275"/>
      <c r="D96" s="310" t="s">
        <v>184</v>
      </c>
      <c r="E96" s="272"/>
      <c r="F96" s="2181"/>
      <c r="G96" s="2181"/>
      <c r="H96" s="2182"/>
      <c r="I96" s="2182"/>
      <c r="J96" s="2183"/>
    </row>
    <row r="97" spans="1:26" ht="30" customHeight="1" outlineLevel="1">
      <c r="B97" s="2167"/>
      <c r="C97" s="275"/>
      <c r="D97" s="310" t="s">
        <v>184</v>
      </c>
      <c r="E97" s="272"/>
      <c r="F97" s="2181"/>
      <c r="G97" s="2181"/>
      <c r="H97" s="2182"/>
      <c r="I97" s="2182"/>
      <c r="J97" s="2183"/>
    </row>
    <row r="98" spans="1:26" ht="30" customHeight="1" outlineLevel="1" thickBot="1">
      <c r="B98" s="2168"/>
      <c r="C98" s="279"/>
      <c r="D98" s="312" t="s">
        <v>184</v>
      </c>
      <c r="E98" s="280"/>
      <c r="F98" s="2184"/>
      <c r="G98" s="2184"/>
      <c r="H98" s="2185"/>
      <c r="I98" s="2185"/>
      <c r="J98" s="2186"/>
    </row>
    <row r="99" spans="1:26" s="303" customFormat="1" ht="18.75" customHeight="1" outlineLevel="1" thickBot="1">
      <c r="A99" s="299"/>
      <c r="B99" s="313"/>
      <c r="C99" s="299"/>
      <c r="D99" s="299"/>
      <c r="E99" s="299"/>
      <c r="F99" s="299"/>
      <c r="G99" s="300"/>
      <c r="H99" s="300"/>
      <c r="I99" s="300"/>
      <c r="J99" s="300"/>
      <c r="K99" s="300"/>
      <c r="L99" s="300"/>
      <c r="M99" s="301"/>
      <c r="N99" s="2276"/>
      <c r="O99" s="2276"/>
      <c r="P99" s="2276"/>
      <c r="Q99" s="2276"/>
      <c r="R99" s="302"/>
      <c r="V99" s="301"/>
      <c r="W99" s="301"/>
      <c r="X99" s="301"/>
      <c r="Y99" s="301"/>
      <c r="Z99" s="302"/>
    </row>
    <row r="100" spans="1:26" ht="18.75" customHeight="1" outlineLevel="1">
      <c r="B100" s="2280" t="s">
        <v>193</v>
      </c>
      <c r="C100" s="2282"/>
      <c r="D100" s="2283"/>
      <c r="E100" s="2283"/>
      <c r="F100" s="2283"/>
      <c r="G100" s="2283"/>
      <c r="H100" s="2283"/>
      <c r="I100" s="2283"/>
      <c r="J100" s="2284"/>
    </row>
    <row r="101" spans="1:26" ht="18.75" customHeight="1" outlineLevel="1">
      <c r="B101" s="2196"/>
      <c r="C101" s="2201"/>
      <c r="D101" s="2202"/>
      <c r="E101" s="2202"/>
      <c r="F101" s="2202"/>
      <c r="G101" s="2202"/>
      <c r="H101" s="2202"/>
      <c r="I101" s="2202"/>
      <c r="J101" s="2203"/>
    </row>
    <row r="102" spans="1:26" ht="18.75" customHeight="1" outlineLevel="1">
      <c r="B102" s="2281"/>
      <c r="C102" s="2285"/>
      <c r="D102" s="2286"/>
      <c r="E102" s="2286"/>
      <c r="F102" s="2286"/>
      <c r="G102" s="2286"/>
      <c r="H102" s="2286"/>
      <c r="I102" s="2286"/>
      <c r="J102" s="2287"/>
    </row>
    <row r="103" spans="1:26" ht="18.75" customHeight="1" outlineLevel="1">
      <c r="B103" s="2195" t="s">
        <v>192</v>
      </c>
      <c r="C103" s="2198"/>
      <c r="D103" s="2199"/>
      <c r="E103" s="2199"/>
      <c r="F103" s="2199"/>
      <c r="G103" s="2199"/>
      <c r="H103" s="2199"/>
      <c r="I103" s="2199"/>
      <c r="J103" s="2200"/>
    </row>
    <row r="104" spans="1:26" ht="18.75" customHeight="1" outlineLevel="1">
      <c r="B104" s="2196"/>
      <c r="C104" s="2201"/>
      <c r="D104" s="2202"/>
      <c r="E104" s="2202"/>
      <c r="F104" s="2202"/>
      <c r="G104" s="2202"/>
      <c r="H104" s="2202"/>
      <c r="I104" s="2202"/>
      <c r="J104" s="2203"/>
    </row>
    <row r="105" spans="1:26" ht="18.75" customHeight="1" outlineLevel="1" thickBot="1">
      <c r="B105" s="2197"/>
      <c r="C105" s="2204"/>
      <c r="D105" s="2205"/>
      <c r="E105" s="2205"/>
      <c r="F105" s="2205"/>
      <c r="G105" s="2205"/>
      <c r="H105" s="2205"/>
      <c r="I105" s="2205"/>
      <c r="J105" s="2206"/>
    </row>
    <row r="106" spans="1:26" ht="18.75" customHeight="1" outlineLevel="1" thickBot="1">
      <c r="B106" s="314"/>
      <c r="C106" s="315"/>
      <c r="D106" s="315"/>
      <c r="E106" s="315"/>
      <c r="F106" s="315"/>
      <c r="G106" s="315"/>
      <c r="H106" s="315"/>
      <c r="I106" s="315"/>
      <c r="J106" s="315"/>
    </row>
    <row r="107" spans="1:26" ht="18.75" customHeight="1" outlineLevel="1">
      <c r="B107" s="316" t="s">
        <v>191</v>
      </c>
      <c r="C107" s="317"/>
      <c r="D107" s="317"/>
      <c r="E107" s="317"/>
      <c r="F107" s="318"/>
      <c r="G107" s="318"/>
      <c r="H107" s="318"/>
      <c r="I107" s="318"/>
      <c r="J107" s="319"/>
    </row>
    <row r="108" spans="1:26" ht="18.75" customHeight="1" outlineLevel="1">
      <c r="B108" s="2154"/>
      <c r="C108" s="2155"/>
      <c r="D108" s="2155"/>
      <c r="E108" s="2155"/>
      <c r="F108" s="2155"/>
      <c r="G108" s="2155"/>
      <c r="H108" s="2155"/>
      <c r="I108" s="2155"/>
      <c r="J108" s="2156"/>
    </row>
    <row r="109" spans="1:26" ht="12" customHeight="1" outlineLevel="1" thickBot="1">
      <c r="B109" s="592"/>
      <c r="C109" s="320"/>
      <c r="D109" s="320"/>
      <c r="E109" s="320"/>
      <c r="F109" s="320"/>
      <c r="G109" s="320"/>
      <c r="H109" s="320"/>
      <c r="I109" s="320"/>
      <c r="J109" s="321"/>
    </row>
    <row r="110" spans="1:26" ht="17.25" customHeight="1"/>
    <row r="111" spans="1:26" ht="17.25" customHeight="1"/>
    <row r="112" spans="1:26" ht="15" customHeight="1">
      <c r="B112" s="296" t="s">
        <v>252</v>
      </c>
    </row>
    <row r="113" spans="1:18" ht="6.6" customHeight="1"/>
    <row r="114" spans="1:18">
      <c r="B114" s="301" t="s">
        <v>394</v>
      </c>
      <c r="C114" s="325"/>
    </row>
    <row r="115" spans="1:18" s="220" customFormat="1" ht="14.25" customHeight="1" thickBot="1">
      <c r="A115" s="326" t="s">
        <v>133</v>
      </c>
      <c r="B115" s="1473"/>
      <c r="C115" s="1473"/>
      <c r="D115" s="1473"/>
      <c r="E115" s="1473"/>
      <c r="F115" s="1473"/>
      <c r="G115" s="1473"/>
      <c r="H115" s="1473"/>
      <c r="I115" s="1473"/>
      <c r="J115" s="1473"/>
      <c r="K115" s="1473"/>
      <c r="L115" s="1473"/>
      <c r="M115" s="1473"/>
      <c r="N115" s="1473"/>
      <c r="O115" s="1473"/>
      <c r="P115" s="1473"/>
      <c r="Q115" s="1473"/>
      <c r="R115" s="1473"/>
    </row>
    <row r="116" spans="1:18" ht="33.75" customHeight="1">
      <c r="B116" s="304" t="s">
        <v>199</v>
      </c>
      <c r="C116" s="2263">
        <f>'個票ｰ2006 '!B243</f>
        <v>0</v>
      </c>
      <c r="D116" s="2264"/>
      <c r="E116" s="2264"/>
      <c r="F116" s="2265"/>
      <c r="G116" s="305" t="s">
        <v>656</v>
      </c>
      <c r="H116" s="2271">
        <v>11</v>
      </c>
      <c r="I116" s="2272"/>
      <c r="J116" s="2273"/>
    </row>
    <row r="117" spans="1:18" ht="30" customHeight="1" outlineLevel="1">
      <c r="B117" s="596" t="s">
        <v>214</v>
      </c>
      <c r="C117" s="2163"/>
      <c r="D117" s="2164"/>
      <c r="E117" s="2164"/>
      <c r="F117" s="2164"/>
      <c r="G117" s="2164"/>
      <c r="H117" s="2164"/>
      <c r="I117" s="2164"/>
      <c r="J117" s="2165"/>
    </row>
    <row r="118" spans="1:18" ht="30" customHeight="1" outlineLevel="1">
      <c r="B118" s="593" t="s">
        <v>198</v>
      </c>
      <c r="C118" s="2223"/>
      <c r="D118" s="2224"/>
      <c r="E118" s="2224"/>
      <c r="F118" s="2224"/>
      <c r="G118" s="2224"/>
      <c r="H118" s="2224"/>
      <c r="I118" s="2224"/>
      <c r="J118" s="2225"/>
    </row>
    <row r="119" spans="1:18" ht="30" customHeight="1" outlineLevel="1">
      <c r="B119" s="594" t="s">
        <v>197</v>
      </c>
      <c r="C119" s="2207"/>
      <c r="D119" s="2207"/>
      <c r="E119" s="2207"/>
      <c r="F119" s="2207"/>
      <c r="G119" s="2207"/>
      <c r="H119" s="2208"/>
      <c r="I119" s="2208"/>
      <c r="J119" s="2209"/>
    </row>
    <row r="120" spans="1:18" ht="14.25" customHeight="1" outlineLevel="1">
      <c r="B120" s="2226" t="s">
        <v>635</v>
      </c>
      <c r="C120" s="2189" t="s">
        <v>195</v>
      </c>
      <c r="D120" s="2189"/>
      <c r="E120" s="2189"/>
      <c r="F120" s="2189" t="s">
        <v>196</v>
      </c>
      <c r="G120" s="2189"/>
      <c r="H120" s="2190"/>
      <c r="I120" s="2190"/>
      <c r="J120" s="2191"/>
    </row>
    <row r="121" spans="1:18" ht="34.5" customHeight="1" outlineLevel="1">
      <c r="B121" s="2226"/>
      <c r="C121" s="272"/>
      <c r="D121" s="306" t="s">
        <v>185</v>
      </c>
      <c r="E121" s="272"/>
      <c r="F121" s="2192"/>
      <c r="G121" s="2192"/>
      <c r="H121" s="2193"/>
      <c r="I121" s="2193"/>
      <c r="J121" s="2194"/>
    </row>
    <row r="122" spans="1:18" ht="34.5" customHeight="1" outlineLevel="1">
      <c r="B122" s="2226"/>
      <c r="C122" s="272"/>
      <c r="D122" s="307" t="s">
        <v>185</v>
      </c>
      <c r="E122" s="272"/>
      <c r="F122" s="2181"/>
      <c r="G122" s="2181"/>
      <c r="H122" s="2182"/>
      <c r="I122" s="2182"/>
      <c r="J122" s="2183"/>
    </row>
    <row r="123" spans="1:18" ht="34.5" customHeight="1" outlineLevel="1">
      <c r="B123" s="2226"/>
      <c r="C123" s="272"/>
      <c r="D123" s="307" t="s">
        <v>185</v>
      </c>
      <c r="E123" s="272"/>
      <c r="F123" s="2181"/>
      <c r="G123" s="2181"/>
      <c r="H123" s="2182"/>
      <c r="I123" s="2182"/>
      <c r="J123" s="2183"/>
    </row>
    <row r="124" spans="1:18" ht="34.5" customHeight="1" outlineLevel="1">
      <c r="B124" s="2226"/>
      <c r="C124" s="272"/>
      <c r="D124" s="307" t="s">
        <v>185</v>
      </c>
      <c r="E124" s="272"/>
      <c r="F124" s="2181"/>
      <c r="G124" s="2181"/>
      <c r="H124" s="2182"/>
      <c r="I124" s="2182"/>
      <c r="J124" s="2183"/>
    </row>
    <row r="125" spans="1:18" ht="34.5" customHeight="1" outlineLevel="1">
      <c r="B125" s="2226"/>
      <c r="C125" s="272"/>
      <c r="D125" s="308" t="s">
        <v>185</v>
      </c>
      <c r="E125" s="272"/>
      <c r="F125" s="2219"/>
      <c r="G125" s="2220"/>
      <c r="H125" s="2221"/>
      <c r="I125" s="2221"/>
      <c r="J125" s="2222"/>
    </row>
    <row r="126" spans="1:18" ht="15" customHeight="1" outlineLevel="1">
      <c r="B126" s="2187" t="s">
        <v>251</v>
      </c>
      <c r="C126" s="2189" t="s">
        <v>195</v>
      </c>
      <c r="D126" s="2189"/>
      <c r="E126" s="2189"/>
      <c r="F126" s="2189" t="s">
        <v>194</v>
      </c>
      <c r="G126" s="2189"/>
      <c r="H126" s="2190"/>
      <c r="I126" s="2190"/>
      <c r="J126" s="2191"/>
    </row>
    <row r="127" spans="1:18" ht="31.5" customHeight="1" outlineLevel="1">
      <c r="B127" s="2167"/>
      <c r="C127" s="273"/>
      <c r="D127" s="309" t="s">
        <v>184</v>
      </c>
      <c r="E127" s="274"/>
      <c r="F127" s="2192"/>
      <c r="G127" s="2192"/>
      <c r="H127" s="2193"/>
      <c r="I127" s="2193"/>
      <c r="J127" s="2194"/>
    </row>
    <row r="128" spans="1:18" ht="31.5" customHeight="1" outlineLevel="1">
      <c r="B128" s="2167"/>
      <c r="C128" s="275"/>
      <c r="D128" s="310" t="s">
        <v>184</v>
      </c>
      <c r="E128" s="276"/>
      <c r="F128" s="2181"/>
      <c r="G128" s="2181"/>
      <c r="H128" s="2182"/>
      <c r="I128" s="2182"/>
      <c r="J128" s="2183"/>
    </row>
    <row r="129" spans="1:26" ht="31.5" customHeight="1" outlineLevel="1">
      <c r="B129" s="2167"/>
      <c r="C129" s="275"/>
      <c r="D129" s="310" t="s">
        <v>184</v>
      </c>
      <c r="E129" s="276"/>
      <c r="F129" s="2181"/>
      <c r="G129" s="2181"/>
      <c r="H129" s="2182"/>
      <c r="I129" s="2182"/>
      <c r="J129" s="2183"/>
    </row>
    <row r="130" spans="1:26" ht="31.5" customHeight="1" outlineLevel="1">
      <c r="B130" s="2167"/>
      <c r="C130" s="275"/>
      <c r="D130" s="310" t="s">
        <v>184</v>
      </c>
      <c r="E130" s="276"/>
      <c r="F130" s="2181"/>
      <c r="G130" s="2181"/>
      <c r="H130" s="2182"/>
      <c r="I130" s="2182"/>
      <c r="J130" s="2183"/>
    </row>
    <row r="131" spans="1:26" ht="31.5" customHeight="1" outlineLevel="1">
      <c r="B131" s="2188"/>
      <c r="C131" s="277"/>
      <c r="D131" s="311" t="s">
        <v>184</v>
      </c>
      <c r="E131" s="278"/>
      <c r="F131" s="2216"/>
      <c r="G131" s="2216"/>
      <c r="H131" s="2217"/>
      <c r="I131" s="2217"/>
      <c r="J131" s="2218"/>
    </row>
    <row r="132" spans="1:26" ht="15" customHeight="1" outlineLevel="1">
      <c r="B132" s="2166" t="s">
        <v>634</v>
      </c>
      <c r="C132" s="2169" t="s">
        <v>207</v>
      </c>
      <c r="D132" s="2170"/>
      <c r="E132" s="2171"/>
      <c r="F132" s="2172" t="s">
        <v>208</v>
      </c>
      <c r="G132" s="2173"/>
      <c r="H132" s="2173"/>
      <c r="I132" s="2173"/>
      <c r="J132" s="2174"/>
    </row>
    <row r="133" spans="1:26" ht="30" customHeight="1" outlineLevel="1">
      <c r="B133" s="2167"/>
      <c r="C133" s="275"/>
      <c r="D133" s="310" t="s">
        <v>184</v>
      </c>
      <c r="E133" s="272"/>
      <c r="F133" s="2178"/>
      <c r="G133" s="2178"/>
      <c r="H133" s="2179"/>
      <c r="I133" s="2179"/>
      <c r="J133" s="2180"/>
    </row>
    <row r="134" spans="1:26" ht="30" customHeight="1" outlineLevel="1">
      <c r="B134" s="2167"/>
      <c r="C134" s="275"/>
      <c r="D134" s="310" t="s">
        <v>184</v>
      </c>
      <c r="E134" s="272"/>
      <c r="F134" s="2181"/>
      <c r="G134" s="2181"/>
      <c r="H134" s="2182"/>
      <c r="I134" s="2182"/>
      <c r="J134" s="2183"/>
    </row>
    <row r="135" spans="1:26" ht="30" customHeight="1" outlineLevel="1">
      <c r="B135" s="2167"/>
      <c r="C135" s="275"/>
      <c r="D135" s="310" t="s">
        <v>184</v>
      </c>
      <c r="E135" s="272"/>
      <c r="F135" s="2181"/>
      <c r="G135" s="2181"/>
      <c r="H135" s="2182"/>
      <c r="I135" s="2182"/>
      <c r="J135" s="2183"/>
    </row>
    <row r="136" spans="1:26" ht="30" customHeight="1" outlineLevel="1" thickBot="1">
      <c r="B136" s="2168"/>
      <c r="C136" s="279"/>
      <c r="D136" s="312" t="s">
        <v>184</v>
      </c>
      <c r="E136" s="280"/>
      <c r="F136" s="2184"/>
      <c r="G136" s="2184"/>
      <c r="H136" s="2185"/>
      <c r="I136" s="2185"/>
      <c r="J136" s="2186"/>
    </row>
    <row r="137" spans="1:26" s="303" customFormat="1" ht="18.75" customHeight="1" outlineLevel="1" thickBot="1">
      <c r="A137" s="299"/>
      <c r="B137" s="313"/>
      <c r="C137" s="299"/>
      <c r="D137" s="299"/>
      <c r="E137" s="299"/>
      <c r="F137" s="299"/>
      <c r="G137" s="300"/>
      <c r="H137" s="300"/>
      <c r="I137" s="300"/>
      <c r="J137" s="300"/>
      <c r="K137" s="300"/>
      <c r="L137" s="300"/>
      <c r="M137" s="301"/>
      <c r="N137" s="2276"/>
      <c r="O137" s="2276"/>
      <c r="P137" s="2276"/>
      <c r="Q137" s="2276"/>
      <c r="R137" s="302"/>
      <c r="V137" s="301"/>
      <c r="W137" s="301"/>
      <c r="X137" s="301"/>
      <c r="Y137" s="301"/>
      <c r="Z137" s="302"/>
    </row>
    <row r="138" spans="1:26" ht="18.75" customHeight="1" outlineLevel="1">
      <c r="B138" s="2280" t="s">
        <v>193</v>
      </c>
      <c r="C138" s="2282"/>
      <c r="D138" s="2283"/>
      <c r="E138" s="2283"/>
      <c r="F138" s="2283"/>
      <c r="G138" s="2283"/>
      <c r="H138" s="2283"/>
      <c r="I138" s="2283"/>
      <c r="J138" s="2284"/>
    </row>
    <row r="139" spans="1:26" ht="18.75" customHeight="1" outlineLevel="1">
      <c r="B139" s="2196"/>
      <c r="C139" s="2201"/>
      <c r="D139" s="2202"/>
      <c r="E139" s="2202"/>
      <c r="F139" s="2202"/>
      <c r="G139" s="2202"/>
      <c r="H139" s="2202"/>
      <c r="I139" s="2202"/>
      <c r="J139" s="2203"/>
    </row>
    <row r="140" spans="1:26" ht="18.75" customHeight="1" outlineLevel="1">
      <c r="B140" s="2281"/>
      <c r="C140" s="2285"/>
      <c r="D140" s="2286"/>
      <c r="E140" s="2286"/>
      <c r="F140" s="2286"/>
      <c r="G140" s="2286"/>
      <c r="H140" s="2286"/>
      <c r="I140" s="2286"/>
      <c r="J140" s="2287"/>
    </row>
    <row r="141" spans="1:26" ht="18.75" customHeight="1" outlineLevel="1">
      <c r="B141" s="2195" t="s">
        <v>192</v>
      </c>
      <c r="C141" s="2198"/>
      <c r="D141" s="2199"/>
      <c r="E141" s="2199"/>
      <c r="F141" s="2199"/>
      <c r="G141" s="2199"/>
      <c r="H141" s="2199"/>
      <c r="I141" s="2199"/>
      <c r="J141" s="2200"/>
    </row>
    <row r="142" spans="1:26" ht="18.75" customHeight="1" outlineLevel="1">
      <c r="B142" s="2196"/>
      <c r="C142" s="2201"/>
      <c r="D142" s="2202"/>
      <c r="E142" s="2202"/>
      <c r="F142" s="2202"/>
      <c r="G142" s="2202"/>
      <c r="H142" s="2202"/>
      <c r="I142" s="2202"/>
      <c r="J142" s="2203"/>
    </row>
    <row r="143" spans="1:26" ht="18.75" customHeight="1" outlineLevel="1" thickBot="1">
      <c r="B143" s="2197"/>
      <c r="C143" s="2204"/>
      <c r="D143" s="2205"/>
      <c r="E143" s="2205"/>
      <c r="F143" s="2205"/>
      <c r="G143" s="2205"/>
      <c r="H143" s="2205"/>
      <c r="I143" s="2205"/>
      <c r="J143" s="2206"/>
    </row>
    <row r="144" spans="1:26" ht="18.75" customHeight="1" outlineLevel="1" thickBot="1">
      <c r="B144" s="314"/>
      <c r="C144" s="315"/>
      <c r="D144" s="315"/>
      <c r="E144" s="315"/>
      <c r="F144" s="315"/>
      <c r="G144" s="315"/>
      <c r="H144" s="315"/>
      <c r="I144" s="315"/>
      <c r="J144" s="315"/>
    </row>
    <row r="145" spans="2:11" ht="18.75" customHeight="1" outlineLevel="1">
      <c r="B145" s="316" t="s">
        <v>191</v>
      </c>
      <c r="C145" s="317"/>
      <c r="D145" s="317"/>
      <c r="E145" s="317"/>
      <c r="F145" s="318"/>
      <c r="G145" s="318"/>
      <c r="H145" s="318"/>
      <c r="I145" s="318"/>
      <c r="J145" s="319"/>
    </row>
    <row r="146" spans="2:11" ht="18.75" customHeight="1" outlineLevel="1">
      <c r="B146" s="2154"/>
      <c r="C146" s="2155"/>
      <c r="D146" s="2155"/>
      <c r="E146" s="2155"/>
      <c r="F146" s="2155"/>
      <c r="G146" s="2155"/>
      <c r="H146" s="2155"/>
      <c r="I146" s="2155"/>
      <c r="J146" s="2156"/>
    </row>
    <row r="147" spans="2:11" ht="12" customHeight="1" outlineLevel="1" thickBot="1">
      <c r="B147" s="592"/>
      <c r="C147" s="320"/>
      <c r="D147" s="320"/>
      <c r="E147" s="320"/>
      <c r="F147" s="320"/>
      <c r="G147" s="320"/>
      <c r="H147" s="320"/>
      <c r="I147" s="320"/>
      <c r="J147" s="321"/>
    </row>
    <row r="150" spans="2:11" ht="17.25" customHeight="1">
      <c r="B150" s="322"/>
      <c r="C150" s="322"/>
      <c r="D150" s="322"/>
      <c r="E150" s="322"/>
      <c r="F150" s="322"/>
      <c r="G150" s="322"/>
      <c r="H150" s="322"/>
      <c r="I150" s="322"/>
      <c r="J150" s="322"/>
      <c r="K150" s="322"/>
    </row>
    <row r="151" spans="2:11" ht="33.75" customHeight="1">
      <c r="B151" s="323" t="s">
        <v>199</v>
      </c>
      <c r="C151" s="2160">
        <f>'個票ｰ2006 '!B244</f>
        <v>0</v>
      </c>
      <c r="D151" s="2161"/>
      <c r="E151" s="2161"/>
      <c r="F151" s="2162"/>
      <c r="G151" s="324" t="s">
        <v>656</v>
      </c>
      <c r="H151" s="2157">
        <v>12</v>
      </c>
      <c r="I151" s="2158"/>
      <c r="J151" s="2159"/>
    </row>
    <row r="152" spans="2:11" ht="30" customHeight="1" outlineLevel="1">
      <c r="B152" s="596" t="s">
        <v>214</v>
      </c>
      <c r="C152" s="2163"/>
      <c r="D152" s="2164"/>
      <c r="E152" s="2164"/>
      <c r="F152" s="2164"/>
      <c r="G152" s="2164"/>
      <c r="H152" s="2164"/>
      <c r="I152" s="2164"/>
      <c r="J152" s="2165"/>
    </row>
    <row r="153" spans="2:11" ht="30" customHeight="1" outlineLevel="1">
      <c r="B153" s="593" t="s">
        <v>198</v>
      </c>
      <c r="C153" s="2223"/>
      <c r="D153" s="2224"/>
      <c r="E153" s="2224"/>
      <c r="F153" s="2224"/>
      <c r="G153" s="2224"/>
      <c r="H153" s="2224"/>
      <c r="I153" s="2224"/>
      <c r="J153" s="2225"/>
    </row>
    <row r="154" spans="2:11" ht="30" customHeight="1" outlineLevel="1">
      <c r="B154" s="594" t="s">
        <v>197</v>
      </c>
      <c r="C154" s="2207"/>
      <c r="D154" s="2207"/>
      <c r="E154" s="2207"/>
      <c r="F154" s="2207"/>
      <c r="G154" s="2207"/>
      <c r="H154" s="2208"/>
      <c r="I154" s="2208"/>
      <c r="J154" s="2209"/>
    </row>
    <row r="155" spans="2:11" ht="14.25" customHeight="1" outlineLevel="1">
      <c r="B155" s="2226" t="s">
        <v>635</v>
      </c>
      <c r="C155" s="2189" t="s">
        <v>195</v>
      </c>
      <c r="D155" s="2189"/>
      <c r="E155" s="2189"/>
      <c r="F155" s="2189" t="s">
        <v>196</v>
      </c>
      <c r="G155" s="2189"/>
      <c r="H155" s="2190"/>
      <c r="I155" s="2190"/>
      <c r="J155" s="2191"/>
    </row>
    <row r="156" spans="2:11" ht="34.5" customHeight="1" outlineLevel="1">
      <c r="B156" s="2226"/>
      <c r="C156" s="272"/>
      <c r="D156" s="306" t="s">
        <v>185</v>
      </c>
      <c r="E156" s="272"/>
      <c r="F156" s="2192"/>
      <c r="G156" s="2192"/>
      <c r="H156" s="2193"/>
      <c r="I156" s="2193"/>
      <c r="J156" s="2194"/>
    </row>
    <row r="157" spans="2:11" ht="34.5" customHeight="1" outlineLevel="1">
      <c r="B157" s="2226"/>
      <c r="C157" s="272"/>
      <c r="D157" s="307" t="s">
        <v>185</v>
      </c>
      <c r="E157" s="272"/>
      <c r="F157" s="2181"/>
      <c r="G157" s="2181"/>
      <c r="H157" s="2182"/>
      <c r="I157" s="2182"/>
      <c r="J157" s="2183"/>
    </row>
    <row r="158" spans="2:11" ht="34.5" customHeight="1" outlineLevel="1">
      <c r="B158" s="2226"/>
      <c r="C158" s="272"/>
      <c r="D158" s="307" t="s">
        <v>185</v>
      </c>
      <c r="E158" s="272"/>
      <c r="F158" s="2181"/>
      <c r="G158" s="2181"/>
      <c r="H158" s="2182"/>
      <c r="I158" s="2182"/>
      <c r="J158" s="2183"/>
    </row>
    <row r="159" spans="2:11" ht="34.5" customHeight="1" outlineLevel="1">
      <c r="B159" s="2226"/>
      <c r="C159" s="272"/>
      <c r="D159" s="307" t="s">
        <v>185</v>
      </c>
      <c r="E159" s="272"/>
      <c r="F159" s="2181"/>
      <c r="G159" s="2181"/>
      <c r="H159" s="2182"/>
      <c r="I159" s="2182"/>
      <c r="J159" s="2183"/>
    </row>
    <row r="160" spans="2:11" ht="34.5" customHeight="1" outlineLevel="1">
      <c r="B160" s="2226"/>
      <c r="C160" s="272"/>
      <c r="D160" s="308" t="s">
        <v>185</v>
      </c>
      <c r="E160" s="272"/>
      <c r="F160" s="2219"/>
      <c r="G160" s="2220"/>
      <c r="H160" s="2221"/>
      <c r="I160" s="2221"/>
      <c r="J160" s="2222"/>
    </row>
    <row r="161" spans="1:26" ht="15" customHeight="1" outlineLevel="1">
      <c r="B161" s="2187" t="s">
        <v>251</v>
      </c>
      <c r="C161" s="2291" t="s">
        <v>195</v>
      </c>
      <c r="D161" s="2291"/>
      <c r="E161" s="2291"/>
      <c r="F161" s="2291" t="s">
        <v>194</v>
      </c>
      <c r="G161" s="2291"/>
      <c r="H161" s="2292"/>
      <c r="I161" s="2292"/>
      <c r="J161" s="2293"/>
    </row>
    <row r="162" spans="1:26" ht="31.5" customHeight="1" outlineLevel="1">
      <c r="B162" s="2167"/>
      <c r="C162" s="273"/>
      <c r="D162" s="309" t="s">
        <v>184</v>
      </c>
      <c r="E162" s="274"/>
      <c r="F162" s="2192"/>
      <c r="G162" s="2192"/>
      <c r="H162" s="2193"/>
      <c r="I162" s="2193"/>
      <c r="J162" s="2194"/>
    </row>
    <row r="163" spans="1:26" ht="31.5" customHeight="1" outlineLevel="1">
      <c r="B163" s="2167"/>
      <c r="C163" s="275"/>
      <c r="D163" s="310" t="s">
        <v>184</v>
      </c>
      <c r="E163" s="276"/>
      <c r="F163" s="2181"/>
      <c r="G163" s="2181"/>
      <c r="H163" s="2182"/>
      <c r="I163" s="2182"/>
      <c r="J163" s="2183"/>
    </row>
    <row r="164" spans="1:26" ht="31.5" customHeight="1" outlineLevel="1">
      <c r="B164" s="2167"/>
      <c r="C164" s="275"/>
      <c r="D164" s="310" t="s">
        <v>184</v>
      </c>
      <c r="E164" s="276"/>
      <c r="F164" s="2181"/>
      <c r="G164" s="2181"/>
      <c r="H164" s="2182"/>
      <c r="I164" s="2182"/>
      <c r="J164" s="2183"/>
    </row>
    <row r="165" spans="1:26" ht="31.5" customHeight="1" outlineLevel="1">
      <c r="B165" s="2167"/>
      <c r="C165" s="275"/>
      <c r="D165" s="310" t="s">
        <v>184</v>
      </c>
      <c r="E165" s="276"/>
      <c r="F165" s="2181"/>
      <c r="G165" s="2181"/>
      <c r="H165" s="2182"/>
      <c r="I165" s="2182"/>
      <c r="J165" s="2183"/>
    </row>
    <row r="166" spans="1:26" ht="31.5" customHeight="1" outlineLevel="1">
      <c r="B166" s="2188"/>
      <c r="C166" s="277"/>
      <c r="D166" s="311" t="s">
        <v>184</v>
      </c>
      <c r="E166" s="278"/>
      <c r="F166" s="2216"/>
      <c r="G166" s="2216"/>
      <c r="H166" s="2217"/>
      <c r="I166" s="2217"/>
      <c r="J166" s="2218"/>
    </row>
    <row r="167" spans="1:26" ht="15" customHeight="1" outlineLevel="1">
      <c r="B167" s="2166" t="s">
        <v>634</v>
      </c>
      <c r="C167" s="2169" t="s">
        <v>207</v>
      </c>
      <c r="D167" s="2170"/>
      <c r="E167" s="2171"/>
      <c r="F167" s="2172" t="s">
        <v>208</v>
      </c>
      <c r="G167" s="2173"/>
      <c r="H167" s="2173"/>
      <c r="I167" s="2173"/>
      <c r="J167" s="2174"/>
    </row>
    <row r="168" spans="1:26" ht="30" customHeight="1" outlineLevel="1">
      <c r="B168" s="2167"/>
      <c r="C168" s="275"/>
      <c r="D168" s="310" t="s">
        <v>184</v>
      </c>
      <c r="E168" s="272"/>
      <c r="F168" s="2178"/>
      <c r="G168" s="2178"/>
      <c r="H168" s="2179"/>
      <c r="I168" s="2179"/>
      <c r="J168" s="2180"/>
    </row>
    <row r="169" spans="1:26" ht="30" customHeight="1" outlineLevel="1">
      <c r="B169" s="2167"/>
      <c r="C169" s="275"/>
      <c r="D169" s="310" t="s">
        <v>184</v>
      </c>
      <c r="E169" s="272"/>
      <c r="F169" s="2181"/>
      <c r="G169" s="2181"/>
      <c r="H169" s="2182"/>
      <c r="I169" s="2182"/>
      <c r="J169" s="2183"/>
    </row>
    <row r="170" spans="1:26" ht="30" customHeight="1" outlineLevel="1">
      <c r="B170" s="2167"/>
      <c r="C170" s="275"/>
      <c r="D170" s="310" t="s">
        <v>184</v>
      </c>
      <c r="E170" s="272"/>
      <c r="F170" s="2181"/>
      <c r="G170" s="2181"/>
      <c r="H170" s="2182"/>
      <c r="I170" s="2182"/>
      <c r="J170" s="2183"/>
    </row>
    <row r="171" spans="1:26" ht="30" customHeight="1" outlineLevel="1" thickBot="1">
      <c r="B171" s="2168"/>
      <c r="C171" s="279"/>
      <c r="D171" s="312" t="s">
        <v>184</v>
      </c>
      <c r="E171" s="280"/>
      <c r="F171" s="2184"/>
      <c r="G171" s="2184"/>
      <c r="H171" s="2185"/>
      <c r="I171" s="2185"/>
      <c r="J171" s="2186"/>
    </row>
    <row r="172" spans="1:26" s="303" customFormat="1" ht="18.75" customHeight="1" outlineLevel="1" thickBot="1">
      <c r="A172" s="299"/>
      <c r="B172" s="313"/>
      <c r="C172" s="299"/>
      <c r="D172" s="299"/>
      <c r="E172" s="299"/>
      <c r="F172" s="299"/>
      <c r="G172" s="300"/>
      <c r="H172" s="300"/>
      <c r="I172" s="300"/>
      <c r="J172" s="300"/>
      <c r="K172" s="300"/>
      <c r="L172" s="300"/>
      <c r="M172" s="301"/>
      <c r="N172" s="2276"/>
      <c r="O172" s="2276"/>
      <c r="P172" s="2276"/>
      <c r="Q172" s="2276"/>
      <c r="R172" s="302"/>
      <c r="V172" s="301"/>
      <c r="W172" s="301"/>
      <c r="X172" s="301"/>
      <c r="Y172" s="301"/>
      <c r="Z172" s="302"/>
    </row>
    <row r="173" spans="1:26" ht="18.75" customHeight="1" outlineLevel="1">
      <c r="B173" s="2280" t="s">
        <v>193</v>
      </c>
      <c r="C173" s="2282"/>
      <c r="D173" s="2283"/>
      <c r="E173" s="2283"/>
      <c r="F173" s="2283"/>
      <c r="G173" s="2283"/>
      <c r="H173" s="2283"/>
      <c r="I173" s="2283"/>
      <c r="J173" s="2284"/>
    </row>
    <row r="174" spans="1:26" ht="18.75" customHeight="1" outlineLevel="1">
      <c r="B174" s="2196"/>
      <c r="C174" s="2201"/>
      <c r="D174" s="2202"/>
      <c r="E174" s="2202"/>
      <c r="F174" s="2202"/>
      <c r="G174" s="2202"/>
      <c r="H174" s="2202"/>
      <c r="I174" s="2202"/>
      <c r="J174" s="2203"/>
    </row>
    <row r="175" spans="1:26" ht="18.75" customHeight="1" outlineLevel="1">
      <c r="B175" s="2281"/>
      <c r="C175" s="2285"/>
      <c r="D175" s="2286"/>
      <c r="E175" s="2286"/>
      <c r="F175" s="2286"/>
      <c r="G175" s="2286"/>
      <c r="H175" s="2286"/>
      <c r="I175" s="2286"/>
      <c r="J175" s="2287"/>
    </row>
    <row r="176" spans="1:26" ht="18.75" customHeight="1" outlineLevel="1">
      <c r="B176" s="2195" t="s">
        <v>192</v>
      </c>
      <c r="C176" s="2198"/>
      <c r="D176" s="2199"/>
      <c r="E176" s="2199"/>
      <c r="F176" s="2199"/>
      <c r="G176" s="2199"/>
      <c r="H176" s="2199"/>
      <c r="I176" s="2199"/>
      <c r="J176" s="2200"/>
    </row>
    <row r="177" spans="2:10" ht="18.75" customHeight="1" outlineLevel="1">
      <c r="B177" s="2196"/>
      <c r="C177" s="2201"/>
      <c r="D177" s="2202"/>
      <c r="E177" s="2202"/>
      <c r="F177" s="2202"/>
      <c r="G177" s="2202"/>
      <c r="H177" s="2202"/>
      <c r="I177" s="2202"/>
      <c r="J177" s="2203"/>
    </row>
    <row r="178" spans="2:10" ht="18.75" customHeight="1" outlineLevel="1" thickBot="1">
      <c r="B178" s="2197"/>
      <c r="C178" s="2204"/>
      <c r="D178" s="2205"/>
      <c r="E178" s="2205"/>
      <c r="F178" s="2205"/>
      <c r="G178" s="2205"/>
      <c r="H178" s="2205"/>
      <c r="I178" s="2205"/>
      <c r="J178" s="2206"/>
    </row>
    <row r="179" spans="2:10" ht="18.75" customHeight="1" outlineLevel="1" thickBot="1">
      <c r="B179" s="314"/>
      <c r="C179" s="315"/>
      <c r="D179" s="315"/>
      <c r="E179" s="315"/>
      <c r="F179" s="315"/>
      <c r="G179" s="315"/>
      <c r="H179" s="315"/>
      <c r="I179" s="315"/>
      <c r="J179" s="315"/>
    </row>
    <row r="180" spans="2:10" ht="18.75" customHeight="1" outlineLevel="1">
      <c r="B180" s="316" t="s">
        <v>191</v>
      </c>
      <c r="C180" s="317"/>
      <c r="D180" s="317"/>
      <c r="E180" s="317"/>
      <c r="F180" s="318"/>
      <c r="G180" s="318"/>
      <c r="H180" s="318"/>
      <c r="I180" s="318"/>
      <c r="J180" s="319"/>
    </row>
    <row r="181" spans="2:10" ht="18.75" customHeight="1" outlineLevel="1">
      <c r="B181" s="2154"/>
      <c r="C181" s="2155"/>
      <c r="D181" s="2155"/>
      <c r="E181" s="2155"/>
      <c r="F181" s="2155"/>
      <c r="G181" s="2155"/>
      <c r="H181" s="2155"/>
      <c r="I181" s="2155"/>
      <c r="J181" s="2156"/>
    </row>
    <row r="182" spans="2:10" ht="12" customHeight="1" outlineLevel="1" thickBot="1">
      <c r="B182" s="592"/>
      <c r="C182" s="320"/>
      <c r="D182" s="320"/>
      <c r="E182" s="320"/>
      <c r="F182" s="320"/>
      <c r="G182" s="320"/>
      <c r="H182" s="320"/>
      <c r="I182" s="320"/>
      <c r="J182" s="321"/>
    </row>
    <row r="183" spans="2:10" ht="17.25" customHeight="1"/>
    <row r="185" spans="2:10" ht="33.75" customHeight="1">
      <c r="B185" s="323" t="s">
        <v>199</v>
      </c>
      <c r="C185" s="2160">
        <f>'個票ｰ2006 '!B245</f>
        <v>0</v>
      </c>
      <c r="D185" s="2161"/>
      <c r="E185" s="2161"/>
      <c r="F185" s="2162"/>
      <c r="G185" s="324" t="s">
        <v>656</v>
      </c>
      <c r="H185" s="2157">
        <v>13</v>
      </c>
      <c r="I185" s="2158"/>
      <c r="J185" s="2159"/>
    </row>
    <row r="186" spans="2:10" ht="30" customHeight="1" outlineLevel="1">
      <c r="B186" s="596" t="s">
        <v>214</v>
      </c>
      <c r="C186" s="2163"/>
      <c r="D186" s="2164"/>
      <c r="E186" s="2164"/>
      <c r="F186" s="2164"/>
      <c r="G186" s="2164"/>
      <c r="H186" s="2164"/>
      <c r="I186" s="2164"/>
      <c r="J186" s="2165"/>
    </row>
    <row r="187" spans="2:10" ht="30" customHeight="1" outlineLevel="1">
      <c r="B187" s="593" t="s">
        <v>198</v>
      </c>
      <c r="C187" s="2223"/>
      <c r="D187" s="2224"/>
      <c r="E187" s="2224"/>
      <c r="F187" s="2224"/>
      <c r="G187" s="2224"/>
      <c r="H187" s="2224"/>
      <c r="I187" s="2224"/>
      <c r="J187" s="2225"/>
    </row>
    <row r="188" spans="2:10" ht="30" customHeight="1" outlineLevel="1">
      <c r="B188" s="594" t="s">
        <v>197</v>
      </c>
      <c r="C188" s="2207"/>
      <c r="D188" s="2207"/>
      <c r="E188" s="2207"/>
      <c r="F188" s="2207"/>
      <c r="G188" s="2207"/>
      <c r="H188" s="2208"/>
      <c r="I188" s="2208"/>
      <c r="J188" s="2209"/>
    </row>
    <row r="189" spans="2:10" ht="14.25" customHeight="1" outlineLevel="1">
      <c r="B189" s="2294" t="s">
        <v>448</v>
      </c>
      <c r="C189" s="2189" t="s">
        <v>195</v>
      </c>
      <c r="D189" s="2189"/>
      <c r="E189" s="2189"/>
      <c r="F189" s="2189" t="s">
        <v>196</v>
      </c>
      <c r="G189" s="2189"/>
      <c r="H189" s="2190"/>
      <c r="I189" s="2190"/>
      <c r="J189" s="2191"/>
    </row>
    <row r="190" spans="2:10" ht="34.5" customHeight="1" outlineLevel="1">
      <c r="B190" s="2294"/>
      <c r="C190" s="272"/>
      <c r="D190" s="306" t="s">
        <v>185</v>
      </c>
      <c r="E190" s="272"/>
      <c r="F190" s="2192"/>
      <c r="G190" s="2192"/>
      <c r="H190" s="2193"/>
      <c r="I190" s="2193"/>
      <c r="J190" s="2194"/>
    </row>
    <row r="191" spans="2:10" ht="34.5" customHeight="1" outlineLevel="1">
      <c r="B191" s="2294"/>
      <c r="C191" s="272"/>
      <c r="D191" s="307" t="s">
        <v>185</v>
      </c>
      <c r="E191" s="272"/>
      <c r="F191" s="2181"/>
      <c r="G191" s="2181"/>
      <c r="H191" s="2182"/>
      <c r="I191" s="2182"/>
      <c r="J191" s="2183"/>
    </row>
    <row r="192" spans="2:10" ht="34.5" customHeight="1" outlineLevel="1">
      <c r="B192" s="2294"/>
      <c r="C192" s="272"/>
      <c r="D192" s="307" t="s">
        <v>185</v>
      </c>
      <c r="E192" s="272"/>
      <c r="F192" s="2181"/>
      <c r="G192" s="2181"/>
      <c r="H192" s="2182"/>
      <c r="I192" s="2182"/>
      <c r="J192" s="2183"/>
    </row>
    <row r="193" spans="1:26" ht="34.5" customHeight="1" outlineLevel="1">
      <c r="B193" s="2294"/>
      <c r="C193" s="272"/>
      <c r="D193" s="307" t="s">
        <v>185</v>
      </c>
      <c r="E193" s="272"/>
      <c r="F193" s="2181"/>
      <c r="G193" s="2181"/>
      <c r="H193" s="2182"/>
      <c r="I193" s="2182"/>
      <c r="J193" s="2183"/>
    </row>
    <row r="194" spans="1:26" ht="34.5" customHeight="1" outlineLevel="1">
      <c r="B194" s="2294"/>
      <c r="C194" s="272"/>
      <c r="D194" s="308" t="s">
        <v>185</v>
      </c>
      <c r="E194" s="272"/>
      <c r="F194" s="2219"/>
      <c r="G194" s="2220"/>
      <c r="H194" s="2221"/>
      <c r="I194" s="2221"/>
      <c r="J194" s="2222"/>
    </row>
    <row r="195" spans="1:26" ht="15" customHeight="1" outlineLevel="1">
      <c r="B195" s="2295" t="s">
        <v>449</v>
      </c>
      <c r="C195" s="2189" t="s">
        <v>195</v>
      </c>
      <c r="D195" s="2189"/>
      <c r="E195" s="2189"/>
      <c r="F195" s="2189" t="s">
        <v>194</v>
      </c>
      <c r="G195" s="2189"/>
      <c r="H195" s="2190"/>
      <c r="I195" s="2190"/>
      <c r="J195" s="2191"/>
    </row>
    <row r="196" spans="1:26" ht="31.5" customHeight="1" outlineLevel="1">
      <c r="B196" s="2296"/>
      <c r="C196" s="273"/>
      <c r="D196" s="309" t="s">
        <v>184</v>
      </c>
      <c r="E196" s="274"/>
      <c r="F196" s="2192"/>
      <c r="G196" s="2192"/>
      <c r="H196" s="2193"/>
      <c r="I196" s="2193"/>
      <c r="J196" s="2194"/>
    </row>
    <row r="197" spans="1:26" ht="31.5" customHeight="1" outlineLevel="1">
      <c r="B197" s="2296"/>
      <c r="C197" s="275"/>
      <c r="D197" s="310" t="s">
        <v>184</v>
      </c>
      <c r="E197" s="276"/>
      <c r="F197" s="2181"/>
      <c r="G197" s="2181"/>
      <c r="H197" s="2182"/>
      <c r="I197" s="2182"/>
      <c r="J197" s="2183"/>
    </row>
    <row r="198" spans="1:26" ht="31.5" customHeight="1" outlineLevel="1">
      <c r="B198" s="2296"/>
      <c r="C198" s="275"/>
      <c r="D198" s="310" t="s">
        <v>184</v>
      </c>
      <c r="E198" s="276"/>
      <c r="F198" s="2181"/>
      <c r="G198" s="2181"/>
      <c r="H198" s="2182"/>
      <c r="I198" s="2182"/>
      <c r="J198" s="2183"/>
    </row>
    <row r="199" spans="1:26" ht="31.5" customHeight="1" outlineLevel="1">
      <c r="B199" s="2296"/>
      <c r="C199" s="275"/>
      <c r="D199" s="310" t="s">
        <v>184</v>
      </c>
      <c r="E199" s="276"/>
      <c r="F199" s="2181"/>
      <c r="G199" s="2181"/>
      <c r="H199" s="2182"/>
      <c r="I199" s="2182"/>
      <c r="J199" s="2183"/>
    </row>
    <row r="200" spans="1:26" ht="31.5" customHeight="1" outlineLevel="1">
      <c r="B200" s="2297"/>
      <c r="C200" s="277"/>
      <c r="D200" s="311" t="s">
        <v>184</v>
      </c>
      <c r="E200" s="278"/>
      <c r="F200" s="2216"/>
      <c r="G200" s="2216"/>
      <c r="H200" s="2217"/>
      <c r="I200" s="2217"/>
      <c r="J200" s="2218"/>
    </row>
    <row r="201" spans="1:26" ht="15" customHeight="1" outlineLevel="1">
      <c r="B201" s="2166" t="s">
        <v>636</v>
      </c>
      <c r="C201" s="2169" t="s">
        <v>207</v>
      </c>
      <c r="D201" s="2170"/>
      <c r="E201" s="2171"/>
      <c r="F201" s="2172" t="s">
        <v>208</v>
      </c>
      <c r="G201" s="2173"/>
      <c r="H201" s="2173"/>
      <c r="I201" s="2173"/>
      <c r="J201" s="2174"/>
    </row>
    <row r="202" spans="1:26" ht="30" customHeight="1" outlineLevel="1">
      <c r="B202" s="2167"/>
      <c r="C202" s="275"/>
      <c r="D202" s="310" t="s">
        <v>184</v>
      </c>
      <c r="E202" s="272"/>
      <c r="F202" s="2178"/>
      <c r="G202" s="2178"/>
      <c r="H202" s="2179"/>
      <c r="I202" s="2179"/>
      <c r="J202" s="2180"/>
    </row>
    <row r="203" spans="1:26" ht="30" customHeight="1" outlineLevel="1">
      <c r="B203" s="2167"/>
      <c r="C203" s="275"/>
      <c r="D203" s="310" t="s">
        <v>184</v>
      </c>
      <c r="E203" s="272"/>
      <c r="F203" s="2181"/>
      <c r="G203" s="2181"/>
      <c r="H203" s="2182"/>
      <c r="I203" s="2182"/>
      <c r="J203" s="2183"/>
    </row>
    <row r="204" spans="1:26" ht="30" customHeight="1" outlineLevel="1">
      <c r="B204" s="2167"/>
      <c r="C204" s="275"/>
      <c r="D204" s="310" t="s">
        <v>184</v>
      </c>
      <c r="E204" s="272"/>
      <c r="F204" s="2181"/>
      <c r="G204" s="2181"/>
      <c r="H204" s="2182"/>
      <c r="I204" s="2182"/>
      <c r="J204" s="2183"/>
    </row>
    <row r="205" spans="1:26" ht="30" customHeight="1" outlineLevel="1" thickBot="1">
      <c r="B205" s="2168"/>
      <c r="C205" s="279"/>
      <c r="D205" s="312" t="s">
        <v>184</v>
      </c>
      <c r="E205" s="280"/>
      <c r="F205" s="2184"/>
      <c r="G205" s="2184"/>
      <c r="H205" s="2185"/>
      <c r="I205" s="2185"/>
      <c r="J205" s="2186"/>
    </row>
    <row r="206" spans="1:26" s="303" customFormat="1" ht="18.75" customHeight="1" outlineLevel="1" thickBot="1">
      <c r="A206" s="299"/>
      <c r="B206" s="313"/>
      <c r="C206" s="299"/>
      <c r="D206" s="299"/>
      <c r="E206" s="299"/>
      <c r="F206" s="299"/>
      <c r="G206" s="300"/>
      <c r="H206" s="300"/>
      <c r="I206" s="300"/>
      <c r="J206" s="300"/>
      <c r="K206" s="300"/>
      <c r="L206" s="300"/>
      <c r="M206" s="301"/>
      <c r="N206" s="2276"/>
      <c r="O206" s="2276"/>
      <c r="P206" s="2276"/>
      <c r="Q206" s="2276"/>
      <c r="R206" s="302"/>
      <c r="V206" s="301"/>
      <c r="W206" s="301"/>
      <c r="X206" s="301"/>
      <c r="Y206" s="301"/>
      <c r="Z206" s="302"/>
    </row>
    <row r="207" spans="1:26" ht="18.75" customHeight="1" outlineLevel="1">
      <c r="B207" s="2280" t="s">
        <v>193</v>
      </c>
      <c r="C207" s="2282"/>
      <c r="D207" s="2283"/>
      <c r="E207" s="2283"/>
      <c r="F207" s="2283"/>
      <c r="G207" s="2283"/>
      <c r="H207" s="2283"/>
      <c r="I207" s="2283"/>
      <c r="J207" s="2284"/>
    </row>
    <row r="208" spans="1:26" ht="18.75" customHeight="1" outlineLevel="1">
      <c r="B208" s="2196"/>
      <c r="C208" s="2201"/>
      <c r="D208" s="2202"/>
      <c r="E208" s="2202"/>
      <c r="F208" s="2202"/>
      <c r="G208" s="2202"/>
      <c r="H208" s="2202"/>
      <c r="I208" s="2202"/>
      <c r="J208" s="2203"/>
    </row>
    <row r="209" spans="2:10" ht="18.75" customHeight="1" outlineLevel="1">
      <c r="B209" s="2281"/>
      <c r="C209" s="2285"/>
      <c r="D209" s="2286"/>
      <c r="E209" s="2286"/>
      <c r="F209" s="2286"/>
      <c r="G209" s="2286"/>
      <c r="H209" s="2286"/>
      <c r="I209" s="2286"/>
      <c r="J209" s="2287"/>
    </row>
    <row r="210" spans="2:10" ht="18.75" customHeight="1" outlineLevel="1">
      <c r="B210" s="2195" t="s">
        <v>192</v>
      </c>
      <c r="C210" s="2198"/>
      <c r="D210" s="2199"/>
      <c r="E210" s="2199"/>
      <c r="F210" s="2199"/>
      <c r="G210" s="2199"/>
      <c r="H210" s="2199"/>
      <c r="I210" s="2199"/>
      <c r="J210" s="2200"/>
    </row>
    <row r="211" spans="2:10" ht="18.75" customHeight="1" outlineLevel="1">
      <c r="B211" s="2196"/>
      <c r="C211" s="2201"/>
      <c r="D211" s="2202"/>
      <c r="E211" s="2202"/>
      <c r="F211" s="2202"/>
      <c r="G211" s="2202"/>
      <c r="H211" s="2202"/>
      <c r="I211" s="2202"/>
      <c r="J211" s="2203"/>
    </row>
    <row r="212" spans="2:10" ht="18.75" customHeight="1" outlineLevel="1" thickBot="1">
      <c r="B212" s="2197"/>
      <c r="C212" s="2204"/>
      <c r="D212" s="2205"/>
      <c r="E212" s="2205"/>
      <c r="F212" s="2205"/>
      <c r="G212" s="2205"/>
      <c r="H212" s="2205"/>
      <c r="I212" s="2205"/>
      <c r="J212" s="2206"/>
    </row>
    <row r="213" spans="2:10" ht="18.75" customHeight="1" outlineLevel="1" thickBot="1">
      <c r="B213" s="314"/>
      <c r="C213" s="315"/>
      <c r="D213" s="315"/>
      <c r="E213" s="315"/>
      <c r="F213" s="315"/>
      <c r="G213" s="315"/>
      <c r="H213" s="315"/>
      <c r="I213" s="315"/>
      <c r="J213" s="315"/>
    </row>
    <row r="214" spans="2:10" ht="18.75" customHeight="1" outlineLevel="1">
      <c r="B214" s="316" t="s">
        <v>191</v>
      </c>
      <c r="C214" s="317"/>
      <c r="D214" s="317"/>
      <c r="E214" s="317"/>
      <c r="F214" s="318"/>
      <c r="G214" s="318"/>
      <c r="H214" s="318"/>
      <c r="I214" s="318"/>
      <c r="J214" s="319"/>
    </row>
    <row r="215" spans="2:10" ht="18.75" customHeight="1" outlineLevel="1">
      <c r="B215" s="2154"/>
      <c r="C215" s="2155"/>
      <c r="D215" s="2155"/>
      <c r="E215" s="2155"/>
      <c r="F215" s="2155"/>
      <c r="G215" s="2155"/>
      <c r="H215" s="2155"/>
      <c r="I215" s="2155"/>
      <c r="J215" s="2156"/>
    </row>
    <row r="216" spans="2:10" ht="12" customHeight="1" outlineLevel="1" thickBot="1">
      <c r="B216" s="592"/>
      <c r="C216" s="320"/>
      <c r="D216" s="320"/>
      <c r="E216" s="320"/>
      <c r="F216" s="320"/>
      <c r="G216" s="320"/>
      <c r="H216" s="320"/>
      <c r="I216" s="320"/>
      <c r="J216" s="321"/>
    </row>
    <row r="219" spans="2:10" ht="33.75" customHeight="1">
      <c r="B219" s="323" t="s">
        <v>199</v>
      </c>
      <c r="C219" s="2160">
        <f>'個票ｰ2006 '!B246</f>
        <v>0</v>
      </c>
      <c r="D219" s="2161"/>
      <c r="E219" s="2161"/>
      <c r="F219" s="2162"/>
      <c r="G219" s="324" t="s">
        <v>656</v>
      </c>
      <c r="H219" s="2157">
        <v>14</v>
      </c>
      <c r="I219" s="2158"/>
      <c r="J219" s="2159"/>
    </row>
    <row r="220" spans="2:10" ht="30" customHeight="1" outlineLevel="1">
      <c r="B220" s="596" t="s">
        <v>214</v>
      </c>
      <c r="C220" s="2163"/>
      <c r="D220" s="2164"/>
      <c r="E220" s="2164"/>
      <c r="F220" s="2164"/>
      <c r="G220" s="2164"/>
      <c r="H220" s="2164"/>
      <c r="I220" s="2164"/>
      <c r="J220" s="2165"/>
    </row>
    <row r="221" spans="2:10" ht="30" customHeight="1" outlineLevel="1">
      <c r="B221" s="593" t="s">
        <v>198</v>
      </c>
      <c r="C221" s="2223"/>
      <c r="D221" s="2224"/>
      <c r="E221" s="2224"/>
      <c r="F221" s="2224"/>
      <c r="G221" s="2224"/>
      <c r="H221" s="2224"/>
      <c r="I221" s="2224"/>
      <c r="J221" s="2225"/>
    </row>
    <row r="222" spans="2:10" ht="30" customHeight="1" outlineLevel="1">
      <c r="B222" s="594" t="s">
        <v>197</v>
      </c>
      <c r="C222" s="2207"/>
      <c r="D222" s="2207"/>
      <c r="E222" s="2207"/>
      <c r="F222" s="2207"/>
      <c r="G222" s="2207"/>
      <c r="H222" s="2208"/>
      <c r="I222" s="2208"/>
      <c r="J222" s="2209"/>
    </row>
    <row r="223" spans="2:10" ht="14.25" customHeight="1" outlineLevel="1">
      <c r="B223" s="2226" t="s">
        <v>635</v>
      </c>
      <c r="C223" s="2189" t="s">
        <v>195</v>
      </c>
      <c r="D223" s="2189"/>
      <c r="E223" s="2189"/>
      <c r="F223" s="2189" t="s">
        <v>196</v>
      </c>
      <c r="G223" s="2189"/>
      <c r="H223" s="2190"/>
      <c r="I223" s="2190"/>
      <c r="J223" s="2191"/>
    </row>
    <row r="224" spans="2:10" ht="34.5" customHeight="1" outlineLevel="1">
      <c r="B224" s="2226"/>
      <c r="C224" s="272"/>
      <c r="D224" s="306" t="s">
        <v>185</v>
      </c>
      <c r="E224" s="272"/>
      <c r="F224" s="2192"/>
      <c r="G224" s="2192"/>
      <c r="H224" s="2193"/>
      <c r="I224" s="2193"/>
      <c r="J224" s="2194"/>
    </row>
    <row r="225" spans="1:26" ht="34.5" customHeight="1" outlineLevel="1">
      <c r="B225" s="2226"/>
      <c r="C225" s="272"/>
      <c r="D225" s="307" t="s">
        <v>185</v>
      </c>
      <c r="E225" s="272"/>
      <c r="F225" s="2181"/>
      <c r="G225" s="2181"/>
      <c r="H225" s="2182"/>
      <c r="I225" s="2182"/>
      <c r="J225" s="2183"/>
    </row>
    <row r="226" spans="1:26" ht="34.5" customHeight="1" outlineLevel="1">
      <c r="B226" s="2226"/>
      <c r="C226" s="272"/>
      <c r="D226" s="307" t="s">
        <v>185</v>
      </c>
      <c r="E226" s="272"/>
      <c r="F226" s="2181"/>
      <c r="G226" s="2181"/>
      <c r="H226" s="2182"/>
      <c r="I226" s="2182"/>
      <c r="J226" s="2183"/>
    </row>
    <row r="227" spans="1:26" ht="34.5" customHeight="1" outlineLevel="1">
      <c r="B227" s="2226"/>
      <c r="C227" s="272"/>
      <c r="D227" s="307" t="s">
        <v>185</v>
      </c>
      <c r="E227" s="272"/>
      <c r="F227" s="2181"/>
      <c r="G227" s="2181"/>
      <c r="H227" s="2182"/>
      <c r="I227" s="2182"/>
      <c r="J227" s="2183"/>
    </row>
    <row r="228" spans="1:26" ht="34.5" customHeight="1" outlineLevel="1">
      <c r="B228" s="2226"/>
      <c r="C228" s="272"/>
      <c r="D228" s="308" t="s">
        <v>185</v>
      </c>
      <c r="E228" s="272"/>
      <c r="F228" s="2219"/>
      <c r="G228" s="2220"/>
      <c r="H228" s="2221"/>
      <c r="I228" s="2221"/>
      <c r="J228" s="2222"/>
    </row>
    <row r="229" spans="1:26" ht="15" customHeight="1" outlineLevel="1">
      <c r="B229" s="2187" t="s">
        <v>251</v>
      </c>
      <c r="C229" s="2189" t="s">
        <v>195</v>
      </c>
      <c r="D229" s="2189"/>
      <c r="E229" s="2189"/>
      <c r="F229" s="2189" t="s">
        <v>194</v>
      </c>
      <c r="G229" s="2189"/>
      <c r="H229" s="2190"/>
      <c r="I229" s="2190"/>
      <c r="J229" s="2191"/>
    </row>
    <row r="230" spans="1:26" ht="31.5" customHeight="1" outlineLevel="1">
      <c r="B230" s="2167"/>
      <c r="C230" s="273"/>
      <c r="D230" s="309" t="s">
        <v>184</v>
      </c>
      <c r="E230" s="274"/>
      <c r="F230" s="2192"/>
      <c r="G230" s="2192"/>
      <c r="H230" s="2193"/>
      <c r="I230" s="2193"/>
      <c r="J230" s="2194"/>
    </row>
    <row r="231" spans="1:26" ht="31.5" customHeight="1" outlineLevel="1">
      <c r="B231" s="2167"/>
      <c r="C231" s="275"/>
      <c r="D231" s="310" t="s">
        <v>184</v>
      </c>
      <c r="E231" s="276"/>
      <c r="F231" s="2181"/>
      <c r="G231" s="2181"/>
      <c r="H231" s="2182"/>
      <c r="I231" s="2182"/>
      <c r="J231" s="2183"/>
    </row>
    <row r="232" spans="1:26" ht="31.5" customHeight="1" outlineLevel="1">
      <c r="B232" s="2167"/>
      <c r="C232" s="275"/>
      <c r="D232" s="310" t="s">
        <v>184</v>
      </c>
      <c r="E232" s="276"/>
      <c r="F232" s="2181"/>
      <c r="G232" s="2181"/>
      <c r="H232" s="2182"/>
      <c r="I232" s="2182"/>
      <c r="J232" s="2183"/>
    </row>
    <row r="233" spans="1:26" ht="31.5" customHeight="1" outlineLevel="1">
      <c r="B233" s="2167"/>
      <c r="C233" s="275"/>
      <c r="D233" s="310" t="s">
        <v>184</v>
      </c>
      <c r="E233" s="276"/>
      <c r="F233" s="2181"/>
      <c r="G233" s="2181"/>
      <c r="H233" s="2182"/>
      <c r="I233" s="2182"/>
      <c r="J233" s="2183"/>
    </row>
    <row r="234" spans="1:26" ht="31.5" customHeight="1" outlineLevel="1">
      <c r="B234" s="2188"/>
      <c r="C234" s="277"/>
      <c r="D234" s="311" t="s">
        <v>184</v>
      </c>
      <c r="E234" s="278"/>
      <c r="F234" s="2216"/>
      <c r="G234" s="2216"/>
      <c r="H234" s="2217"/>
      <c r="I234" s="2217"/>
      <c r="J234" s="2218"/>
    </row>
    <row r="235" spans="1:26" ht="15" customHeight="1" outlineLevel="1">
      <c r="B235" s="2166" t="s">
        <v>634</v>
      </c>
      <c r="C235" s="2169" t="s">
        <v>207</v>
      </c>
      <c r="D235" s="2170"/>
      <c r="E235" s="2171"/>
      <c r="F235" s="2172" t="s">
        <v>208</v>
      </c>
      <c r="G235" s="2173"/>
      <c r="H235" s="2173"/>
      <c r="I235" s="2173"/>
      <c r="J235" s="2174"/>
    </row>
    <row r="236" spans="1:26" ht="30" customHeight="1" outlineLevel="1">
      <c r="B236" s="2167"/>
      <c r="C236" s="275"/>
      <c r="D236" s="310" t="s">
        <v>184</v>
      </c>
      <c r="E236" s="272"/>
      <c r="F236" s="2178"/>
      <c r="G236" s="2178"/>
      <c r="H236" s="2179"/>
      <c r="I236" s="2179"/>
      <c r="J236" s="2180"/>
    </row>
    <row r="237" spans="1:26" ht="30" customHeight="1" outlineLevel="1">
      <c r="B237" s="2167"/>
      <c r="C237" s="275"/>
      <c r="D237" s="310" t="s">
        <v>184</v>
      </c>
      <c r="E237" s="272"/>
      <c r="F237" s="2181"/>
      <c r="G237" s="2181"/>
      <c r="H237" s="2182"/>
      <c r="I237" s="2182"/>
      <c r="J237" s="2183"/>
    </row>
    <row r="238" spans="1:26" ht="30" customHeight="1" outlineLevel="1">
      <c r="B238" s="2167"/>
      <c r="C238" s="275"/>
      <c r="D238" s="310" t="s">
        <v>184</v>
      </c>
      <c r="E238" s="272"/>
      <c r="F238" s="2181"/>
      <c r="G238" s="2181"/>
      <c r="H238" s="2182"/>
      <c r="I238" s="2182"/>
      <c r="J238" s="2183"/>
    </row>
    <row r="239" spans="1:26" ht="30" customHeight="1" outlineLevel="1" thickBot="1">
      <c r="B239" s="2168"/>
      <c r="C239" s="279"/>
      <c r="D239" s="312" t="s">
        <v>184</v>
      </c>
      <c r="E239" s="280"/>
      <c r="F239" s="2184"/>
      <c r="G239" s="2184"/>
      <c r="H239" s="2185"/>
      <c r="I239" s="2185"/>
      <c r="J239" s="2186"/>
    </row>
    <row r="240" spans="1:26" s="303" customFormat="1" ht="18.75" customHeight="1" outlineLevel="1" thickBot="1">
      <c r="A240" s="299"/>
      <c r="B240" s="313"/>
      <c r="C240" s="299"/>
      <c r="D240" s="299"/>
      <c r="E240" s="299"/>
      <c r="F240" s="299"/>
      <c r="G240" s="300"/>
      <c r="H240" s="300"/>
      <c r="I240" s="300"/>
      <c r="J240" s="300"/>
      <c r="K240" s="300"/>
      <c r="L240" s="300"/>
      <c r="M240" s="301"/>
      <c r="N240" s="2276"/>
      <c r="O240" s="2276"/>
      <c r="P240" s="2276"/>
      <c r="Q240" s="2276"/>
      <c r="R240" s="302"/>
      <c r="V240" s="301"/>
      <c r="W240" s="301"/>
      <c r="X240" s="301"/>
      <c r="Y240" s="301"/>
      <c r="Z240" s="302"/>
    </row>
    <row r="241" spans="2:11" ht="18.75" customHeight="1" outlineLevel="1">
      <c r="B241" s="2280" t="s">
        <v>193</v>
      </c>
      <c r="C241" s="2282"/>
      <c r="D241" s="2283"/>
      <c r="E241" s="2283"/>
      <c r="F241" s="2283"/>
      <c r="G241" s="2283"/>
      <c r="H241" s="2283"/>
      <c r="I241" s="2283"/>
      <c r="J241" s="2284"/>
    </row>
    <row r="242" spans="2:11" ht="18.75" customHeight="1" outlineLevel="1">
      <c r="B242" s="2196"/>
      <c r="C242" s="2201"/>
      <c r="D242" s="2202"/>
      <c r="E242" s="2202"/>
      <c r="F242" s="2202"/>
      <c r="G242" s="2202"/>
      <c r="H242" s="2202"/>
      <c r="I242" s="2202"/>
      <c r="J242" s="2203"/>
    </row>
    <row r="243" spans="2:11" ht="18.75" customHeight="1" outlineLevel="1">
      <c r="B243" s="2281"/>
      <c r="C243" s="2285"/>
      <c r="D243" s="2286"/>
      <c r="E243" s="2286"/>
      <c r="F243" s="2286"/>
      <c r="G243" s="2286"/>
      <c r="H243" s="2286"/>
      <c r="I243" s="2286"/>
      <c r="J243" s="2287"/>
    </row>
    <row r="244" spans="2:11" ht="18.75" customHeight="1" outlineLevel="1">
      <c r="B244" s="2195" t="s">
        <v>192</v>
      </c>
      <c r="C244" s="2198"/>
      <c r="D244" s="2199"/>
      <c r="E244" s="2199"/>
      <c r="F244" s="2199"/>
      <c r="G244" s="2199"/>
      <c r="H244" s="2199"/>
      <c r="I244" s="2199"/>
      <c r="J244" s="2200"/>
    </row>
    <row r="245" spans="2:11" ht="18.75" customHeight="1" outlineLevel="1">
      <c r="B245" s="2196"/>
      <c r="C245" s="2201"/>
      <c r="D245" s="2202"/>
      <c r="E245" s="2202"/>
      <c r="F245" s="2202"/>
      <c r="G245" s="2202"/>
      <c r="H245" s="2202"/>
      <c r="I245" s="2202"/>
      <c r="J245" s="2203"/>
    </row>
    <row r="246" spans="2:11" ht="18.75" customHeight="1" outlineLevel="1" thickBot="1">
      <c r="B246" s="2197"/>
      <c r="C246" s="2204"/>
      <c r="D246" s="2205"/>
      <c r="E246" s="2205"/>
      <c r="F246" s="2205"/>
      <c r="G246" s="2205"/>
      <c r="H246" s="2205"/>
      <c r="I246" s="2205"/>
      <c r="J246" s="2206"/>
    </row>
    <row r="247" spans="2:11" ht="18.75" customHeight="1" outlineLevel="1" thickBot="1">
      <c r="B247" s="314"/>
      <c r="C247" s="315"/>
      <c r="D247" s="315"/>
      <c r="E247" s="315"/>
      <c r="F247" s="315"/>
      <c r="G247" s="315"/>
      <c r="H247" s="315"/>
      <c r="I247" s="315"/>
      <c r="J247" s="315"/>
    </row>
    <row r="248" spans="2:11" ht="18.75" customHeight="1" outlineLevel="1">
      <c r="B248" s="316" t="s">
        <v>191</v>
      </c>
      <c r="C248" s="317"/>
      <c r="D248" s="317"/>
      <c r="E248" s="317"/>
      <c r="F248" s="318"/>
      <c r="G248" s="318"/>
      <c r="H248" s="318"/>
      <c r="I248" s="318"/>
      <c r="J248" s="319"/>
    </row>
    <row r="249" spans="2:11" ht="18.75" customHeight="1" outlineLevel="1">
      <c r="B249" s="2154"/>
      <c r="C249" s="2155"/>
      <c r="D249" s="2155"/>
      <c r="E249" s="2155"/>
      <c r="F249" s="2155"/>
      <c r="G249" s="2155"/>
      <c r="H249" s="2155"/>
      <c r="I249" s="2155"/>
      <c r="J249" s="2156"/>
    </row>
    <row r="250" spans="2:11" ht="12" customHeight="1" outlineLevel="1" thickBot="1">
      <c r="B250" s="592"/>
      <c r="C250" s="320"/>
      <c r="D250" s="320"/>
      <c r="E250" s="320"/>
      <c r="F250" s="320"/>
      <c r="G250" s="320"/>
      <c r="H250" s="320"/>
      <c r="I250" s="320"/>
      <c r="J250" s="321"/>
    </row>
    <row r="253" spans="2:11" ht="17.25" customHeight="1">
      <c r="B253" s="322"/>
      <c r="C253" s="322"/>
      <c r="D253" s="322"/>
      <c r="E253" s="322"/>
      <c r="F253" s="322"/>
      <c r="G253" s="322"/>
      <c r="H253" s="322"/>
      <c r="I253" s="322"/>
      <c r="J253" s="322"/>
      <c r="K253" s="322"/>
    </row>
    <row r="254" spans="2:11" ht="33.75" customHeight="1">
      <c r="B254" s="323" t="s">
        <v>199</v>
      </c>
      <c r="C254" s="2160">
        <f>'個票ｰ2006 '!B247</f>
        <v>0</v>
      </c>
      <c r="D254" s="2161"/>
      <c r="E254" s="2161"/>
      <c r="F254" s="2162"/>
      <c r="G254" s="324" t="s">
        <v>656</v>
      </c>
      <c r="H254" s="2157">
        <v>15</v>
      </c>
      <c r="I254" s="2158"/>
      <c r="J254" s="2159"/>
    </row>
    <row r="255" spans="2:11" ht="30" customHeight="1" outlineLevel="1">
      <c r="B255" s="596" t="s">
        <v>214</v>
      </c>
      <c r="C255" s="2163"/>
      <c r="D255" s="2164"/>
      <c r="E255" s="2164"/>
      <c r="F255" s="2164"/>
      <c r="G255" s="2164"/>
      <c r="H255" s="2164"/>
      <c r="I255" s="2164"/>
      <c r="J255" s="2165"/>
    </row>
    <row r="256" spans="2:11" ht="30" customHeight="1" outlineLevel="1">
      <c r="B256" s="593" t="s">
        <v>198</v>
      </c>
      <c r="C256" s="2223"/>
      <c r="D256" s="2224"/>
      <c r="E256" s="2224"/>
      <c r="F256" s="2224"/>
      <c r="G256" s="2224"/>
      <c r="H256" s="2224"/>
      <c r="I256" s="2224"/>
      <c r="J256" s="2225"/>
    </row>
    <row r="257" spans="2:10" ht="30" customHeight="1" outlineLevel="1">
      <c r="B257" s="594" t="s">
        <v>197</v>
      </c>
      <c r="C257" s="2207"/>
      <c r="D257" s="2207"/>
      <c r="E257" s="2207"/>
      <c r="F257" s="2207"/>
      <c r="G257" s="2207"/>
      <c r="H257" s="2208"/>
      <c r="I257" s="2208"/>
      <c r="J257" s="2209"/>
    </row>
    <row r="258" spans="2:10" ht="14.25" customHeight="1" outlineLevel="1">
      <c r="B258" s="2226" t="s">
        <v>635</v>
      </c>
      <c r="C258" s="2189" t="s">
        <v>195</v>
      </c>
      <c r="D258" s="2189"/>
      <c r="E258" s="2189"/>
      <c r="F258" s="2189" t="s">
        <v>196</v>
      </c>
      <c r="G258" s="2189"/>
      <c r="H258" s="2190"/>
      <c r="I258" s="2190"/>
      <c r="J258" s="2191"/>
    </row>
    <row r="259" spans="2:10" ht="34.5" customHeight="1" outlineLevel="1">
      <c r="B259" s="2226"/>
      <c r="C259" s="272"/>
      <c r="D259" s="306" t="s">
        <v>185</v>
      </c>
      <c r="E259" s="272"/>
      <c r="F259" s="2192"/>
      <c r="G259" s="2192"/>
      <c r="H259" s="2193"/>
      <c r="I259" s="2193"/>
      <c r="J259" s="2194"/>
    </row>
    <row r="260" spans="2:10" ht="34.5" customHeight="1" outlineLevel="1">
      <c r="B260" s="2226"/>
      <c r="C260" s="272"/>
      <c r="D260" s="307" t="s">
        <v>185</v>
      </c>
      <c r="E260" s="272"/>
      <c r="F260" s="2181"/>
      <c r="G260" s="2181"/>
      <c r="H260" s="2182"/>
      <c r="I260" s="2182"/>
      <c r="J260" s="2183"/>
    </row>
    <row r="261" spans="2:10" ht="34.5" customHeight="1" outlineLevel="1">
      <c r="B261" s="2226"/>
      <c r="C261" s="272"/>
      <c r="D261" s="307" t="s">
        <v>185</v>
      </c>
      <c r="E261" s="272"/>
      <c r="F261" s="2181"/>
      <c r="G261" s="2181"/>
      <c r="H261" s="2182"/>
      <c r="I261" s="2182"/>
      <c r="J261" s="2183"/>
    </row>
    <row r="262" spans="2:10" ht="34.5" customHeight="1" outlineLevel="1">
      <c r="B262" s="2226"/>
      <c r="C262" s="272"/>
      <c r="D262" s="307" t="s">
        <v>185</v>
      </c>
      <c r="E262" s="272"/>
      <c r="F262" s="2181"/>
      <c r="G262" s="2181"/>
      <c r="H262" s="2182"/>
      <c r="I262" s="2182"/>
      <c r="J262" s="2183"/>
    </row>
    <row r="263" spans="2:10" ht="34.5" customHeight="1" outlineLevel="1">
      <c r="B263" s="2226"/>
      <c r="C263" s="272"/>
      <c r="D263" s="308" t="s">
        <v>185</v>
      </c>
      <c r="E263" s="272"/>
      <c r="F263" s="2219"/>
      <c r="G263" s="2220"/>
      <c r="H263" s="2221"/>
      <c r="I263" s="2221"/>
      <c r="J263" s="2222"/>
    </row>
    <row r="264" spans="2:10" ht="15" customHeight="1" outlineLevel="1">
      <c r="B264" s="2187" t="s">
        <v>251</v>
      </c>
      <c r="C264" s="2189" t="s">
        <v>195</v>
      </c>
      <c r="D264" s="2189"/>
      <c r="E264" s="2189"/>
      <c r="F264" s="2189" t="s">
        <v>194</v>
      </c>
      <c r="G264" s="2189"/>
      <c r="H264" s="2190"/>
      <c r="I264" s="2190"/>
      <c r="J264" s="2191"/>
    </row>
    <row r="265" spans="2:10" ht="31.5" customHeight="1" outlineLevel="1">
      <c r="B265" s="2167"/>
      <c r="C265" s="273"/>
      <c r="D265" s="309" t="s">
        <v>184</v>
      </c>
      <c r="E265" s="274"/>
      <c r="F265" s="2192"/>
      <c r="G265" s="2192"/>
      <c r="H265" s="2193"/>
      <c r="I265" s="2193"/>
      <c r="J265" s="2194"/>
    </row>
    <row r="266" spans="2:10" ht="31.5" customHeight="1" outlineLevel="1">
      <c r="B266" s="2167"/>
      <c r="C266" s="275"/>
      <c r="D266" s="310" t="s">
        <v>184</v>
      </c>
      <c r="E266" s="276"/>
      <c r="F266" s="2181"/>
      <c r="G266" s="2181"/>
      <c r="H266" s="2182"/>
      <c r="I266" s="2182"/>
      <c r="J266" s="2183"/>
    </row>
    <row r="267" spans="2:10" ht="31.5" customHeight="1" outlineLevel="1">
      <c r="B267" s="2167"/>
      <c r="C267" s="275"/>
      <c r="D267" s="310" t="s">
        <v>184</v>
      </c>
      <c r="E267" s="276"/>
      <c r="F267" s="2181"/>
      <c r="G267" s="2181"/>
      <c r="H267" s="2182"/>
      <c r="I267" s="2182"/>
      <c r="J267" s="2183"/>
    </row>
    <row r="268" spans="2:10" ht="31.5" customHeight="1" outlineLevel="1">
      <c r="B268" s="2167"/>
      <c r="C268" s="275"/>
      <c r="D268" s="310" t="s">
        <v>184</v>
      </c>
      <c r="E268" s="276"/>
      <c r="F268" s="2181"/>
      <c r="G268" s="2181"/>
      <c r="H268" s="2182"/>
      <c r="I268" s="2182"/>
      <c r="J268" s="2183"/>
    </row>
    <row r="269" spans="2:10" ht="31.5" customHeight="1" outlineLevel="1">
      <c r="B269" s="2188"/>
      <c r="C269" s="277"/>
      <c r="D269" s="311" t="s">
        <v>184</v>
      </c>
      <c r="E269" s="278"/>
      <c r="F269" s="2216"/>
      <c r="G269" s="2216"/>
      <c r="H269" s="2217"/>
      <c r="I269" s="2217"/>
      <c r="J269" s="2218"/>
    </row>
    <row r="270" spans="2:10" ht="15" customHeight="1" outlineLevel="1">
      <c r="B270" s="2166" t="s">
        <v>634</v>
      </c>
      <c r="C270" s="2169" t="s">
        <v>207</v>
      </c>
      <c r="D270" s="2170"/>
      <c r="E270" s="2171"/>
      <c r="F270" s="2172" t="s">
        <v>208</v>
      </c>
      <c r="G270" s="2173"/>
      <c r="H270" s="2173"/>
      <c r="I270" s="2173"/>
      <c r="J270" s="2174"/>
    </row>
    <row r="271" spans="2:10" ht="30" customHeight="1" outlineLevel="1">
      <c r="B271" s="2167"/>
      <c r="C271" s="275"/>
      <c r="D271" s="310" t="s">
        <v>184</v>
      </c>
      <c r="E271" s="272"/>
      <c r="F271" s="2175"/>
      <c r="G271" s="2175"/>
      <c r="H271" s="2176"/>
      <c r="I271" s="2176"/>
      <c r="J271" s="2177"/>
    </row>
    <row r="272" spans="2:10" ht="30" customHeight="1" outlineLevel="1">
      <c r="B272" s="2167"/>
      <c r="C272" s="275"/>
      <c r="D272" s="310" t="s">
        <v>184</v>
      </c>
      <c r="E272" s="272"/>
      <c r="F272" s="2210"/>
      <c r="G272" s="2210"/>
      <c r="H272" s="2211"/>
      <c r="I272" s="2211"/>
      <c r="J272" s="2212"/>
    </row>
    <row r="273" spans="1:26" ht="30" customHeight="1" outlineLevel="1">
      <c r="B273" s="2167"/>
      <c r="C273" s="275"/>
      <c r="D273" s="310" t="s">
        <v>184</v>
      </c>
      <c r="E273" s="272"/>
      <c r="F273" s="2210"/>
      <c r="G273" s="2210"/>
      <c r="H273" s="2211"/>
      <c r="I273" s="2211"/>
      <c r="J273" s="2212"/>
    </row>
    <row r="274" spans="1:26" ht="30" customHeight="1" outlineLevel="1" thickBot="1">
      <c r="B274" s="2168"/>
      <c r="C274" s="279"/>
      <c r="D274" s="312" t="s">
        <v>184</v>
      </c>
      <c r="E274" s="280"/>
      <c r="F274" s="2213"/>
      <c r="G274" s="2213"/>
      <c r="H274" s="2214"/>
      <c r="I274" s="2214"/>
      <c r="J274" s="2215"/>
    </row>
    <row r="275" spans="1:26" s="303" customFormat="1" ht="18.75" customHeight="1" outlineLevel="1" thickBot="1">
      <c r="A275" s="299"/>
      <c r="B275" s="313"/>
      <c r="C275" s="299"/>
      <c r="D275" s="299"/>
      <c r="E275" s="299"/>
      <c r="F275" s="299"/>
      <c r="G275" s="300"/>
      <c r="H275" s="300"/>
      <c r="I275" s="300"/>
      <c r="J275" s="300"/>
      <c r="K275" s="300"/>
      <c r="L275" s="300"/>
      <c r="M275" s="301"/>
      <c r="N275" s="2276"/>
      <c r="O275" s="2276"/>
      <c r="P275" s="2276"/>
      <c r="Q275" s="2276"/>
      <c r="R275" s="302"/>
      <c r="V275" s="301"/>
      <c r="W275" s="301"/>
      <c r="X275" s="301"/>
      <c r="Y275" s="301"/>
      <c r="Z275" s="302"/>
    </row>
    <row r="276" spans="1:26" ht="18.75" customHeight="1" outlineLevel="1">
      <c r="B276" s="2280" t="s">
        <v>193</v>
      </c>
      <c r="C276" s="2282"/>
      <c r="D276" s="2283"/>
      <c r="E276" s="2283"/>
      <c r="F276" s="2283"/>
      <c r="G276" s="2283"/>
      <c r="H276" s="2283"/>
      <c r="I276" s="2283"/>
      <c r="J276" s="2284"/>
    </row>
    <row r="277" spans="1:26" ht="18.75" customHeight="1" outlineLevel="1">
      <c r="B277" s="2196"/>
      <c r="C277" s="2201"/>
      <c r="D277" s="2202"/>
      <c r="E277" s="2202"/>
      <c r="F277" s="2202"/>
      <c r="G277" s="2202"/>
      <c r="H277" s="2202"/>
      <c r="I277" s="2202"/>
      <c r="J277" s="2203"/>
    </row>
    <row r="278" spans="1:26" ht="18.75" customHeight="1" outlineLevel="1">
      <c r="B278" s="2281"/>
      <c r="C278" s="2285"/>
      <c r="D278" s="2286"/>
      <c r="E278" s="2286"/>
      <c r="F278" s="2286"/>
      <c r="G278" s="2286"/>
      <c r="H278" s="2286"/>
      <c r="I278" s="2286"/>
      <c r="J278" s="2287"/>
    </row>
    <row r="279" spans="1:26" ht="18.75" customHeight="1" outlineLevel="1">
      <c r="B279" s="2195" t="s">
        <v>192</v>
      </c>
      <c r="C279" s="2198"/>
      <c r="D279" s="2199"/>
      <c r="E279" s="2199"/>
      <c r="F279" s="2199"/>
      <c r="G279" s="2199"/>
      <c r="H279" s="2199"/>
      <c r="I279" s="2199"/>
      <c r="J279" s="2200"/>
    </row>
    <row r="280" spans="1:26" ht="18.75" customHeight="1" outlineLevel="1">
      <c r="B280" s="2196"/>
      <c r="C280" s="2201"/>
      <c r="D280" s="2202"/>
      <c r="E280" s="2202"/>
      <c r="F280" s="2202"/>
      <c r="G280" s="2202"/>
      <c r="H280" s="2202"/>
      <c r="I280" s="2202"/>
      <c r="J280" s="2203"/>
    </row>
    <row r="281" spans="1:26" ht="18.75" customHeight="1" outlineLevel="1" thickBot="1">
      <c r="B281" s="2197"/>
      <c r="C281" s="2204"/>
      <c r="D281" s="2205"/>
      <c r="E281" s="2205"/>
      <c r="F281" s="2205"/>
      <c r="G281" s="2205"/>
      <c r="H281" s="2205"/>
      <c r="I281" s="2205"/>
      <c r="J281" s="2206"/>
    </row>
    <row r="282" spans="1:26" ht="18.75" customHeight="1" outlineLevel="1" thickBot="1">
      <c r="B282" s="314"/>
      <c r="C282" s="315"/>
      <c r="D282" s="315"/>
      <c r="E282" s="315"/>
      <c r="F282" s="315"/>
      <c r="G282" s="315"/>
      <c r="H282" s="315"/>
      <c r="I282" s="315"/>
      <c r="J282" s="315"/>
    </row>
    <row r="283" spans="1:26" ht="18.75" customHeight="1" outlineLevel="1">
      <c r="B283" s="316" t="s">
        <v>191</v>
      </c>
      <c r="C283" s="317"/>
      <c r="D283" s="317"/>
      <c r="E283" s="317"/>
      <c r="F283" s="318"/>
      <c r="G283" s="318"/>
      <c r="H283" s="318"/>
      <c r="I283" s="318"/>
      <c r="J283" s="319"/>
    </row>
    <row r="284" spans="1:26" ht="18.75" customHeight="1" outlineLevel="1">
      <c r="B284" s="2154"/>
      <c r="C284" s="2155"/>
      <c r="D284" s="2155"/>
      <c r="E284" s="2155"/>
      <c r="F284" s="2155"/>
      <c r="G284" s="2155"/>
      <c r="H284" s="2155"/>
      <c r="I284" s="2155"/>
      <c r="J284" s="2156"/>
    </row>
    <row r="285" spans="1:26" ht="12" customHeight="1" outlineLevel="1" thickBot="1">
      <c r="B285" s="592"/>
      <c r="C285" s="320"/>
      <c r="D285" s="320"/>
      <c r="E285" s="320"/>
      <c r="F285" s="320"/>
      <c r="G285" s="320"/>
      <c r="H285" s="320"/>
      <c r="I285" s="320"/>
      <c r="J285" s="321"/>
    </row>
    <row r="286" spans="1:26" ht="17.25" customHeight="1"/>
    <row r="288" spans="1:26" ht="33.75" customHeight="1">
      <c r="B288" s="323" t="s">
        <v>333</v>
      </c>
      <c r="C288" s="2160">
        <f>'個票ｰ2006 '!B248</f>
        <v>0</v>
      </c>
      <c r="D288" s="2161"/>
      <c r="E288" s="2161"/>
      <c r="F288" s="2162"/>
      <c r="G288" s="324" t="s">
        <v>656</v>
      </c>
      <c r="H288" s="2157">
        <v>16</v>
      </c>
      <c r="I288" s="2158"/>
      <c r="J288" s="2159"/>
    </row>
    <row r="289" spans="2:10" ht="30" customHeight="1" outlineLevel="1">
      <c r="B289" s="596" t="s">
        <v>214</v>
      </c>
      <c r="C289" s="2163"/>
      <c r="D289" s="2164"/>
      <c r="E289" s="2164"/>
      <c r="F289" s="2164"/>
      <c r="G289" s="2164"/>
      <c r="H289" s="2164"/>
      <c r="I289" s="2164"/>
      <c r="J289" s="2165"/>
    </row>
    <row r="290" spans="2:10" ht="30" customHeight="1" outlineLevel="1">
      <c r="B290" s="593" t="s">
        <v>198</v>
      </c>
      <c r="C290" s="2223"/>
      <c r="D290" s="2224"/>
      <c r="E290" s="2224"/>
      <c r="F290" s="2224"/>
      <c r="G290" s="2224"/>
      <c r="H290" s="2224"/>
      <c r="I290" s="2224"/>
      <c r="J290" s="2225"/>
    </row>
    <row r="291" spans="2:10" ht="30" customHeight="1" outlineLevel="1">
      <c r="B291" s="594" t="s">
        <v>197</v>
      </c>
      <c r="C291" s="2207"/>
      <c r="D291" s="2207"/>
      <c r="E291" s="2207"/>
      <c r="F291" s="2207"/>
      <c r="G291" s="2207"/>
      <c r="H291" s="2208"/>
      <c r="I291" s="2208"/>
      <c r="J291" s="2209"/>
    </row>
    <row r="292" spans="2:10" ht="14.25" customHeight="1" outlineLevel="1">
      <c r="B292" s="2226" t="s">
        <v>635</v>
      </c>
      <c r="C292" s="2189" t="s">
        <v>195</v>
      </c>
      <c r="D292" s="2189"/>
      <c r="E292" s="2189"/>
      <c r="F292" s="2189" t="s">
        <v>196</v>
      </c>
      <c r="G292" s="2189"/>
      <c r="H292" s="2190"/>
      <c r="I292" s="2190"/>
      <c r="J292" s="2191"/>
    </row>
    <row r="293" spans="2:10" ht="34.5" customHeight="1" outlineLevel="1">
      <c r="B293" s="2226"/>
      <c r="C293" s="272"/>
      <c r="D293" s="306" t="s">
        <v>185</v>
      </c>
      <c r="E293" s="272"/>
      <c r="F293" s="2192"/>
      <c r="G293" s="2192"/>
      <c r="H293" s="2193"/>
      <c r="I293" s="2193"/>
      <c r="J293" s="2194"/>
    </row>
    <row r="294" spans="2:10" ht="34.5" customHeight="1" outlineLevel="1">
      <c r="B294" s="2226"/>
      <c r="C294" s="272"/>
      <c r="D294" s="307" t="s">
        <v>185</v>
      </c>
      <c r="E294" s="272"/>
      <c r="F294" s="2181"/>
      <c r="G294" s="2181"/>
      <c r="H294" s="2182"/>
      <c r="I294" s="2182"/>
      <c r="J294" s="2183"/>
    </row>
    <row r="295" spans="2:10" ht="34.5" customHeight="1" outlineLevel="1">
      <c r="B295" s="2226"/>
      <c r="C295" s="272"/>
      <c r="D295" s="307" t="s">
        <v>185</v>
      </c>
      <c r="E295" s="272"/>
      <c r="F295" s="2181"/>
      <c r="G295" s="2181"/>
      <c r="H295" s="2182"/>
      <c r="I295" s="2182"/>
      <c r="J295" s="2183"/>
    </row>
    <row r="296" spans="2:10" ht="34.5" customHeight="1" outlineLevel="1">
      <c r="B296" s="2226"/>
      <c r="C296" s="272"/>
      <c r="D296" s="307" t="s">
        <v>185</v>
      </c>
      <c r="E296" s="272"/>
      <c r="F296" s="2181"/>
      <c r="G296" s="2181"/>
      <c r="H296" s="2182"/>
      <c r="I296" s="2182"/>
      <c r="J296" s="2183"/>
    </row>
    <row r="297" spans="2:10" ht="34.5" customHeight="1" outlineLevel="1">
      <c r="B297" s="2226"/>
      <c r="C297" s="272"/>
      <c r="D297" s="308" t="s">
        <v>185</v>
      </c>
      <c r="E297" s="272"/>
      <c r="F297" s="2219"/>
      <c r="G297" s="2220"/>
      <c r="H297" s="2221"/>
      <c r="I297" s="2221"/>
      <c r="J297" s="2222"/>
    </row>
    <row r="298" spans="2:10" ht="15" customHeight="1" outlineLevel="1">
      <c r="B298" s="2187" t="s">
        <v>251</v>
      </c>
      <c r="C298" s="2189" t="s">
        <v>195</v>
      </c>
      <c r="D298" s="2189"/>
      <c r="E298" s="2189"/>
      <c r="F298" s="2189" t="s">
        <v>194</v>
      </c>
      <c r="G298" s="2189"/>
      <c r="H298" s="2190"/>
      <c r="I298" s="2190"/>
      <c r="J298" s="2191"/>
    </row>
    <row r="299" spans="2:10" ht="31.5" customHeight="1" outlineLevel="1">
      <c r="B299" s="2167"/>
      <c r="C299" s="273"/>
      <c r="D299" s="309" t="s">
        <v>184</v>
      </c>
      <c r="E299" s="274"/>
      <c r="F299" s="2192"/>
      <c r="G299" s="2192"/>
      <c r="H299" s="2193"/>
      <c r="I299" s="2193"/>
      <c r="J299" s="2194"/>
    </row>
    <row r="300" spans="2:10" ht="31.5" customHeight="1" outlineLevel="1">
      <c r="B300" s="2167"/>
      <c r="C300" s="275"/>
      <c r="D300" s="310" t="s">
        <v>184</v>
      </c>
      <c r="E300" s="276"/>
      <c r="F300" s="2181"/>
      <c r="G300" s="2181"/>
      <c r="H300" s="2182"/>
      <c r="I300" s="2182"/>
      <c r="J300" s="2183"/>
    </row>
    <row r="301" spans="2:10" ht="31.5" customHeight="1" outlineLevel="1">
      <c r="B301" s="2167"/>
      <c r="C301" s="275"/>
      <c r="D301" s="310" t="s">
        <v>184</v>
      </c>
      <c r="E301" s="276"/>
      <c r="F301" s="2181"/>
      <c r="G301" s="2181"/>
      <c r="H301" s="2182"/>
      <c r="I301" s="2182"/>
      <c r="J301" s="2183"/>
    </row>
    <row r="302" spans="2:10" ht="31.5" customHeight="1" outlineLevel="1">
      <c r="B302" s="2167"/>
      <c r="C302" s="275"/>
      <c r="D302" s="310" t="s">
        <v>184</v>
      </c>
      <c r="E302" s="276"/>
      <c r="F302" s="2181"/>
      <c r="G302" s="2181"/>
      <c r="H302" s="2182"/>
      <c r="I302" s="2182"/>
      <c r="J302" s="2183"/>
    </row>
    <row r="303" spans="2:10" ht="31.5" customHeight="1" outlineLevel="1">
      <c r="B303" s="2188"/>
      <c r="C303" s="277"/>
      <c r="D303" s="311" t="s">
        <v>184</v>
      </c>
      <c r="E303" s="278"/>
      <c r="F303" s="2216"/>
      <c r="G303" s="2216"/>
      <c r="H303" s="2217"/>
      <c r="I303" s="2217"/>
      <c r="J303" s="2218"/>
    </row>
    <row r="304" spans="2:10" ht="15" customHeight="1" outlineLevel="1">
      <c r="B304" s="2166" t="s">
        <v>634</v>
      </c>
      <c r="C304" s="2169" t="s">
        <v>207</v>
      </c>
      <c r="D304" s="2170"/>
      <c r="E304" s="2171"/>
      <c r="F304" s="2172" t="s">
        <v>208</v>
      </c>
      <c r="G304" s="2173"/>
      <c r="H304" s="2173"/>
      <c r="I304" s="2173"/>
      <c r="J304" s="2174"/>
    </row>
    <row r="305" spans="1:26" ht="30" customHeight="1" outlineLevel="1">
      <c r="B305" s="2167"/>
      <c r="C305" s="275"/>
      <c r="D305" s="310" t="s">
        <v>184</v>
      </c>
      <c r="E305" s="272"/>
      <c r="F305" s="2175"/>
      <c r="G305" s="2175"/>
      <c r="H305" s="2176"/>
      <c r="I305" s="2176"/>
      <c r="J305" s="2177"/>
    </row>
    <row r="306" spans="1:26" ht="30" customHeight="1" outlineLevel="1">
      <c r="B306" s="2167"/>
      <c r="C306" s="275"/>
      <c r="D306" s="310" t="s">
        <v>184</v>
      </c>
      <c r="E306" s="272"/>
      <c r="F306" s="2210"/>
      <c r="G306" s="2210"/>
      <c r="H306" s="2211"/>
      <c r="I306" s="2211"/>
      <c r="J306" s="2212"/>
    </row>
    <row r="307" spans="1:26" ht="30" customHeight="1" outlineLevel="1">
      <c r="B307" s="2167"/>
      <c r="C307" s="275"/>
      <c r="D307" s="310" t="s">
        <v>184</v>
      </c>
      <c r="E307" s="272"/>
      <c r="F307" s="2210"/>
      <c r="G307" s="2210"/>
      <c r="H307" s="2211"/>
      <c r="I307" s="2211"/>
      <c r="J307" s="2212"/>
    </row>
    <row r="308" spans="1:26" ht="30" customHeight="1" outlineLevel="1" thickBot="1">
      <c r="B308" s="2168"/>
      <c r="C308" s="279"/>
      <c r="D308" s="312" t="s">
        <v>184</v>
      </c>
      <c r="E308" s="280"/>
      <c r="F308" s="2213"/>
      <c r="G308" s="2213"/>
      <c r="H308" s="2214"/>
      <c r="I308" s="2214"/>
      <c r="J308" s="2215"/>
    </row>
    <row r="309" spans="1:26" s="303" customFormat="1" ht="18.75" customHeight="1" outlineLevel="1" thickBot="1">
      <c r="A309" s="299"/>
      <c r="B309" s="313"/>
      <c r="C309" s="299"/>
      <c r="D309" s="299"/>
      <c r="E309" s="299"/>
      <c r="F309" s="299"/>
      <c r="G309" s="300"/>
      <c r="H309" s="300"/>
      <c r="I309" s="300"/>
      <c r="J309" s="300"/>
      <c r="K309" s="300"/>
      <c r="L309" s="300"/>
      <c r="M309" s="301"/>
      <c r="N309" s="2276"/>
      <c r="O309" s="2276"/>
      <c r="P309" s="2276"/>
      <c r="Q309" s="2276"/>
      <c r="R309" s="302"/>
      <c r="V309" s="301"/>
      <c r="W309" s="301"/>
      <c r="X309" s="301"/>
      <c r="Y309" s="301"/>
      <c r="Z309" s="302"/>
    </row>
    <row r="310" spans="1:26" ht="18.75" customHeight="1" outlineLevel="1">
      <c r="B310" s="2280" t="s">
        <v>193</v>
      </c>
      <c r="C310" s="2282"/>
      <c r="D310" s="2283"/>
      <c r="E310" s="2283"/>
      <c r="F310" s="2283"/>
      <c r="G310" s="2283"/>
      <c r="H310" s="2283"/>
      <c r="I310" s="2283"/>
      <c r="J310" s="2284"/>
    </row>
    <row r="311" spans="1:26" ht="18.75" customHeight="1" outlineLevel="1">
      <c r="B311" s="2196"/>
      <c r="C311" s="2201"/>
      <c r="D311" s="2202"/>
      <c r="E311" s="2202"/>
      <c r="F311" s="2202"/>
      <c r="G311" s="2202"/>
      <c r="H311" s="2202"/>
      <c r="I311" s="2202"/>
      <c r="J311" s="2203"/>
    </row>
    <row r="312" spans="1:26" ht="18.75" customHeight="1" outlineLevel="1">
      <c r="B312" s="2281"/>
      <c r="C312" s="2285"/>
      <c r="D312" s="2286"/>
      <c r="E312" s="2286"/>
      <c r="F312" s="2286"/>
      <c r="G312" s="2286"/>
      <c r="H312" s="2286"/>
      <c r="I312" s="2286"/>
      <c r="J312" s="2287"/>
    </row>
    <row r="313" spans="1:26" ht="18.75" customHeight="1" outlineLevel="1">
      <c r="B313" s="2195" t="s">
        <v>192</v>
      </c>
      <c r="C313" s="2198"/>
      <c r="D313" s="2199"/>
      <c r="E313" s="2199"/>
      <c r="F313" s="2199"/>
      <c r="G313" s="2199"/>
      <c r="H313" s="2199"/>
      <c r="I313" s="2199"/>
      <c r="J313" s="2200"/>
    </row>
    <row r="314" spans="1:26" ht="18.75" customHeight="1" outlineLevel="1">
      <c r="B314" s="2196"/>
      <c r="C314" s="2201"/>
      <c r="D314" s="2202"/>
      <c r="E314" s="2202"/>
      <c r="F314" s="2202"/>
      <c r="G314" s="2202"/>
      <c r="H314" s="2202"/>
      <c r="I314" s="2202"/>
      <c r="J314" s="2203"/>
    </row>
    <row r="315" spans="1:26" ht="18.75" customHeight="1" outlineLevel="1" thickBot="1">
      <c r="B315" s="2197"/>
      <c r="C315" s="2204"/>
      <c r="D315" s="2205"/>
      <c r="E315" s="2205"/>
      <c r="F315" s="2205"/>
      <c r="G315" s="2205"/>
      <c r="H315" s="2205"/>
      <c r="I315" s="2205"/>
      <c r="J315" s="2206"/>
    </row>
    <row r="316" spans="1:26" ht="18.75" customHeight="1" outlineLevel="1" thickBot="1">
      <c r="B316" s="314"/>
      <c r="C316" s="315"/>
      <c r="D316" s="315"/>
      <c r="E316" s="315"/>
      <c r="F316" s="315"/>
      <c r="G316" s="315"/>
      <c r="H316" s="315"/>
      <c r="I316" s="315"/>
      <c r="J316" s="315"/>
    </row>
    <row r="317" spans="1:26" ht="18.75" customHeight="1" outlineLevel="1">
      <c r="B317" s="316" t="s">
        <v>191</v>
      </c>
      <c r="C317" s="317"/>
      <c r="D317" s="317"/>
      <c r="E317" s="317"/>
      <c r="F317" s="318"/>
      <c r="G317" s="318"/>
      <c r="H317" s="318"/>
      <c r="I317" s="318"/>
      <c r="J317" s="319"/>
    </row>
    <row r="318" spans="1:26" ht="18.75" customHeight="1" outlineLevel="1">
      <c r="B318" s="2154"/>
      <c r="C318" s="2155"/>
      <c r="D318" s="2155"/>
      <c r="E318" s="2155"/>
      <c r="F318" s="2155"/>
      <c r="G318" s="2155"/>
      <c r="H318" s="2155"/>
      <c r="I318" s="2155"/>
      <c r="J318" s="2156"/>
    </row>
    <row r="319" spans="1:26" ht="12" customHeight="1" outlineLevel="1" thickBot="1">
      <c r="B319" s="592"/>
      <c r="C319" s="320"/>
      <c r="D319" s="320"/>
      <c r="E319" s="320"/>
      <c r="F319" s="320"/>
      <c r="G319" s="320"/>
      <c r="H319" s="320"/>
      <c r="I319" s="320"/>
      <c r="J319" s="321"/>
    </row>
    <row r="322" spans="2:10" ht="33.75" customHeight="1">
      <c r="B322" s="323" t="s">
        <v>199</v>
      </c>
      <c r="C322" s="2160">
        <f>'個票ｰ2006 '!B249</f>
        <v>0</v>
      </c>
      <c r="D322" s="2161"/>
      <c r="E322" s="2161"/>
      <c r="F322" s="2162"/>
      <c r="G322" s="324" t="s">
        <v>656</v>
      </c>
      <c r="H322" s="2157">
        <v>17</v>
      </c>
      <c r="I322" s="2158"/>
      <c r="J322" s="2159"/>
    </row>
    <row r="323" spans="2:10" ht="30" customHeight="1" outlineLevel="1">
      <c r="B323" s="596" t="s">
        <v>214</v>
      </c>
      <c r="C323" s="2163"/>
      <c r="D323" s="2164"/>
      <c r="E323" s="2164"/>
      <c r="F323" s="2164"/>
      <c r="G323" s="2164"/>
      <c r="H323" s="2164"/>
      <c r="I323" s="2164"/>
      <c r="J323" s="2165"/>
    </row>
    <row r="324" spans="2:10" ht="30" customHeight="1" outlineLevel="1">
      <c r="B324" s="593" t="s">
        <v>198</v>
      </c>
      <c r="C324" s="2223"/>
      <c r="D324" s="2224"/>
      <c r="E324" s="2224"/>
      <c r="F324" s="2224"/>
      <c r="G324" s="2224"/>
      <c r="H324" s="2224"/>
      <c r="I324" s="2224"/>
      <c r="J324" s="2225"/>
    </row>
    <row r="325" spans="2:10" ht="30" customHeight="1" outlineLevel="1">
      <c r="B325" s="594" t="s">
        <v>197</v>
      </c>
      <c r="C325" s="2207"/>
      <c r="D325" s="2207"/>
      <c r="E325" s="2207"/>
      <c r="F325" s="2207"/>
      <c r="G325" s="2207"/>
      <c r="H325" s="2208"/>
      <c r="I325" s="2208"/>
      <c r="J325" s="2209"/>
    </row>
    <row r="326" spans="2:10" ht="14.25" customHeight="1" outlineLevel="1">
      <c r="B326" s="2226" t="s">
        <v>635</v>
      </c>
      <c r="C326" s="2189" t="s">
        <v>195</v>
      </c>
      <c r="D326" s="2189"/>
      <c r="E326" s="2189"/>
      <c r="F326" s="2189" t="s">
        <v>196</v>
      </c>
      <c r="G326" s="2189"/>
      <c r="H326" s="2190"/>
      <c r="I326" s="2190"/>
      <c r="J326" s="2191"/>
    </row>
    <row r="327" spans="2:10" ht="34.5" customHeight="1" outlineLevel="1">
      <c r="B327" s="2226"/>
      <c r="C327" s="272"/>
      <c r="D327" s="306" t="s">
        <v>185</v>
      </c>
      <c r="E327" s="272"/>
      <c r="F327" s="2192"/>
      <c r="G327" s="2192"/>
      <c r="H327" s="2193"/>
      <c r="I327" s="2193"/>
      <c r="J327" s="2194"/>
    </row>
    <row r="328" spans="2:10" ht="34.5" customHeight="1" outlineLevel="1">
      <c r="B328" s="2226"/>
      <c r="C328" s="272"/>
      <c r="D328" s="307" t="s">
        <v>185</v>
      </c>
      <c r="E328" s="272"/>
      <c r="F328" s="2181"/>
      <c r="G328" s="2181"/>
      <c r="H328" s="2182"/>
      <c r="I328" s="2182"/>
      <c r="J328" s="2183"/>
    </row>
    <row r="329" spans="2:10" ht="34.5" customHeight="1" outlineLevel="1">
      <c r="B329" s="2226"/>
      <c r="C329" s="272"/>
      <c r="D329" s="307" t="s">
        <v>185</v>
      </c>
      <c r="E329" s="272"/>
      <c r="F329" s="2181"/>
      <c r="G329" s="2181"/>
      <c r="H329" s="2182"/>
      <c r="I329" s="2182"/>
      <c r="J329" s="2183"/>
    </row>
    <row r="330" spans="2:10" ht="34.5" customHeight="1" outlineLevel="1">
      <c r="B330" s="2226"/>
      <c r="C330" s="272"/>
      <c r="D330" s="307" t="s">
        <v>185</v>
      </c>
      <c r="E330" s="272"/>
      <c r="F330" s="2181"/>
      <c r="G330" s="2181"/>
      <c r="H330" s="2182"/>
      <c r="I330" s="2182"/>
      <c r="J330" s="2183"/>
    </row>
    <row r="331" spans="2:10" ht="34.5" customHeight="1" outlineLevel="1">
      <c r="B331" s="2226"/>
      <c r="C331" s="272"/>
      <c r="D331" s="308" t="s">
        <v>185</v>
      </c>
      <c r="E331" s="272"/>
      <c r="F331" s="2219"/>
      <c r="G331" s="2220"/>
      <c r="H331" s="2221"/>
      <c r="I331" s="2221"/>
      <c r="J331" s="2222"/>
    </row>
    <row r="332" spans="2:10" ht="15" customHeight="1" outlineLevel="1">
      <c r="B332" s="2187" t="s">
        <v>251</v>
      </c>
      <c r="C332" s="2189" t="s">
        <v>195</v>
      </c>
      <c r="D332" s="2189"/>
      <c r="E332" s="2189"/>
      <c r="F332" s="2189" t="s">
        <v>194</v>
      </c>
      <c r="G332" s="2189"/>
      <c r="H332" s="2190"/>
      <c r="I332" s="2190"/>
      <c r="J332" s="2191"/>
    </row>
    <row r="333" spans="2:10" ht="31.5" customHeight="1" outlineLevel="1">
      <c r="B333" s="2167"/>
      <c r="C333" s="273"/>
      <c r="D333" s="309" t="s">
        <v>184</v>
      </c>
      <c r="E333" s="274"/>
      <c r="F333" s="2192"/>
      <c r="G333" s="2192"/>
      <c r="H333" s="2193"/>
      <c r="I333" s="2193"/>
      <c r="J333" s="2194"/>
    </row>
    <row r="334" spans="2:10" ht="31.5" customHeight="1" outlineLevel="1">
      <c r="B334" s="2167"/>
      <c r="C334" s="275"/>
      <c r="D334" s="310" t="s">
        <v>184</v>
      </c>
      <c r="E334" s="276"/>
      <c r="F334" s="2181"/>
      <c r="G334" s="2181"/>
      <c r="H334" s="2182"/>
      <c r="I334" s="2182"/>
      <c r="J334" s="2183"/>
    </row>
    <row r="335" spans="2:10" ht="31.5" customHeight="1" outlineLevel="1">
      <c r="B335" s="2167"/>
      <c r="C335" s="275"/>
      <c r="D335" s="310" t="s">
        <v>184</v>
      </c>
      <c r="E335" s="276"/>
      <c r="F335" s="2181"/>
      <c r="G335" s="2181"/>
      <c r="H335" s="2182"/>
      <c r="I335" s="2182"/>
      <c r="J335" s="2183"/>
    </row>
    <row r="336" spans="2:10" ht="31.5" customHeight="1" outlineLevel="1">
      <c r="B336" s="2167"/>
      <c r="C336" s="275"/>
      <c r="D336" s="310" t="s">
        <v>184</v>
      </c>
      <c r="E336" s="276"/>
      <c r="F336" s="2181"/>
      <c r="G336" s="2181"/>
      <c r="H336" s="2182"/>
      <c r="I336" s="2182"/>
      <c r="J336" s="2183"/>
    </row>
    <row r="337" spans="1:26" ht="31.5" customHeight="1" outlineLevel="1">
      <c r="B337" s="2188"/>
      <c r="C337" s="277"/>
      <c r="D337" s="311" t="s">
        <v>184</v>
      </c>
      <c r="E337" s="278"/>
      <c r="F337" s="2216"/>
      <c r="G337" s="2216"/>
      <c r="H337" s="2217"/>
      <c r="I337" s="2217"/>
      <c r="J337" s="2218"/>
    </row>
    <row r="338" spans="1:26" ht="15" customHeight="1" outlineLevel="1">
      <c r="B338" s="2166" t="s">
        <v>634</v>
      </c>
      <c r="C338" s="2169" t="s">
        <v>207</v>
      </c>
      <c r="D338" s="2170"/>
      <c r="E338" s="2171"/>
      <c r="F338" s="2172" t="s">
        <v>208</v>
      </c>
      <c r="G338" s="2173"/>
      <c r="H338" s="2173"/>
      <c r="I338" s="2173"/>
      <c r="J338" s="2174"/>
    </row>
    <row r="339" spans="1:26" ht="30" customHeight="1" outlineLevel="1">
      <c r="B339" s="2167"/>
      <c r="C339" s="275"/>
      <c r="D339" s="310" t="s">
        <v>184</v>
      </c>
      <c r="E339" s="272"/>
      <c r="F339" s="2175"/>
      <c r="G339" s="2175"/>
      <c r="H339" s="2176"/>
      <c r="I339" s="2176"/>
      <c r="J339" s="2177"/>
    </row>
    <row r="340" spans="1:26" ht="30" customHeight="1" outlineLevel="1">
      <c r="B340" s="2167"/>
      <c r="C340" s="275"/>
      <c r="D340" s="310" t="s">
        <v>184</v>
      </c>
      <c r="E340" s="272"/>
      <c r="F340" s="2210"/>
      <c r="G340" s="2210"/>
      <c r="H340" s="2211"/>
      <c r="I340" s="2211"/>
      <c r="J340" s="2212"/>
    </row>
    <row r="341" spans="1:26" ht="30" customHeight="1" outlineLevel="1">
      <c r="B341" s="2167"/>
      <c r="C341" s="275"/>
      <c r="D341" s="310" t="s">
        <v>184</v>
      </c>
      <c r="E341" s="272"/>
      <c r="F341" s="2210"/>
      <c r="G341" s="2210"/>
      <c r="H341" s="2211"/>
      <c r="I341" s="2211"/>
      <c r="J341" s="2212"/>
    </row>
    <row r="342" spans="1:26" ht="30" customHeight="1" outlineLevel="1" thickBot="1">
      <c r="B342" s="2168"/>
      <c r="C342" s="279"/>
      <c r="D342" s="312" t="s">
        <v>184</v>
      </c>
      <c r="E342" s="280"/>
      <c r="F342" s="2213"/>
      <c r="G342" s="2213"/>
      <c r="H342" s="2214"/>
      <c r="I342" s="2214"/>
      <c r="J342" s="2215"/>
    </row>
    <row r="343" spans="1:26" s="303" customFormat="1" ht="18.75" customHeight="1" outlineLevel="1" thickBot="1">
      <c r="A343" s="299"/>
      <c r="B343" s="313"/>
      <c r="C343" s="299"/>
      <c r="D343" s="299"/>
      <c r="E343" s="299"/>
      <c r="F343" s="299"/>
      <c r="G343" s="300"/>
      <c r="H343" s="300"/>
      <c r="I343" s="300"/>
      <c r="J343" s="300"/>
      <c r="K343" s="300"/>
      <c r="L343" s="300"/>
      <c r="M343" s="301"/>
      <c r="N343" s="2276"/>
      <c r="O343" s="2276"/>
      <c r="P343" s="2276"/>
      <c r="Q343" s="2276"/>
      <c r="R343" s="302"/>
      <c r="V343" s="301"/>
      <c r="W343" s="301"/>
      <c r="X343" s="301"/>
      <c r="Y343" s="301"/>
      <c r="Z343" s="302"/>
    </row>
    <row r="344" spans="1:26" ht="18.75" customHeight="1" outlineLevel="1">
      <c r="B344" s="2280" t="s">
        <v>193</v>
      </c>
      <c r="C344" s="2282"/>
      <c r="D344" s="2283"/>
      <c r="E344" s="2283"/>
      <c r="F344" s="2283"/>
      <c r="G344" s="2283"/>
      <c r="H344" s="2283"/>
      <c r="I344" s="2283"/>
      <c r="J344" s="2284"/>
    </row>
    <row r="345" spans="1:26" ht="18.75" customHeight="1" outlineLevel="1">
      <c r="B345" s="2196"/>
      <c r="C345" s="2201"/>
      <c r="D345" s="2202"/>
      <c r="E345" s="2202"/>
      <c r="F345" s="2202"/>
      <c r="G345" s="2202"/>
      <c r="H345" s="2202"/>
      <c r="I345" s="2202"/>
      <c r="J345" s="2203"/>
    </row>
    <row r="346" spans="1:26" ht="18.75" customHeight="1" outlineLevel="1">
      <c r="B346" s="2281"/>
      <c r="C346" s="2285"/>
      <c r="D346" s="2286"/>
      <c r="E346" s="2286"/>
      <c r="F346" s="2286"/>
      <c r="G346" s="2286"/>
      <c r="H346" s="2286"/>
      <c r="I346" s="2286"/>
      <c r="J346" s="2287"/>
    </row>
    <row r="347" spans="1:26" ht="18.75" customHeight="1" outlineLevel="1">
      <c r="B347" s="2195" t="s">
        <v>192</v>
      </c>
      <c r="C347" s="2198"/>
      <c r="D347" s="2199"/>
      <c r="E347" s="2199"/>
      <c r="F347" s="2199"/>
      <c r="G347" s="2199"/>
      <c r="H347" s="2199"/>
      <c r="I347" s="2199"/>
      <c r="J347" s="2200"/>
    </row>
    <row r="348" spans="1:26" ht="18.75" customHeight="1" outlineLevel="1">
      <c r="B348" s="2196"/>
      <c r="C348" s="2201"/>
      <c r="D348" s="2202"/>
      <c r="E348" s="2202"/>
      <c r="F348" s="2202"/>
      <c r="G348" s="2202"/>
      <c r="H348" s="2202"/>
      <c r="I348" s="2202"/>
      <c r="J348" s="2203"/>
    </row>
    <row r="349" spans="1:26" ht="18.75" customHeight="1" outlineLevel="1" thickBot="1">
      <c r="B349" s="2197"/>
      <c r="C349" s="2204"/>
      <c r="D349" s="2205"/>
      <c r="E349" s="2205"/>
      <c r="F349" s="2205"/>
      <c r="G349" s="2205"/>
      <c r="H349" s="2205"/>
      <c r="I349" s="2205"/>
      <c r="J349" s="2206"/>
    </row>
    <row r="350" spans="1:26" ht="18.75" customHeight="1" outlineLevel="1" thickBot="1">
      <c r="B350" s="314"/>
      <c r="C350" s="315"/>
      <c r="D350" s="315"/>
      <c r="E350" s="315"/>
      <c r="F350" s="315"/>
      <c r="G350" s="315"/>
      <c r="H350" s="315"/>
      <c r="I350" s="315"/>
      <c r="J350" s="315"/>
    </row>
    <row r="351" spans="1:26" ht="18.75" customHeight="1" outlineLevel="1">
      <c r="B351" s="316" t="s">
        <v>191</v>
      </c>
      <c r="C351" s="317"/>
      <c r="D351" s="317"/>
      <c r="E351" s="317"/>
      <c r="F351" s="318"/>
      <c r="G351" s="318"/>
      <c r="H351" s="318"/>
      <c r="I351" s="318"/>
      <c r="J351" s="319"/>
    </row>
    <row r="352" spans="1:26" ht="18.75" customHeight="1" outlineLevel="1">
      <c r="B352" s="2154"/>
      <c r="C352" s="2155"/>
      <c r="D352" s="2155"/>
      <c r="E352" s="2155"/>
      <c r="F352" s="2155"/>
      <c r="G352" s="2155"/>
      <c r="H352" s="2155"/>
      <c r="I352" s="2155"/>
      <c r="J352" s="2156"/>
    </row>
    <row r="353" spans="2:11" ht="12" customHeight="1" outlineLevel="1" thickBot="1">
      <c r="B353" s="592"/>
      <c r="C353" s="320"/>
      <c r="D353" s="320"/>
      <c r="E353" s="320"/>
      <c r="F353" s="320"/>
      <c r="G353" s="320"/>
      <c r="H353" s="320"/>
      <c r="I353" s="320"/>
      <c r="J353" s="321"/>
    </row>
    <row r="356" spans="2:11" ht="17.25" customHeight="1">
      <c r="B356" s="322"/>
      <c r="C356" s="322"/>
      <c r="D356" s="322"/>
      <c r="E356" s="322"/>
      <c r="F356" s="322"/>
      <c r="G356" s="322"/>
      <c r="H356" s="322"/>
      <c r="I356" s="322"/>
      <c r="J356" s="322"/>
      <c r="K356" s="322"/>
    </row>
    <row r="357" spans="2:11" ht="33.75" customHeight="1">
      <c r="B357" s="323" t="s">
        <v>199</v>
      </c>
      <c r="C357" s="2160">
        <f>'個票ｰ2006 '!B250</f>
        <v>0</v>
      </c>
      <c r="D357" s="2161"/>
      <c r="E357" s="2161"/>
      <c r="F357" s="2162"/>
      <c r="G357" s="324" t="s">
        <v>656</v>
      </c>
      <c r="H357" s="2157">
        <v>18</v>
      </c>
      <c r="I357" s="2158"/>
      <c r="J357" s="2159"/>
    </row>
    <row r="358" spans="2:11" ht="30" customHeight="1" outlineLevel="1">
      <c r="B358" s="596" t="s">
        <v>214</v>
      </c>
      <c r="C358" s="2163"/>
      <c r="D358" s="2164"/>
      <c r="E358" s="2164"/>
      <c r="F358" s="2164"/>
      <c r="G358" s="2164"/>
      <c r="H358" s="2164"/>
      <c r="I358" s="2164"/>
      <c r="J358" s="2165"/>
    </row>
    <row r="359" spans="2:11" ht="30" customHeight="1" outlineLevel="1">
      <c r="B359" s="593" t="s">
        <v>198</v>
      </c>
      <c r="C359" s="2223"/>
      <c r="D359" s="2224"/>
      <c r="E359" s="2224"/>
      <c r="F359" s="2224"/>
      <c r="G359" s="2224"/>
      <c r="H359" s="2224"/>
      <c r="I359" s="2224"/>
      <c r="J359" s="2225"/>
    </row>
    <row r="360" spans="2:11" ht="30" customHeight="1" outlineLevel="1">
      <c r="B360" s="594" t="s">
        <v>197</v>
      </c>
      <c r="C360" s="2207"/>
      <c r="D360" s="2207"/>
      <c r="E360" s="2207"/>
      <c r="F360" s="2207"/>
      <c r="G360" s="2207"/>
      <c r="H360" s="2208"/>
      <c r="I360" s="2208"/>
      <c r="J360" s="2209"/>
    </row>
    <row r="361" spans="2:11" ht="14.25" customHeight="1" outlineLevel="1">
      <c r="B361" s="2226" t="s">
        <v>635</v>
      </c>
      <c r="C361" s="2189" t="s">
        <v>195</v>
      </c>
      <c r="D361" s="2189"/>
      <c r="E361" s="2189"/>
      <c r="F361" s="2189" t="s">
        <v>196</v>
      </c>
      <c r="G361" s="2189"/>
      <c r="H361" s="2190"/>
      <c r="I361" s="2190"/>
      <c r="J361" s="2191"/>
    </row>
    <row r="362" spans="2:11" ht="34.5" customHeight="1" outlineLevel="1">
      <c r="B362" s="2226"/>
      <c r="C362" s="272"/>
      <c r="D362" s="306" t="s">
        <v>185</v>
      </c>
      <c r="E362" s="272"/>
      <c r="F362" s="2192"/>
      <c r="G362" s="2192"/>
      <c r="H362" s="2193"/>
      <c r="I362" s="2193"/>
      <c r="J362" s="2194"/>
    </row>
    <row r="363" spans="2:11" ht="34.5" customHeight="1" outlineLevel="1">
      <c r="B363" s="2226"/>
      <c r="C363" s="272"/>
      <c r="D363" s="307" t="s">
        <v>185</v>
      </c>
      <c r="E363" s="272"/>
      <c r="F363" s="2181"/>
      <c r="G363" s="2181"/>
      <c r="H363" s="2182"/>
      <c r="I363" s="2182"/>
      <c r="J363" s="2183"/>
    </row>
    <row r="364" spans="2:11" ht="34.5" customHeight="1" outlineLevel="1">
      <c r="B364" s="2226"/>
      <c r="C364" s="272"/>
      <c r="D364" s="307" t="s">
        <v>185</v>
      </c>
      <c r="E364" s="272"/>
      <c r="F364" s="2181"/>
      <c r="G364" s="2181"/>
      <c r="H364" s="2182"/>
      <c r="I364" s="2182"/>
      <c r="J364" s="2183"/>
    </row>
    <row r="365" spans="2:11" ht="34.5" customHeight="1" outlineLevel="1">
      <c r="B365" s="2226"/>
      <c r="C365" s="272"/>
      <c r="D365" s="307" t="s">
        <v>185</v>
      </c>
      <c r="E365" s="272"/>
      <c r="F365" s="2181"/>
      <c r="G365" s="2181"/>
      <c r="H365" s="2182"/>
      <c r="I365" s="2182"/>
      <c r="J365" s="2183"/>
    </row>
    <row r="366" spans="2:11" ht="34.5" customHeight="1" outlineLevel="1">
      <c r="B366" s="2226"/>
      <c r="C366" s="272"/>
      <c r="D366" s="308" t="s">
        <v>185</v>
      </c>
      <c r="E366" s="272"/>
      <c r="F366" s="2219"/>
      <c r="G366" s="2220"/>
      <c r="H366" s="2221"/>
      <c r="I366" s="2221"/>
      <c r="J366" s="2222"/>
    </row>
    <row r="367" spans="2:11" ht="15" customHeight="1" outlineLevel="1">
      <c r="B367" s="2187" t="s">
        <v>251</v>
      </c>
      <c r="C367" s="2189" t="s">
        <v>195</v>
      </c>
      <c r="D367" s="2189"/>
      <c r="E367" s="2189"/>
      <c r="F367" s="2189" t="s">
        <v>194</v>
      </c>
      <c r="G367" s="2189"/>
      <c r="H367" s="2190"/>
      <c r="I367" s="2190"/>
      <c r="J367" s="2191"/>
    </row>
    <row r="368" spans="2:11" ht="31.5" customHeight="1" outlineLevel="1">
      <c r="B368" s="2167"/>
      <c r="C368" s="273"/>
      <c r="D368" s="309" t="s">
        <v>184</v>
      </c>
      <c r="E368" s="274"/>
      <c r="F368" s="2192"/>
      <c r="G368" s="2192"/>
      <c r="H368" s="2193"/>
      <c r="I368" s="2193"/>
      <c r="J368" s="2194"/>
    </row>
    <row r="369" spans="1:26" ht="31.5" customHeight="1" outlineLevel="1">
      <c r="B369" s="2167"/>
      <c r="C369" s="275"/>
      <c r="D369" s="310" t="s">
        <v>184</v>
      </c>
      <c r="E369" s="276"/>
      <c r="F369" s="2181"/>
      <c r="G369" s="2181"/>
      <c r="H369" s="2182"/>
      <c r="I369" s="2182"/>
      <c r="J369" s="2183"/>
    </row>
    <row r="370" spans="1:26" ht="31.5" customHeight="1" outlineLevel="1">
      <c r="B370" s="2167"/>
      <c r="C370" s="275"/>
      <c r="D370" s="310" t="s">
        <v>184</v>
      </c>
      <c r="E370" s="276"/>
      <c r="F370" s="2181"/>
      <c r="G370" s="2181"/>
      <c r="H370" s="2182"/>
      <c r="I370" s="2182"/>
      <c r="J370" s="2183"/>
    </row>
    <row r="371" spans="1:26" ht="31.5" customHeight="1" outlineLevel="1">
      <c r="B371" s="2167"/>
      <c r="C371" s="275"/>
      <c r="D371" s="310" t="s">
        <v>184</v>
      </c>
      <c r="E371" s="276"/>
      <c r="F371" s="2181"/>
      <c r="G371" s="2181"/>
      <c r="H371" s="2182"/>
      <c r="I371" s="2182"/>
      <c r="J371" s="2183"/>
    </row>
    <row r="372" spans="1:26" ht="31.5" customHeight="1" outlineLevel="1">
      <c r="B372" s="2188"/>
      <c r="C372" s="277"/>
      <c r="D372" s="311" t="s">
        <v>184</v>
      </c>
      <c r="E372" s="278"/>
      <c r="F372" s="2216"/>
      <c r="G372" s="2216"/>
      <c r="H372" s="2217"/>
      <c r="I372" s="2217"/>
      <c r="J372" s="2218"/>
    </row>
    <row r="373" spans="1:26" ht="15" customHeight="1" outlineLevel="1">
      <c r="B373" s="2166" t="s">
        <v>634</v>
      </c>
      <c r="C373" s="2169" t="s">
        <v>207</v>
      </c>
      <c r="D373" s="2170"/>
      <c r="E373" s="2171"/>
      <c r="F373" s="2172" t="s">
        <v>208</v>
      </c>
      <c r="G373" s="2173"/>
      <c r="H373" s="2173"/>
      <c r="I373" s="2173"/>
      <c r="J373" s="2174"/>
    </row>
    <row r="374" spans="1:26" ht="30" customHeight="1" outlineLevel="1">
      <c r="B374" s="2167"/>
      <c r="C374" s="275"/>
      <c r="D374" s="310" t="s">
        <v>184</v>
      </c>
      <c r="E374" s="272"/>
      <c r="F374" s="2178"/>
      <c r="G374" s="2178"/>
      <c r="H374" s="2179"/>
      <c r="I374" s="2179"/>
      <c r="J374" s="2180"/>
    </row>
    <row r="375" spans="1:26" ht="30" customHeight="1" outlineLevel="1">
      <c r="B375" s="2167"/>
      <c r="C375" s="275"/>
      <c r="D375" s="310" t="s">
        <v>184</v>
      </c>
      <c r="E375" s="272"/>
      <c r="F375" s="2181"/>
      <c r="G375" s="2181"/>
      <c r="H375" s="2182"/>
      <c r="I375" s="2182"/>
      <c r="J375" s="2183"/>
    </row>
    <row r="376" spans="1:26" ht="30" customHeight="1" outlineLevel="1">
      <c r="B376" s="2167"/>
      <c r="C376" s="275"/>
      <c r="D376" s="310" t="s">
        <v>184</v>
      </c>
      <c r="E376" s="272"/>
      <c r="F376" s="2181"/>
      <c r="G376" s="2181"/>
      <c r="H376" s="2182"/>
      <c r="I376" s="2182"/>
      <c r="J376" s="2183"/>
    </row>
    <row r="377" spans="1:26" ht="30" customHeight="1" outlineLevel="1" thickBot="1">
      <c r="B377" s="2168"/>
      <c r="C377" s="279"/>
      <c r="D377" s="312" t="s">
        <v>184</v>
      </c>
      <c r="E377" s="280"/>
      <c r="F377" s="2184"/>
      <c r="G377" s="2184"/>
      <c r="H377" s="2185"/>
      <c r="I377" s="2185"/>
      <c r="J377" s="2186"/>
    </row>
    <row r="378" spans="1:26" s="303" customFormat="1" ht="18.75" customHeight="1" outlineLevel="1" thickBot="1">
      <c r="A378" s="299"/>
      <c r="B378" s="313"/>
      <c r="C378" s="299"/>
      <c r="D378" s="299"/>
      <c r="E378" s="299"/>
      <c r="F378" s="299"/>
      <c r="G378" s="300"/>
      <c r="H378" s="300"/>
      <c r="I378" s="300"/>
      <c r="J378" s="300"/>
      <c r="K378" s="300"/>
      <c r="L378" s="300"/>
      <c r="M378" s="301"/>
      <c r="N378" s="2276"/>
      <c r="O378" s="2276"/>
      <c r="P378" s="2276"/>
      <c r="Q378" s="2276"/>
      <c r="R378" s="302"/>
      <c r="V378" s="301"/>
      <c r="W378" s="301"/>
      <c r="X378" s="301"/>
      <c r="Y378" s="301"/>
      <c r="Z378" s="302"/>
    </row>
    <row r="379" spans="1:26" ht="18.75" customHeight="1" outlineLevel="1">
      <c r="B379" s="2280" t="s">
        <v>193</v>
      </c>
      <c r="C379" s="2282"/>
      <c r="D379" s="2283"/>
      <c r="E379" s="2283"/>
      <c r="F379" s="2283"/>
      <c r="G379" s="2283"/>
      <c r="H379" s="2283"/>
      <c r="I379" s="2283"/>
      <c r="J379" s="2284"/>
    </row>
    <row r="380" spans="1:26" ht="18.75" customHeight="1" outlineLevel="1">
      <c r="B380" s="2196"/>
      <c r="C380" s="2201"/>
      <c r="D380" s="2202"/>
      <c r="E380" s="2202"/>
      <c r="F380" s="2202"/>
      <c r="G380" s="2202"/>
      <c r="H380" s="2202"/>
      <c r="I380" s="2202"/>
      <c r="J380" s="2203"/>
    </row>
    <row r="381" spans="1:26" ht="18.75" customHeight="1" outlineLevel="1">
      <c r="B381" s="2281"/>
      <c r="C381" s="2285"/>
      <c r="D381" s="2286"/>
      <c r="E381" s="2286"/>
      <c r="F381" s="2286"/>
      <c r="G381" s="2286"/>
      <c r="H381" s="2286"/>
      <c r="I381" s="2286"/>
      <c r="J381" s="2287"/>
    </row>
    <row r="382" spans="1:26" ht="18.75" customHeight="1" outlineLevel="1">
      <c r="B382" s="2195" t="s">
        <v>192</v>
      </c>
      <c r="C382" s="2198"/>
      <c r="D382" s="2199"/>
      <c r="E382" s="2199"/>
      <c r="F382" s="2199"/>
      <c r="G382" s="2199"/>
      <c r="H382" s="2199"/>
      <c r="I382" s="2199"/>
      <c r="J382" s="2200"/>
    </row>
    <row r="383" spans="1:26" ht="18.75" customHeight="1" outlineLevel="1">
      <c r="B383" s="2196"/>
      <c r="C383" s="2201"/>
      <c r="D383" s="2202"/>
      <c r="E383" s="2202"/>
      <c r="F383" s="2202"/>
      <c r="G383" s="2202"/>
      <c r="H383" s="2202"/>
      <c r="I383" s="2202"/>
      <c r="J383" s="2203"/>
    </row>
    <row r="384" spans="1:26" ht="18.75" customHeight="1" outlineLevel="1" thickBot="1">
      <c r="B384" s="2197"/>
      <c r="C384" s="2204"/>
      <c r="D384" s="2205"/>
      <c r="E384" s="2205"/>
      <c r="F384" s="2205"/>
      <c r="G384" s="2205"/>
      <c r="H384" s="2205"/>
      <c r="I384" s="2205"/>
      <c r="J384" s="2206"/>
    </row>
    <row r="385" spans="2:10" ht="18.75" customHeight="1" outlineLevel="1" thickBot="1">
      <c r="B385" s="314"/>
      <c r="C385" s="315"/>
      <c r="D385" s="315"/>
      <c r="E385" s="315"/>
      <c r="F385" s="315"/>
      <c r="G385" s="315"/>
      <c r="H385" s="315"/>
      <c r="I385" s="315"/>
      <c r="J385" s="315"/>
    </row>
    <row r="386" spans="2:10" ht="18.75" customHeight="1" outlineLevel="1">
      <c r="B386" s="316" t="s">
        <v>191</v>
      </c>
      <c r="C386" s="317"/>
      <c r="D386" s="317"/>
      <c r="E386" s="317"/>
      <c r="F386" s="318"/>
      <c r="G386" s="318"/>
      <c r="H386" s="318"/>
      <c r="I386" s="318"/>
      <c r="J386" s="319"/>
    </row>
    <row r="387" spans="2:10" ht="18.75" customHeight="1" outlineLevel="1">
      <c r="B387" s="2154"/>
      <c r="C387" s="2155"/>
      <c r="D387" s="2155"/>
      <c r="E387" s="2155"/>
      <c r="F387" s="2155"/>
      <c r="G387" s="2155"/>
      <c r="H387" s="2155"/>
      <c r="I387" s="2155"/>
      <c r="J387" s="2156"/>
    </row>
    <row r="388" spans="2:10" ht="12" customHeight="1" outlineLevel="1" thickBot="1">
      <c r="B388" s="592"/>
      <c r="C388" s="320"/>
      <c r="D388" s="320"/>
      <c r="E388" s="320"/>
      <c r="F388" s="320"/>
      <c r="G388" s="320"/>
      <c r="H388" s="320"/>
      <c r="I388" s="320"/>
      <c r="J388" s="321"/>
    </row>
    <row r="389" spans="2:10" ht="17.25" customHeight="1"/>
    <row r="391" spans="2:10" ht="33.75" customHeight="1">
      <c r="B391" s="323" t="s">
        <v>199</v>
      </c>
      <c r="C391" s="2160">
        <f>'個票ｰ2006 '!B251</f>
        <v>0</v>
      </c>
      <c r="D391" s="2161"/>
      <c r="E391" s="2161"/>
      <c r="F391" s="2162"/>
      <c r="G391" s="324" t="s">
        <v>656</v>
      </c>
      <c r="H391" s="2157">
        <v>19</v>
      </c>
      <c r="I391" s="2158"/>
      <c r="J391" s="2159"/>
    </row>
    <row r="392" spans="2:10" ht="30" customHeight="1" outlineLevel="1">
      <c r="B392" s="596" t="s">
        <v>214</v>
      </c>
      <c r="C392" s="2163"/>
      <c r="D392" s="2164"/>
      <c r="E392" s="2164"/>
      <c r="F392" s="2164"/>
      <c r="G392" s="2164"/>
      <c r="H392" s="2164"/>
      <c r="I392" s="2164"/>
      <c r="J392" s="2165"/>
    </row>
    <row r="393" spans="2:10" ht="30" customHeight="1" outlineLevel="1">
      <c r="B393" s="593" t="s">
        <v>198</v>
      </c>
      <c r="C393" s="2223"/>
      <c r="D393" s="2224"/>
      <c r="E393" s="2224"/>
      <c r="F393" s="2224"/>
      <c r="G393" s="2224"/>
      <c r="H393" s="2224"/>
      <c r="I393" s="2224"/>
      <c r="J393" s="2225"/>
    </row>
    <row r="394" spans="2:10" ht="30" customHeight="1" outlineLevel="1">
      <c r="B394" s="594" t="s">
        <v>197</v>
      </c>
      <c r="C394" s="2207"/>
      <c r="D394" s="2207"/>
      <c r="E394" s="2207"/>
      <c r="F394" s="2207"/>
      <c r="G394" s="2207"/>
      <c r="H394" s="2208"/>
      <c r="I394" s="2208"/>
      <c r="J394" s="2209"/>
    </row>
    <row r="395" spans="2:10" ht="14.25" customHeight="1" outlineLevel="1">
      <c r="B395" s="2226" t="s">
        <v>635</v>
      </c>
      <c r="C395" s="2189" t="s">
        <v>195</v>
      </c>
      <c r="D395" s="2189"/>
      <c r="E395" s="2189"/>
      <c r="F395" s="2189" t="s">
        <v>196</v>
      </c>
      <c r="G395" s="2189"/>
      <c r="H395" s="2190"/>
      <c r="I395" s="2190"/>
      <c r="J395" s="2191"/>
    </row>
    <row r="396" spans="2:10" ht="34.5" customHeight="1" outlineLevel="1">
      <c r="B396" s="2226"/>
      <c r="C396" s="272"/>
      <c r="D396" s="306" t="s">
        <v>185</v>
      </c>
      <c r="E396" s="272"/>
      <c r="F396" s="2192"/>
      <c r="G396" s="2192"/>
      <c r="H396" s="2193"/>
      <c r="I396" s="2193"/>
      <c r="J396" s="2194"/>
    </row>
    <row r="397" spans="2:10" ht="34.5" customHeight="1" outlineLevel="1">
      <c r="B397" s="2226"/>
      <c r="C397" s="272"/>
      <c r="D397" s="307" t="s">
        <v>185</v>
      </c>
      <c r="E397" s="272"/>
      <c r="F397" s="2181"/>
      <c r="G397" s="2181"/>
      <c r="H397" s="2182"/>
      <c r="I397" s="2182"/>
      <c r="J397" s="2183"/>
    </row>
    <row r="398" spans="2:10" ht="34.5" customHeight="1" outlineLevel="1">
      <c r="B398" s="2226"/>
      <c r="C398" s="272"/>
      <c r="D398" s="307" t="s">
        <v>185</v>
      </c>
      <c r="E398" s="272"/>
      <c r="F398" s="2181"/>
      <c r="G398" s="2181"/>
      <c r="H398" s="2182"/>
      <c r="I398" s="2182"/>
      <c r="J398" s="2183"/>
    </row>
    <row r="399" spans="2:10" ht="34.5" customHeight="1" outlineLevel="1">
      <c r="B399" s="2226"/>
      <c r="C399" s="272"/>
      <c r="D399" s="307" t="s">
        <v>185</v>
      </c>
      <c r="E399" s="272"/>
      <c r="F399" s="2181"/>
      <c r="G399" s="2181"/>
      <c r="H399" s="2182"/>
      <c r="I399" s="2182"/>
      <c r="J399" s="2183"/>
    </row>
    <row r="400" spans="2:10" ht="34.5" customHeight="1" outlineLevel="1">
      <c r="B400" s="2226"/>
      <c r="C400" s="272"/>
      <c r="D400" s="308" t="s">
        <v>185</v>
      </c>
      <c r="E400" s="272"/>
      <c r="F400" s="2219"/>
      <c r="G400" s="2220"/>
      <c r="H400" s="2221"/>
      <c r="I400" s="2221"/>
      <c r="J400" s="2222"/>
    </row>
    <row r="401" spans="1:26" ht="15" customHeight="1" outlineLevel="1">
      <c r="B401" s="2187" t="s">
        <v>251</v>
      </c>
      <c r="C401" s="2189" t="s">
        <v>195</v>
      </c>
      <c r="D401" s="2189"/>
      <c r="E401" s="2189"/>
      <c r="F401" s="2189" t="s">
        <v>194</v>
      </c>
      <c r="G401" s="2189"/>
      <c r="H401" s="2190"/>
      <c r="I401" s="2190"/>
      <c r="J401" s="2191"/>
    </row>
    <row r="402" spans="1:26" ht="31.5" customHeight="1" outlineLevel="1">
      <c r="B402" s="2167"/>
      <c r="C402" s="273"/>
      <c r="D402" s="309" t="s">
        <v>184</v>
      </c>
      <c r="E402" s="274"/>
      <c r="F402" s="2192"/>
      <c r="G402" s="2192"/>
      <c r="H402" s="2193"/>
      <c r="I402" s="2193"/>
      <c r="J402" s="2194"/>
    </row>
    <row r="403" spans="1:26" ht="31.5" customHeight="1" outlineLevel="1">
      <c r="B403" s="2167"/>
      <c r="C403" s="275"/>
      <c r="D403" s="310" t="s">
        <v>184</v>
      </c>
      <c r="E403" s="276"/>
      <c r="F403" s="2181"/>
      <c r="G403" s="2181"/>
      <c r="H403" s="2182"/>
      <c r="I403" s="2182"/>
      <c r="J403" s="2183"/>
    </row>
    <row r="404" spans="1:26" ht="31.5" customHeight="1" outlineLevel="1">
      <c r="B404" s="2167"/>
      <c r="C404" s="275"/>
      <c r="D404" s="310" t="s">
        <v>184</v>
      </c>
      <c r="E404" s="276"/>
      <c r="F404" s="2181"/>
      <c r="G404" s="2181"/>
      <c r="H404" s="2182"/>
      <c r="I404" s="2182"/>
      <c r="J404" s="2183"/>
    </row>
    <row r="405" spans="1:26" ht="31.5" customHeight="1" outlineLevel="1">
      <c r="B405" s="2167"/>
      <c r="C405" s="275"/>
      <c r="D405" s="310" t="s">
        <v>184</v>
      </c>
      <c r="E405" s="276"/>
      <c r="F405" s="2181"/>
      <c r="G405" s="2181"/>
      <c r="H405" s="2182"/>
      <c r="I405" s="2182"/>
      <c r="J405" s="2183"/>
    </row>
    <row r="406" spans="1:26" ht="31.5" customHeight="1" outlineLevel="1">
      <c r="B406" s="2188"/>
      <c r="C406" s="277"/>
      <c r="D406" s="311" t="s">
        <v>184</v>
      </c>
      <c r="E406" s="278"/>
      <c r="F406" s="2216"/>
      <c r="G406" s="2216"/>
      <c r="H406" s="2217"/>
      <c r="I406" s="2217"/>
      <c r="J406" s="2218"/>
    </row>
    <row r="407" spans="1:26" ht="15" customHeight="1" outlineLevel="1">
      <c r="B407" s="2166" t="s">
        <v>634</v>
      </c>
      <c r="C407" s="2169" t="s">
        <v>207</v>
      </c>
      <c r="D407" s="2170"/>
      <c r="E407" s="2171"/>
      <c r="F407" s="2172" t="s">
        <v>208</v>
      </c>
      <c r="G407" s="2173"/>
      <c r="H407" s="2173"/>
      <c r="I407" s="2173"/>
      <c r="J407" s="2174"/>
    </row>
    <row r="408" spans="1:26" ht="30" customHeight="1" outlineLevel="1">
      <c r="B408" s="2167"/>
      <c r="C408" s="275"/>
      <c r="D408" s="310" t="s">
        <v>184</v>
      </c>
      <c r="E408" s="272"/>
      <c r="F408" s="2178"/>
      <c r="G408" s="2178"/>
      <c r="H408" s="2179"/>
      <c r="I408" s="2179"/>
      <c r="J408" s="2180"/>
    </row>
    <row r="409" spans="1:26" ht="30" customHeight="1" outlineLevel="1">
      <c r="B409" s="2167"/>
      <c r="C409" s="275"/>
      <c r="D409" s="310" t="s">
        <v>184</v>
      </c>
      <c r="E409" s="272"/>
      <c r="F409" s="2181"/>
      <c r="G409" s="2181"/>
      <c r="H409" s="2182"/>
      <c r="I409" s="2182"/>
      <c r="J409" s="2183"/>
    </row>
    <row r="410" spans="1:26" ht="30" customHeight="1" outlineLevel="1">
      <c r="B410" s="2167"/>
      <c r="C410" s="275"/>
      <c r="D410" s="310" t="s">
        <v>184</v>
      </c>
      <c r="E410" s="272"/>
      <c r="F410" s="2181"/>
      <c r="G410" s="2181"/>
      <c r="H410" s="2182"/>
      <c r="I410" s="2182"/>
      <c r="J410" s="2183"/>
    </row>
    <row r="411" spans="1:26" ht="30" customHeight="1" outlineLevel="1" thickBot="1">
      <c r="B411" s="2168"/>
      <c r="C411" s="279"/>
      <c r="D411" s="312" t="s">
        <v>184</v>
      </c>
      <c r="E411" s="280"/>
      <c r="F411" s="2184"/>
      <c r="G411" s="2184"/>
      <c r="H411" s="2185"/>
      <c r="I411" s="2185"/>
      <c r="J411" s="2186"/>
    </row>
    <row r="412" spans="1:26" s="303" customFormat="1" ht="18.75" customHeight="1" outlineLevel="1" thickBot="1">
      <c r="A412" s="299"/>
      <c r="B412" s="313"/>
      <c r="C412" s="299"/>
      <c r="D412" s="299"/>
      <c r="E412" s="299"/>
      <c r="F412" s="299"/>
      <c r="G412" s="300"/>
      <c r="H412" s="300"/>
      <c r="I412" s="300"/>
      <c r="J412" s="300"/>
      <c r="K412" s="300"/>
      <c r="L412" s="300"/>
      <c r="M412" s="301"/>
      <c r="N412" s="2276"/>
      <c r="O412" s="2276"/>
      <c r="P412" s="2276"/>
      <c r="Q412" s="2276"/>
      <c r="R412" s="302"/>
      <c r="V412" s="301"/>
      <c r="W412" s="301"/>
      <c r="X412" s="301"/>
      <c r="Y412" s="301"/>
      <c r="Z412" s="302"/>
    </row>
    <row r="413" spans="1:26" ht="18.75" customHeight="1" outlineLevel="1">
      <c r="B413" s="2280" t="s">
        <v>193</v>
      </c>
      <c r="C413" s="2282"/>
      <c r="D413" s="2283"/>
      <c r="E413" s="2283"/>
      <c r="F413" s="2283"/>
      <c r="G413" s="2283"/>
      <c r="H413" s="2283"/>
      <c r="I413" s="2283"/>
      <c r="J413" s="2284"/>
    </row>
    <row r="414" spans="1:26" ht="18.75" customHeight="1" outlineLevel="1">
      <c r="B414" s="2196"/>
      <c r="C414" s="2201"/>
      <c r="D414" s="2202"/>
      <c r="E414" s="2202"/>
      <c r="F414" s="2202"/>
      <c r="G414" s="2202"/>
      <c r="H414" s="2202"/>
      <c r="I414" s="2202"/>
      <c r="J414" s="2203"/>
    </row>
    <row r="415" spans="1:26" ht="18.75" customHeight="1" outlineLevel="1">
      <c r="B415" s="2281"/>
      <c r="C415" s="2285"/>
      <c r="D415" s="2286"/>
      <c r="E415" s="2286"/>
      <c r="F415" s="2286"/>
      <c r="G415" s="2286"/>
      <c r="H415" s="2286"/>
      <c r="I415" s="2286"/>
      <c r="J415" s="2287"/>
    </row>
    <row r="416" spans="1:26" ht="18.75" customHeight="1" outlineLevel="1">
      <c r="B416" s="2195" t="s">
        <v>192</v>
      </c>
      <c r="C416" s="2198"/>
      <c r="D416" s="2199"/>
      <c r="E416" s="2199"/>
      <c r="F416" s="2199"/>
      <c r="G416" s="2199"/>
      <c r="H416" s="2199"/>
      <c r="I416" s="2199"/>
      <c r="J416" s="2200"/>
    </row>
    <row r="417" spans="2:10" ht="18.75" customHeight="1" outlineLevel="1">
      <c r="B417" s="2196"/>
      <c r="C417" s="2201"/>
      <c r="D417" s="2202"/>
      <c r="E417" s="2202"/>
      <c r="F417" s="2202"/>
      <c r="G417" s="2202"/>
      <c r="H417" s="2202"/>
      <c r="I417" s="2202"/>
      <c r="J417" s="2203"/>
    </row>
    <row r="418" spans="2:10" ht="18.75" customHeight="1" outlineLevel="1" thickBot="1">
      <c r="B418" s="2197"/>
      <c r="C418" s="2204"/>
      <c r="D418" s="2205"/>
      <c r="E418" s="2205"/>
      <c r="F418" s="2205"/>
      <c r="G418" s="2205"/>
      <c r="H418" s="2205"/>
      <c r="I418" s="2205"/>
      <c r="J418" s="2206"/>
    </row>
    <row r="419" spans="2:10" ht="18.75" customHeight="1" outlineLevel="1" thickBot="1">
      <c r="B419" s="314"/>
      <c r="C419" s="315"/>
      <c r="D419" s="315"/>
      <c r="E419" s="315"/>
      <c r="F419" s="315"/>
      <c r="G419" s="315"/>
      <c r="H419" s="315"/>
      <c r="I419" s="315"/>
      <c r="J419" s="315"/>
    </row>
    <row r="420" spans="2:10" ht="18.75" customHeight="1" outlineLevel="1">
      <c r="B420" s="316" t="s">
        <v>191</v>
      </c>
      <c r="C420" s="317"/>
      <c r="D420" s="317"/>
      <c r="E420" s="317"/>
      <c r="F420" s="318"/>
      <c r="G420" s="318"/>
      <c r="H420" s="318"/>
      <c r="I420" s="318"/>
      <c r="J420" s="319"/>
    </row>
    <row r="421" spans="2:10" ht="18.75" customHeight="1" outlineLevel="1">
      <c r="B421" s="2154"/>
      <c r="C421" s="2155"/>
      <c r="D421" s="2155"/>
      <c r="E421" s="2155"/>
      <c r="F421" s="2155"/>
      <c r="G421" s="2155"/>
      <c r="H421" s="2155"/>
      <c r="I421" s="2155"/>
      <c r="J421" s="2156"/>
    </row>
    <row r="422" spans="2:10" ht="12" customHeight="1" outlineLevel="1" thickBot="1">
      <c r="B422" s="592"/>
      <c r="C422" s="320"/>
      <c r="D422" s="320"/>
      <c r="E422" s="320"/>
      <c r="F422" s="320"/>
      <c r="G422" s="320"/>
      <c r="H422" s="320"/>
      <c r="I422" s="320"/>
      <c r="J422" s="321"/>
    </row>
    <row r="425" spans="2:10" ht="33" customHeight="1">
      <c r="B425" s="323" t="s">
        <v>199</v>
      </c>
      <c r="C425" s="2160">
        <f>'個票ｰ2006 '!B252</f>
        <v>0</v>
      </c>
      <c r="D425" s="2161"/>
      <c r="E425" s="2161"/>
      <c r="F425" s="2162"/>
      <c r="G425" s="324" t="s">
        <v>656</v>
      </c>
      <c r="H425" s="2157">
        <v>20</v>
      </c>
      <c r="I425" s="2158"/>
      <c r="J425" s="2159"/>
    </row>
    <row r="426" spans="2:10" ht="30" customHeight="1" outlineLevel="1">
      <c r="B426" s="596" t="s">
        <v>214</v>
      </c>
      <c r="C426" s="2163"/>
      <c r="D426" s="2164"/>
      <c r="E426" s="2164"/>
      <c r="F426" s="2164"/>
      <c r="G426" s="2164"/>
      <c r="H426" s="2164"/>
      <c r="I426" s="2164"/>
      <c r="J426" s="2165"/>
    </row>
    <row r="427" spans="2:10" ht="30" customHeight="1" outlineLevel="1">
      <c r="B427" s="593" t="s">
        <v>198</v>
      </c>
      <c r="C427" s="2223"/>
      <c r="D427" s="2224"/>
      <c r="E427" s="2224"/>
      <c r="F427" s="2224"/>
      <c r="G427" s="2224"/>
      <c r="H427" s="2224"/>
      <c r="I427" s="2224"/>
      <c r="J427" s="2225"/>
    </row>
    <row r="428" spans="2:10" ht="30" customHeight="1" outlineLevel="1">
      <c r="B428" s="594" t="s">
        <v>197</v>
      </c>
      <c r="C428" s="2207"/>
      <c r="D428" s="2207"/>
      <c r="E428" s="2207"/>
      <c r="F428" s="2207"/>
      <c r="G428" s="2207"/>
      <c r="H428" s="2208"/>
      <c r="I428" s="2208"/>
      <c r="J428" s="2209"/>
    </row>
    <row r="429" spans="2:10" ht="14.25" customHeight="1" outlineLevel="1">
      <c r="B429" s="2226" t="s">
        <v>635</v>
      </c>
      <c r="C429" s="2189" t="s">
        <v>195</v>
      </c>
      <c r="D429" s="2189"/>
      <c r="E429" s="2189"/>
      <c r="F429" s="2189" t="s">
        <v>196</v>
      </c>
      <c r="G429" s="2189"/>
      <c r="H429" s="2190"/>
      <c r="I429" s="2190"/>
      <c r="J429" s="2191"/>
    </row>
    <row r="430" spans="2:10" ht="34.5" customHeight="1" outlineLevel="1">
      <c r="B430" s="2226"/>
      <c r="C430" s="272"/>
      <c r="D430" s="306" t="s">
        <v>185</v>
      </c>
      <c r="E430" s="272"/>
      <c r="F430" s="2192"/>
      <c r="G430" s="2192"/>
      <c r="H430" s="2193"/>
      <c r="I430" s="2193"/>
      <c r="J430" s="2194"/>
    </row>
    <row r="431" spans="2:10" ht="34.5" customHeight="1" outlineLevel="1">
      <c r="B431" s="2226"/>
      <c r="C431" s="272"/>
      <c r="D431" s="307" t="s">
        <v>185</v>
      </c>
      <c r="E431" s="272"/>
      <c r="F431" s="2181"/>
      <c r="G431" s="2181"/>
      <c r="H431" s="2182"/>
      <c r="I431" s="2182"/>
      <c r="J431" s="2183"/>
    </row>
    <row r="432" spans="2:10" ht="34.5" customHeight="1" outlineLevel="1">
      <c r="B432" s="2226"/>
      <c r="C432" s="272"/>
      <c r="D432" s="307" t="s">
        <v>185</v>
      </c>
      <c r="E432" s="272"/>
      <c r="F432" s="2181"/>
      <c r="G432" s="2181"/>
      <c r="H432" s="2182"/>
      <c r="I432" s="2182"/>
      <c r="J432" s="2183"/>
    </row>
    <row r="433" spans="1:26" ht="34.5" customHeight="1" outlineLevel="1">
      <c r="B433" s="2226"/>
      <c r="C433" s="272"/>
      <c r="D433" s="307" t="s">
        <v>185</v>
      </c>
      <c r="E433" s="272"/>
      <c r="F433" s="2181"/>
      <c r="G433" s="2181"/>
      <c r="H433" s="2182"/>
      <c r="I433" s="2182"/>
      <c r="J433" s="2183"/>
    </row>
    <row r="434" spans="1:26" ht="34.5" customHeight="1" outlineLevel="1">
      <c r="B434" s="2226"/>
      <c r="C434" s="272"/>
      <c r="D434" s="308" t="s">
        <v>185</v>
      </c>
      <c r="E434" s="272"/>
      <c r="F434" s="2219"/>
      <c r="G434" s="2220"/>
      <c r="H434" s="2221"/>
      <c r="I434" s="2221"/>
      <c r="J434" s="2222"/>
    </row>
    <row r="435" spans="1:26" ht="15" customHeight="1" outlineLevel="1">
      <c r="B435" s="2187" t="s">
        <v>251</v>
      </c>
      <c r="C435" s="2189" t="s">
        <v>195</v>
      </c>
      <c r="D435" s="2189"/>
      <c r="E435" s="2189"/>
      <c r="F435" s="2189" t="s">
        <v>194</v>
      </c>
      <c r="G435" s="2189"/>
      <c r="H435" s="2190"/>
      <c r="I435" s="2190"/>
      <c r="J435" s="2191"/>
    </row>
    <row r="436" spans="1:26" ht="31.5" customHeight="1" outlineLevel="1">
      <c r="B436" s="2167"/>
      <c r="C436" s="273"/>
      <c r="D436" s="309" t="s">
        <v>184</v>
      </c>
      <c r="E436" s="274"/>
      <c r="F436" s="2192"/>
      <c r="G436" s="2192"/>
      <c r="H436" s="2193"/>
      <c r="I436" s="2193"/>
      <c r="J436" s="2194"/>
    </row>
    <row r="437" spans="1:26" ht="31.5" customHeight="1" outlineLevel="1">
      <c r="B437" s="2167"/>
      <c r="C437" s="275"/>
      <c r="D437" s="310" t="s">
        <v>184</v>
      </c>
      <c r="E437" s="276"/>
      <c r="F437" s="2181"/>
      <c r="G437" s="2181"/>
      <c r="H437" s="2182"/>
      <c r="I437" s="2182"/>
      <c r="J437" s="2183"/>
    </row>
    <row r="438" spans="1:26" ht="31.5" customHeight="1" outlineLevel="1">
      <c r="B438" s="2167"/>
      <c r="C438" s="275"/>
      <c r="D438" s="310" t="s">
        <v>184</v>
      </c>
      <c r="E438" s="276"/>
      <c r="F438" s="2181"/>
      <c r="G438" s="2181"/>
      <c r="H438" s="2182"/>
      <c r="I438" s="2182"/>
      <c r="J438" s="2183"/>
    </row>
    <row r="439" spans="1:26" ht="31.5" customHeight="1" outlineLevel="1">
      <c r="B439" s="2167"/>
      <c r="C439" s="275"/>
      <c r="D439" s="310" t="s">
        <v>184</v>
      </c>
      <c r="E439" s="276"/>
      <c r="F439" s="2181"/>
      <c r="G439" s="2181"/>
      <c r="H439" s="2182"/>
      <c r="I439" s="2182"/>
      <c r="J439" s="2183"/>
    </row>
    <row r="440" spans="1:26" ht="31.5" customHeight="1" outlineLevel="1">
      <c r="B440" s="2188"/>
      <c r="C440" s="277"/>
      <c r="D440" s="311" t="s">
        <v>184</v>
      </c>
      <c r="E440" s="278"/>
      <c r="F440" s="2216"/>
      <c r="G440" s="2216"/>
      <c r="H440" s="2217"/>
      <c r="I440" s="2217"/>
      <c r="J440" s="2218"/>
    </row>
    <row r="441" spans="1:26" ht="15" customHeight="1" outlineLevel="1">
      <c r="B441" s="2302" t="s">
        <v>634</v>
      </c>
      <c r="C441" s="2169" t="s">
        <v>207</v>
      </c>
      <c r="D441" s="2170"/>
      <c r="E441" s="2171"/>
      <c r="F441" s="2303" t="s">
        <v>208</v>
      </c>
      <c r="G441" s="2304"/>
      <c r="H441" s="2304"/>
      <c r="I441" s="2304"/>
      <c r="J441" s="2305"/>
    </row>
    <row r="442" spans="1:26" ht="30" customHeight="1" outlineLevel="1">
      <c r="B442" s="2167"/>
      <c r="C442" s="275"/>
      <c r="D442" s="310" t="s">
        <v>184</v>
      </c>
      <c r="E442" s="272"/>
      <c r="F442" s="2306"/>
      <c r="G442" s="2306"/>
      <c r="H442" s="2307"/>
      <c r="I442" s="2307"/>
      <c r="J442" s="2308"/>
    </row>
    <row r="443" spans="1:26" ht="30" customHeight="1" outlineLevel="1">
      <c r="B443" s="2167"/>
      <c r="C443" s="275"/>
      <c r="D443" s="310" t="s">
        <v>184</v>
      </c>
      <c r="E443" s="272"/>
      <c r="F443" s="2181"/>
      <c r="G443" s="2181"/>
      <c r="H443" s="2182"/>
      <c r="I443" s="2182"/>
      <c r="J443" s="2183"/>
    </row>
    <row r="444" spans="1:26" ht="30" customHeight="1" outlineLevel="1">
      <c r="B444" s="2167"/>
      <c r="C444" s="275"/>
      <c r="D444" s="310" t="s">
        <v>184</v>
      </c>
      <c r="E444" s="272"/>
      <c r="F444" s="2181"/>
      <c r="G444" s="2181"/>
      <c r="H444" s="2182"/>
      <c r="I444" s="2182"/>
      <c r="J444" s="2183"/>
    </row>
    <row r="445" spans="1:26" ht="30" customHeight="1" outlineLevel="1" thickBot="1">
      <c r="B445" s="2168"/>
      <c r="C445" s="279"/>
      <c r="D445" s="312" t="s">
        <v>184</v>
      </c>
      <c r="E445" s="280"/>
      <c r="F445" s="2184"/>
      <c r="G445" s="2184"/>
      <c r="H445" s="2185"/>
      <c r="I445" s="2185"/>
      <c r="J445" s="2186"/>
    </row>
    <row r="446" spans="1:26" s="303" customFormat="1" ht="18.75" customHeight="1" outlineLevel="1" thickBot="1">
      <c r="A446" s="299"/>
      <c r="B446" s="313"/>
      <c r="C446" s="299"/>
      <c r="D446" s="299"/>
      <c r="E446" s="299"/>
      <c r="F446" s="299"/>
      <c r="G446" s="300"/>
      <c r="H446" s="300"/>
      <c r="I446" s="300"/>
      <c r="J446" s="300"/>
      <c r="K446" s="300"/>
      <c r="L446" s="300"/>
      <c r="M446" s="301"/>
      <c r="N446" s="2276"/>
      <c r="O446" s="2276"/>
      <c r="P446" s="2276"/>
      <c r="Q446" s="2276"/>
      <c r="R446" s="302"/>
      <c r="V446" s="301"/>
      <c r="W446" s="301"/>
      <c r="X446" s="301"/>
      <c r="Y446" s="301"/>
      <c r="Z446" s="302"/>
    </row>
    <row r="447" spans="1:26" ht="18.75" customHeight="1" outlineLevel="1">
      <c r="B447" s="2280" t="s">
        <v>193</v>
      </c>
      <c r="C447" s="2282"/>
      <c r="D447" s="2283"/>
      <c r="E447" s="2283"/>
      <c r="F447" s="2283"/>
      <c r="G447" s="2283"/>
      <c r="H447" s="2283"/>
      <c r="I447" s="2283"/>
      <c r="J447" s="2284"/>
    </row>
    <row r="448" spans="1:26" ht="18.75" customHeight="1" outlineLevel="1">
      <c r="B448" s="2196"/>
      <c r="C448" s="2201"/>
      <c r="D448" s="2202"/>
      <c r="E448" s="2202"/>
      <c r="F448" s="2202"/>
      <c r="G448" s="2202"/>
      <c r="H448" s="2202"/>
      <c r="I448" s="2202"/>
      <c r="J448" s="2203"/>
    </row>
    <row r="449" spans="2:10" ht="18.75" customHeight="1" outlineLevel="1">
      <c r="B449" s="2281"/>
      <c r="C449" s="2285"/>
      <c r="D449" s="2286"/>
      <c r="E449" s="2286"/>
      <c r="F449" s="2286"/>
      <c r="G449" s="2286"/>
      <c r="H449" s="2286"/>
      <c r="I449" s="2286"/>
      <c r="J449" s="2287"/>
    </row>
    <row r="450" spans="2:10" ht="18.75" customHeight="1" outlineLevel="1">
      <c r="B450" s="2298" t="s">
        <v>192</v>
      </c>
      <c r="C450" s="2299"/>
      <c r="D450" s="2300"/>
      <c r="E450" s="2300"/>
      <c r="F450" s="2300"/>
      <c r="G450" s="2300"/>
      <c r="H450" s="2300"/>
      <c r="I450" s="2300"/>
      <c r="J450" s="2301"/>
    </row>
    <row r="451" spans="2:10" ht="18.75" customHeight="1" outlineLevel="1">
      <c r="B451" s="2196"/>
      <c r="C451" s="2201"/>
      <c r="D451" s="2202"/>
      <c r="E451" s="2202"/>
      <c r="F451" s="2202"/>
      <c r="G451" s="2202"/>
      <c r="H451" s="2202"/>
      <c r="I451" s="2202"/>
      <c r="J451" s="2203"/>
    </row>
    <row r="452" spans="2:10" ht="18.75" customHeight="1" outlineLevel="1" thickBot="1">
      <c r="B452" s="2197"/>
      <c r="C452" s="2204"/>
      <c r="D452" s="2205"/>
      <c r="E452" s="2205"/>
      <c r="F452" s="2205"/>
      <c r="G452" s="2205"/>
      <c r="H452" s="2205"/>
      <c r="I452" s="2205"/>
      <c r="J452" s="2206"/>
    </row>
    <row r="453" spans="2:10" ht="18.75" customHeight="1" outlineLevel="1" thickBot="1">
      <c r="B453" s="314"/>
      <c r="C453" s="315"/>
      <c r="D453" s="315"/>
      <c r="E453" s="315"/>
      <c r="F453" s="315"/>
      <c r="G453" s="315"/>
      <c r="H453" s="315"/>
      <c r="I453" s="315"/>
      <c r="J453" s="315"/>
    </row>
    <row r="454" spans="2:10" ht="18.75" customHeight="1" outlineLevel="1">
      <c r="B454" s="316" t="s">
        <v>191</v>
      </c>
      <c r="C454" s="317"/>
      <c r="D454" s="317"/>
      <c r="E454" s="317"/>
      <c r="F454" s="318"/>
      <c r="G454" s="318"/>
      <c r="H454" s="318"/>
      <c r="I454" s="318"/>
      <c r="J454" s="319"/>
    </row>
    <row r="455" spans="2:10" ht="18.75" customHeight="1" outlineLevel="1">
      <c r="B455" s="2154"/>
      <c r="C455" s="2155"/>
      <c r="D455" s="2155"/>
      <c r="E455" s="2155"/>
      <c r="F455" s="2155"/>
      <c r="G455" s="2155"/>
      <c r="H455" s="2155"/>
      <c r="I455" s="2155"/>
      <c r="J455" s="2156"/>
    </row>
    <row r="456" spans="2:10" ht="12" customHeight="1" outlineLevel="1" thickBot="1">
      <c r="B456" s="592"/>
      <c r="C456" s="320"/>
      <c r="D456" s="320"/>
      <c r="E456" s="320"/>
      <c r="F456" s="320"/>
      <c r="G456" s="320"/>
      <c r="H456" s="320"/>
      <c r="I456" s="320"/>
      <c r="J456" s="321"/>
    </row>
  </sheetData>
  <sheetProtection formatRows="0" selectLockedCells="1"/>
  <mergeCells count="458">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 ref="M19:U19"/>
    <mergeCell ref="B20:D20"/>
    <mergeCell ref="E20:J20"/>
    <mergeCell ref="B21:D21"/>
    <mergeCell ref="E21:J21"/>
    <mergeCell ref="M21:U21"/>
    <mergeCell ref="B16:D16"/>
    <mergeCell ref="E16:J16"/>
    <mergeCell ref="B17:D17"/>
    <mergeCell ref="E17:J17"/>
    <mergeCell ref="N36:Q36"/>
    <mergeCell ref="C37:J37"/>
    <mergeCell ref="B38:B39"/>
    <mergeCell ref="C38:F39"/>
    <mergeCell ref="H38:J38"/>
    <mergeCell ref="H39:J39"/>
    <mergeCell ref="B22:D22"/>
    <mergeCell ref="E22:J22"/>
    <mergeCell ref="H31:K31"/>
    <mergeCell ref="H32:K32"/>
    <mergeCell ref="B34:J34"/>
    <mergeCell ref="J36:L36"/>
    <mergeCell ref="B23:D28"/>
    <mergeCell ref="E23:G23"/>
    <mergeCell ref="H23:J23"/>
    <mergeCell ref="E24:J24"/>
    <mergeCell ref="F25:J25"/>
    <mergeCell ref="F26:J26"/>
    <mergeCell ref="F27:J27"/>
    <mergeCell ref="F28:J28"/>
    <mergeCell ref="N65:Q65"/>
    <mergeCell ref="B66:B68"/>
    <mergeCell ref="C66:J68"/>
    <mergeCell ref="C44:F44"/>
    <mergeCell ref="H44:J44"/>
    <mergeCell ref="C45:J45"/>
    <mergeCell ref="C46:J46"/>
    <mergeCell ref="C47:J47"/>
    <mergeCell ref="B48:B53"/>
    <mergeCell ref="C48:E48"/>
    <mergeCell ref="F48:J48"/>
    <mergeCell ref="F49:J49"/>
    <mergeCell ref="F50:J50"/>
    <mergeCell ref="F51:J51"/>
    <mergeCell ref="F52:J52"/>
    <mergeCell ref="F53:J53"/>
    <mergeCell ref="B69:B71"/>
    <mergeCell ref="C69:J71"/>
    <mergeCell ref="B74:J74"/>
    <mergeCell ref="F59:J59"/>
    <mergeCell ref="B60:B64"/>
    <mergeCell ref="C60:E60"/>
    <mergeCell ref="F60:J60"/>
    <mergeCell ref="F61:J61"/>
    <mergeCell ref="F62:J62"/>
    <mergeCell ref="F63:J63"/>
    <mergeCell ref="F64:J64"/>
    <mergeCell ref="B54:B59"/>
    <mergeCell ref="C54:E54"/>
    <mergeCell ref="F54:J54"/>
    <mergeCell ref="F55:J55"/>
    <mergeCell ref="F56:J56"/>
    <mergeCell ref="F57:J57"/>
    <mergeCell ref="F58:J58"/>
    <mergeCell ref="C78:F78"/>
    <mergeCell ref="H78:J78"/>
    <mergeCell ref="C79:J79"/>
    <mergeCell ref="C80:J80"/>
    <mergeCell ref="C81:J81"/>
    <mergeCell ref="B82:B87"/>
    <mergeCell ref="C82:E82"/>
    <mergeCell ref="F82:J82"/>
    <mergeCell ref="F83:J83"/>
    <mergeCell ref="F84:J84"/>
    <mergeCell ref="F93:J93"/>
    <mergeCell ref="B94:B98"/>
    <mergeCell ref="C94:E94"/>
    <mergeCell ref="F94:J94"/>
    <mergeCell ref="F95:J95"/>
    <mergeCell ref="F96:J96"/>
    <mergeCell ref="F97:J97"/>
    <mergeCell ref="F98:J98"/>
    <mergeCell ref="F85:J85"/>
    <mergeCell ref="F86:J86"/>
    <mergeCell ref="F87:J87"/>
    <mergeCell ref="B88:B93"/>
    <mergeCell ref="C88:E88"/>
    <mergeCell ref="F88:J88"/>
    <mergeCell ref="F89:J89"/>
    <mergeCell ref="F90:J90"/>
    <mergeCell ref="F91:J91"/>
    <mergeCell ref="F92:J92"/>
    <mergeCell ref="B115:R115"/>
    <mergeCell ref="C116:F116"/>
    <mergeCell ref="H116:J116"/>
    <mergeCell ref="C117:J117"/>
    <mergeCell ref="C118:J118"/>
    <mergeCell ref="C119:J119"/>
    <mergeCell ref="N99:Q99"/>
    <mergeCell ref="B100:B102"/>
    <mergeCell ref="C100:J102"/>
    <mergeCell ref="B103:B105"/>
    <mergeCell ref="C103:J105"/>
    <mergeCell ref="B108:J108"/>
    <mergeCell ref="B126:B131"/>
    <mergeCell ref="C126:E126"/>
    <mergeCell ref="F126:J126"/>
    <mergeCell ref="F127:J127"/>
    <mergeCell ref="F128:J128"/>
    <mergeCell ref="F129:J129"/>
    <mergeCell ref="F130:J130"/>
    <mergeCell ref="F131:J131"/>
    <mergeCell ref="B120:B125"/>
    <mergeCell ref="C120:E120"/>
    <mergeCell ref="F120:J120"/>
    <mergeCell ref="F121:J121"/>
    <mergeCell ref="F122:J122"/>
    <mergeCell ref="F123:J123"/>
    <mergeCell ref="F124:J124"/>
    <mergeCell ref="F125:J125"/>
    <mergeCell ref="N137:Q137"/>
    <mergeCell ref="B138:B140"/>
    <mergeCell ref="C138:J140"/>
    <mergeCell ref="B141:B143"/>
    <mergeCell ref="C141:J143"/>
    <mergeCell ref="B146:J146"/>
    <mergeCell ref="B132:B136"/>
    <mergeCell ref="C132:E132"/>
    <mergeCell ref="F132:J132"/>
    <mergeCell ref="F133:J133"/>
    <mergeCell ref="F134:J134"/>
    <mergeCell ref="F135:J135"/>
    <mergeCell ref="F136:J136"/>
    <mergeCell ref="N172:Q172"/>
    <mergeCell ref="B173:B175"/>
    <mergeCell ref="C173:J175"/>
    <mergeCell ref="C151:F151"/>
    <mergeCell ref="H151:J151"/>
    <mergeCell ref="C152:J152"/>
    <mergeCell ref="C153:J153"/>
    <mergeCell ref="C154:J154"/>
    <mergeCell ref="B155:B160"/>
    <mergeCell ref="C155:E155"/>
    <mergeCell ref="F155:J155"/>
    <mergeCell ref="F156:J156"/>
    <mergeCell ref="F157:J157"/>
    <mergeCell ref="F158:J158"/>
    <mergeCell ref="F159:J159"/>
    <mergeCell ref="F160:J160"/>
    <mergeCell ref="B176:B178"/>
    <mergeCell ref="C176:J178"/>
    <mergeCell ref="B181:J181"/>
    <mergeCell ref="F166:J166"/>
    <mergeCell ref="B167:B171"/>
    <mergeCell ref="C167:E167"/>
    <mergeCell ref="F167:J167"/>
    <mergeCell ref="F168:J168"/>
    <mergeCell ref="F169:J169"/>
    <mergeCell ref="F170:J170"/>
    <mergeCell ref="F171:J171"/>
    <mergeCell ref="B161:B166"/>
    <mergeCell ref="C161:E161"/>
    <mergeCell ref="F161:J161"/>
    <mergeCell ref="F162:J162"/>
    <mergeCell ref="F163:J163"/>
    <mergeCell ref="F164:J164"/>
    <mergeCell ref="F165:J165"/>
    <mergeCell ref="N206:Q206"/>
    <mergeCell ref="B207:B209"/>
    <mergeCell ref="C207:J209"/>
    <mergeCell ref="C185:F185"/>
    <mergeCell ref="H185:J185"/>
    <mergeCell ref="C186:J186"/>
    <mergeCell ref="C187:J187"/>
    <mergeCell ref="C188:J188"/>
    <mergeCell ref="B189:B194"/>
    <mergeCell ref="C189:E189"/>
    <mergeCell ref="F189:J189"/>
    <mergeCell ref="F190:J190"/>
    <mergeCell ref="F191:J191"/>
    <mergeCell ref="F192:J192"/>
    <mergeCell ref="F193:J193"/>
    <mergeCell ref="F194:J194"/>
    <mergeCell ref="B210:B212"/>
    <mergeCell ref="C210:J212"/>
    <mergeCell ref="B215:J215"/>
    <mergeCell ref="F200:J200"/>
    <mergeCell ref="B201:B205"/>
    <mergeCell ref="C201:E201"/>
    <mergeCell ref="F201:J201"/>
    <mergeCell ref="F202:J202"/>
    <mergeCell ref="F203:J203"/>
    <mergeCell ref="F204:J204"/>
    <mergeCell ref="F205:J205"/>
    <mergeCell ref="B195:B200"/>
    <mergeCell ref="C195:E195"/>
    <mergeCell ref="F195:J195"/>
    <mergeCell ref="F196:J196"/>
    <mergeCell ref="F197:J197"/>
    <mergeCell ref="F198:J198"/>
    <mergeCell ref="F199:J199"/>
    <mergeCell ref="N240:Q240"/>
    <mergeCell ref="B241:B243"/>
    <mergeCell ref="C241:J243"/>
    <mergeCell ref="C219:F219"/>
    <mergeCell ref="H219:J219"/>
    <mergeCell ref="C220:J220"/>
    <mergeCell ref="C221:J221"/>
    <mergeCell ref="C222:J222"/>
    <mergeCell ref="B223:B228"/>
    <mergeCell ref="C223:E223"/>
    <mergeCell ref="F223:J223"/>
    <mergeCell ref="F224:J224"/>
    <mergeCell ref="F225:J225"/>
    <mergeCell ref="F226:J226"/>
    <mergeCell ref="F227:J227"/>
    <mergeCell ref="F228:J228"/>
    <mergeCell ref="B244:B246"/>
    <mergeCell ref="C244:J246"/>
    <mergeCell ref="B249:J249"/>
    <mergeCell ref="F234:J234"/>
    <mergeCell ref="B235:B239"/>
    <mergeCell ref="C235:E235"/>
    <mergeCell ref="F235:J235"/>
    <mergeCell ref="F236:J236"/>
    <mergeCell ref="F237:J237"/>
    <mergeCell ref="F238:J238"/>
    <mergeCell ref="F239:J239"/>
    <mergeCell ref="B229:B234"/>
    <mergeCell ref="C229:E229"/>
    <mergeCell ref="F229:J229"/>
    <mergeCell ref="F230:J230"/>
    <mergeCell ref="F231:J231"/>
    <mergeCell ref="F232:J232"/>
    <mergeCell ref="F233:J233"/>
    <mergeCell ref="N275:Q275"/>
    <mergeCell ref="B276:B278"/>
    <mergeCell ref="C276:J278"/>
    <mergeCell ref="C254:F254"/>
    <mergeCell ref="H254:J254"/>
    <mergeCell ref="C255:J255"/>
    <mergeCell ref="C256:J256"/>
    <mergeCell ref="C257:J257"/>
    <mergeCell ref="B258:B263"/>
    <mergeCell ref="C258:E258"/>
    <mergeCell ref="F258:J258"/>
    <mergeCell ref="F259:J259"/>
    <mergeCell ref="F260:J260"/>
    <mergeCell ref="F261:J261"/>
    <mergeCell ref="F262:J262"/>
    <mergeCell ref="F263:J263"/>
    <mergeCell ref="B279:B281"/>
    <mergeCell ref="C279:J281"/>
    <mergeCell ref="B284:J284"/>
    <mergeCell ref="F269:J269"/>
    <mergeCell ref="B270:B274"/>
    <mergeCell ref="C270:E270"/>
    <mergeCell ref="F270:J270"/>
    <mergeCell ref="F271:J271"/>
    <mergeCell ref="F272:J272"/>
    <mergeCell ref="F273:J273"/>
    <mergeCell ref="F274:J274"/>
    <mergeCell ref="B264:B269"/>
    <mergeCell ref="C264:E264"/>
    <mergeCell ref="F264:J264"/>
    <mergeCell ref="F265:J265"/>
    <mergeCell ref="F266:J266"/>
    <mergeCell ref="F267:J267"/>
    <mergeCell ref="F268:J268"/>
    <mergeCell ref="N309:Q309"/>
    <mergeCell ref="B310:B312"/>
    <mergeCell ref="C310:J312"/>
    <mergeCell ref="C288:F288"/>
    <mergeCell ref="H288:J288"/>
    <mergeCell ref="C289:J289"/>
    <mergeCell ref="C290:J290"/>
    <mergeCell ref="C291:J291"/>
    <mergeCell ref="B292:B297"/>
    <mergeCell ref="C292:E292"/>
    <mergeCell ref="F292:J292"/>
    <mergeCell ref="F293:J293"/>
    <mergeCell ref="F294:J294"/>
    <mergeCell ref="F295:J295"/>
    <mergeCell ref="F296:J296"/>
    <mergeCell ref="F297:J297"/>
    <mergeCell ref="B313:B315"/>
    <mergeCell ref="C313:J315"/>
    <mergeCell ref="B318:J318"/>
    <mergeCell ref="F303:J303"/>
    <mergeCell ref="B304:B308"/>
    <mergeCell ref="C304:E304"/>
    <mergeCell ref="F304:J304"/>
    <mergeCell ref="F305:J305"/>
    <mergeCell ref="F306:J306"/>
    <mergeCell ref="F307:J307"/>
    <mergeCell ref="F308:J308"/>
    <mergeCell ref="B298:B303"/>
    <mergeCell ref="C298:E298"/>
    <mergeCell ref="F298:J298"/>
    <mergeCell ref="F299:J299"/>
    <mergeCell ref="F300:J300"/>
    <mergeCell ref="F301:J301"/>
    <mergeCell ref="F302:J302"/>
    <mergeCell ref="N343:Q343"/>
    <mergeCell ref="B344:B346"/>
    <mergeCell ref="C344:J346"/>
    <mergeCell ref="C322:F322"/>
    <mergeCell ref="H322:J322"/>
    <mergeCell ref="C323:J323"/>
    <mergeCell ref="C324:J324"/>
    <mergeCell ref="C325:J325"/>
    <mergeCell ref="B326:B331"/>
    <mergeCell ref="C326:E326"/>
    <mergeCell ref="F326:J326"/>
    <mergeCell ref="F327:J327"/>
    <mergeCell ref="F328:J328"/>
    <mergeCell ref="F329:J329"/>
    <mergeCell ref="F330:J330"/>
    <mergeCell ref="F331:J331"/>
    <mergeCell ref="B347:B349"/>
    <mergeCell ref="C347:J349"/>
    <mergeCell ref="B352:J352"/>
    <mergeCell ref="F337:J337"/>
    <mergeCell ref="B338:B342"/>
    <mergeCell ref="C338:E338"/>
    <mergeCell ref="F338:J338"/>
    <mergeCell ref="F339:J339"/>
    <mergeCell ref="F340:J340"/>
    <mergeCell ref="F341:J341"/>
    <mergeCell ref="F342:J342"/>
    <mergeCell ref="B332:B337"/>
    <mergeCell ref="C332:E332"/>
    <mergeCell ref="F332:J332"/>
    <mergeCell ref="F333:J333"/>
    <mergeCell ref="F334:J334"/>
    <mergeCell ref="F335:J335"/>
    <mergeCell ref="F336:J336"/>
    <mergeCell ref="N378:Q378"/>
    <mergeCell ref="B379:B381"/>
    <mergeCell ref="C379:J381"/>
    <mergeCell ref="C357:F357"/>
    <mergeCell ref="H357:J357"/>
    <mergeCell ref="C358:J358"/>
    <mergeCell ref="C359:J359"/>
    <mergeCell ref="C360:J360"/>
    <mergeCell ref="B361:B366"/>
    <mergeCell ref="C361:E361"/>
    <mergeCell ref="F361:J361"/>
    <mergeCell ref="F362:J362"/>
    <mergeCell ref="F363:J363"/>
    <mergeCell ref="F364:J364"/>
    <mergeCell ref="F365:J365"/>
    <mergeCell ref="F366:J366"/>
    <mergeCell ref="B382:B384"/>
    <mergeCell ref="C382:J384"/>
    <mergeCell ref="B387:J387"/>
    <mergeCell ref="F372:J372"/>
    <mergeCell ref="B373:B377"/>
    <mergeCell ref="C373:E373"/>
    <mergeCell ref="F373:J373"/>
    <mergeCell ref="F374:J374"/>
    <mergeCell ref="F375:J375"/>
    <mergeCell ref="F376:J376"/>
    <mergeCell ref="F377:J377"/>
    <mergeCell ref="B367:B372"/>
    <mergeCell ref="C367:E367"/>
    <mergeCell ref="F367:J367"/>
    <mergeCell ref="F368:J368"/>
    <mergeCell ref="F369:J369"/>
    <mergeCell ref="F370:J370"/>
    <mergeCell ref="F371:J371"/>
    <mergeCell ref="N412:Q412"/>
    <mergeCell ref="B413:B415"/>
    <mergeCell ref="C413:J415"/>
    <mergeCell ref="C391:F391"/>
    <mergeCell ref="H391:J391"/>
    <mergeCell ref="C392:J392"/>
    <mergeCell ref="C393:J393"/>
    <mergeCell ref="C394:J394"/>
    <mergeCell ref="B395:B400"/>
    <mergeCell ref="C395:E395"/>
    <mergeCell ref="F395:J395"/>
    <mergeCell ref="F396:J396"/>
    <mergeCell ref="F397:J397"/>
    <mergeCell ref="F398:J398"/>
    <mergeCell ref="F399:J399"/>
    <mergeCell ref="F400:J400"/>
    <mergeCell ref="B416:B418"/>
    <mergeCell ref="C416:J418"/>
    <mergeCell ref="B421:J421"/>
    <mergeCell ref="F406:J406"/>
    <mergeCell ref="B407:B411"/>
    <mergeCell ref="C407:E407"/>
    <mergeCell ref="F407:J407"/>
    <mergeCell ref="F408:J408"/>
    <mergeCell ref="F409:J409"/>
    <mergeCell ref="F410:J410"/>
    <mergeCell ref="F411:J411"/>
    <mergeCell ref="B401:B406"/>
    <mergeCell ref="C401:E401"/>
    <mergeCell ref="F401:J401"/>
    <mergeCell ref="F402:J402"/>
    <mergeCell ref="F403:J403"/>
    <mergeCell ref="F404:J404"/>
    <mergeCell ref="F405:J405"/>
    <mergeCell ref="N446:Q446"/>
    <mergeCell ref="B447:B449"/>
    <mergeCell ref="C447:J449"/>
    <mergeCell ref="C425:F425"/>
    <mergeCell ref="H425:J425"/>
    <mergeCell ref="C426:J426"/>
    <mergeCell ref="C427:J427"/>
    <mergeCell ref="C428:J428"/>
    <mergeCell ref="B429:B434"/>
    <mergeCell ref="C429:E429"/>
    <mergeCell ref="F429:J429"/>
    <mergeCell ref="F430:J430"/>
    <mergeCell ref="F431:J431"/>
    <mergeCell ref="F432:J432"/>
    <mergeCell ref="F433:J433"/>
    <mergeCell ref="F434:J434"/>
    <mergeCell ref="B450:B452"/>
    <mergeCell ref="C450:J452"/>
    <mergeCell ref="B455:J455"/>
    <mergeCell ref="F440:J440"/>
    <mergeCell ref="B441:B445"/>
    <mergeCell ref="C441:E441"/>
    <mergeCell ref="F441:J441"/>
    <mergeCell ref="F442:J442"/>
    <mergeCell ref="F443:J443"/>
    <mergeCell ref="F444:J444"/>
    <mergeCell ref="F445:J445"/>
    <mergeCell ref="B435:B440"/>
    <mergeCell ref="C435:E435"/>
    <mergeCell ref="F435:J435"/>
    <mergeCell ref="F436:J436"/>
    <mergeCell ref="F437:J437"/>
    <mergeCell ref="F438:J438"/>
    <mergeCell ref="F439:J439"/>
  </mergeCells>
  <phoneticPr fontId="20"/>
  <conditionalFormatting sqref="C7:J9 C37:J39 C44:F44 C78:F78 C116:F116 C151:F151 C185:F185 C219:F219 C254:F254 C288:F288 C322:F322 C357:F357 C391:F391 C425:F425">
    <cfRule type="cellIs" dxfId="136" priority="7" operator="equal">
      <formula>0</formula>
    </cfRule>
  </conditionalFormatting>
  <conditionalFormatting sqref="H3:K3">
    <cfRule type="cellIs" dxfId="135" priority="6" operator="equal">
      <formula>0</formula>
    </cfRule>
  </conditionalFormatting>
  <conditionalFormatting sqref="H32:K32">
    <cfRule type="cellIs" dxfId="134" priority="5" operator="equal">
      <formula>0</formula>
    </cfRule>
  </conditionalFormatting>
  <conditionalFormatting sqref="F28:J28">
    <cfRule type="expression" dxfId="133" priority="2">
      <formula>$E$27="○"</formula>
    </cfRule>
  </conditionalFormatting>
  <conditionalFormatting sqref="E25:J27">
    <cfRule type="expression" dxfId="132" priority="1">
      <formula>$H$23="含んでいない"</formula>
    </cfRule>
  </conditionalFormatting>
  <dataValidations count="11">
    <dataValidation type="list" allowBlank="1" showInputMessage="1" showErrorMessage="1" sqref="B74:J74 B108:J108 B146:J146 B181:J181 B215:J215 B249:J249 B284:J284 B318:J318 B352:J352 B387:J387 B421:J421 B455:J455" xr:uid="{3AC00C04-102F-46DA-B10C-03FE8AA1418C}">
      <formula1>"はい（いずれにも該当しない）,いいえ（いずれかに該当する）"</formula1>
    </dataValidation>
    <dataValidation type="list" allowBlank="1" showInputMessage="1" showErrorMessage="1" sqref="E21:J21" xr:uid="{48F2F574-8DF5-4D0C-8C89-FFCC737C80D6}">
      <formula1>"全員に支援を行っている,一部に支援を行っている,支援を行っていない"</formula1>
    </dataValidation>
    <dataValidation type="list" allowBlank="1" showInputMessage="1" showErrorMessage="1" sqref="E19:J19" xr:uid="{15527D95-ACB7-4303-81C4-F948E916B00B}">
      <formula1>"全員に伝えている,一部に伝えている,伝えていない"</formula1>
    </dataValidation>
    <dataValidation type="list" allowBlank="1" showInputMessage="1" showErrorMessage="1" sqref="E17:J17" xr:uid="{5C66DFE7-E1FC-443D-B989-F724FB201DE5}">
      <formula1>"全員の評価を行っている,一部の評価を行っている,評価を行っていない"</formula1>
    </dataValidation>
    <dataValidation type="list" allowBlank="1" showInputMessage="1" showErrorMessage="1" sqref="E16:J16 C46:J46 C80:J80 C118:J118 C153:J153 C187:J187 C221:J221 C256:J256 C290:J290 C324:J324 C359:J359 C393:J393 C427:J427" xr:uid="{11913DB4-C7A1-4233-AFB8-639A1BEDB56C}">
      <formula1>"直接雇用（常勤）,直接雇用（非常勤）,委託・派遣等"</formula1>
    </dataValidation>
    <dataValidation type="list" allowBlank="1" showInputMessage="1" showErrorMessage="1" sqref="C358:J358 C289:J289 C392:J392 C152:J152 C186:J186 C426:J426 C220:J220 C255:J255 C323:J323 C117:J117" xr:uid="{5585D6AA-1E8E-4969-A7B2-0A870913C9A7}">
      <formula1>"主担当講師,担当講師"</formula1>
    </dataValidation>
    <dataValidation allowBlank="1" showInputMessage="1" showErrorMessage="1" prompt="当該教育訓練の内容に関係する実務経験を具体的に記載。" sqref="F49:J53 F55:J59 F83:J87 F121:J125 F156:J160" xr:uid="{58AEB5EE-3381-4C06-A1EE-DCB9FB066A69}"/>
    <dataValidation allowBlank="1" showInputMessage="1" showErrorMessage="1" prompt="直近の職歴について、所属だけではなく「担当分野」も記載。" sqref="F61:J64 F95:J98 F133:J136 F168:J171" xr:uid="{5546FF58-4742-403E-ACD9-B7A45331D4FD}"/>
    <dataValidation allowBlank="1" showInputMessage="1" showErrorMessage="1" prompt="これまでの講師歴について、所属だけでなく「担当分野」まで記載。" sqref="F89:J93 F127:J131 F162:J166" xr:uid="{606E203D-8FF3-496D-A84A-3AFFF9EDA981}"/>
    <dataValidation type="list" allowBlank="1" showInputMessage="1" showErrorMessage="1" sqref="H23:J23" xr:uid="{22FAD22D-0CFE-47D7-958A-D53B6B77D3C4}">
      <formula1>"含んでいる,含んでいない"</formula1>
    </dataValidation>
    <dataValidation type="list" allowBlank="1" showInputMessage="1" showErrorMessage="1" sqref="E25:E27" xr:uid="{09C56911-2D5A-44A3-8FAB-47081A92CC0F}">
      <formula1>"○"</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53958-0855-486A-8C1F-9DB3059B4420}">
  <sheetPr>
    <pageSetUpPr fitToPage="1"/>
  </sheetPr>
  <dimension ref="A1:XFD362"/>
  <sheetViews>
    <sheetView showGridLines="0" view="pageBreakPreview" zoomScaleNormal="100" zoomScaleSheetLayoutView="100" workbookViewId="0">
      <selection activeCell="L9" sqref="L9:R9"/>
    </sheetView>
  </sheetViews>
  <sheetFormatPr defaultColWidth="9" defaultRowHeight="12" outlineLevelRow="1"/>
  <cols>
    <col min="1" max="3" width="6.625" style="530" customWidth="1"/>
    <col min="4" max="4" width="7.125" style="530" customWidth="1"/>
    <col min="5" max="11" width="6.625" style="530" customWidth="1"/>
    <col min="12" max="16" width="6.625" style="207" customWidth="1"/>
    <col min="17" max="17" width="7.375" style="207" customWidth="1"/>
    <col min="18" max="18" width="8" style="530" customWidth="1"/>
    <col min="19" max="20" width="9.125" style="530" customWidth="1"/>
    <col min="21" max="21" width="26.5" style="530" customWidth="1"/>
    <col min="22" max="23" width="3.125" style="530" customWidth="1"/>
    <col min="24" max="48" width="9" style="530"/>
    <col min="49" max="49" width="9" style="530" customWidth="1"/>
    <col min="50" max="16384" width="9" style="530"/>
  </cols>
  <sheetData>
    <row r="1" spans="1:33" ht="15" customHeight="1">
      <c r="A1" s="580"/>
      <c r="B1" s="580"/>
      <c r="C1" s="199"/>
      <c r="L1" s="200"/>
      <c r="M1" s="200"/>
      <c r="N1" s="200"/>
      <c r="O1" s="1852" t="s">
        <v>694</v>
      </c>
      <c r="P1" s="1852"/>
      <c r="Q1" s="1852"/>
      <c r="R1" s="1852"/>
      <c r="AE1" s="373" t="s">
        <v>552</v>
      </c>
      <c r="AF1" s="374" t="s">
        <v>553</v>
      </c>
      <c r="AG1" s="374"/>
    </row>
    <row r="2" spans="1:33" ht="15" customHeight="1">
      <c r="A2" s="580"/>
      <c r="B2" s="580"/>
      <c r="C2" s="199"/>
      <c r="L2" s="200"/>
      <c r="M2" s="200"/>
      <c r="N2" s="200"/>
      <c r="O2" s="1852" t="s">
        <v>882</v>
      </c>
      <c r="P2" s="1852"/>
      <c r="Q2" s="1852"/>
      <c r="R2" s="1852"/>
      <c r="AE2" s="373"/>
      <c r="AF2" s="374"/>
      <c r="AG2" s="374"/>
    </row>
    <row r="3" spans="1:33" ht="15" customHeight="1">
      <c r="A3" s="580"/>
      <c r="B3" s="201"/>
      <c r="C3" s="202"/>
      <c r="D3" s="203"/>
      <c r="F3" s="204"/>
      <c r="L3" s="200"/>
      <c r="M3" s="200"/>
      <c r="N3" s="200"/>
      <c r="O3" s="1853">
        <f>'申請書・総括票（共通）'!L3</f>
        <v>0</v>
      </c>
      <c r="P3" s="1853"/>
      <c r="Q3" s="1853"/>
      <c r="R3" s="1853"/>
      <c r="AE3" s="373" t="s">
        <v>563</v>
      </c>
      <c r="AF3" s="374" t="s">
        <v>553</v>
      </c>
      <c r="AG3" s="373"/>
    </row>
    <row r="4" spans="1:33" ht="6.75" customHeight="1">
      <c r="A4" s="580"/>
      <c r="B4" s="201"/>
      <c r="C4" s="202"/>
      <c r="D4" s="203"/>
      <c r="L4" s="205"/>
      <c r="M4" s="205"/>
      <c r="N4" s="205"/>
      <c r="O4" s="205"/>
      <c r="P4" s="205"/>
      <c r="Q4" s="205"/>
      <c r="R4" s="205"/>
      <c r="AE4" s="373" t="s">
        <v>564</v>
      </c>
      <c r="AF4" s="374" t="s">
        <v>568</v>
      </c>
      <c r="AG4" s="373"/>
    </row>
    <row r="5" spans="1:33" ht="24" customHeight="1">
      <c r="A5" s="1813" t="s">
        <v>1114</v>
      </c>
      <c r="B5" s="1813"/>
      <c r="C5" s="1813"/>
      <c r="D5" s="1813"/>
      <c r="E5" s="1813"/>
      <c r="F5" s="1813"/>
      <c r="G5" s="1813"/>
      <c r="H5" s="1813"/>
      <c r="I5" s="1813"/>
      <c r="J5" s="1813"/>
      <c r="K5" s="1813"/>
      <c r="L5" s="1813"/>
      <c r="M5" s="1813"/>
      <c r="N5" s="1813"/>
      <c r="O5" s="1813"/>
      <c r="P5" s="1813"/>
      <c r="Q5" s="1813"/>
      <c r="R5" s="1813"/>
      <c r="AE5" s="373" t="s">
        <v>240</v>
      </c>
      <c r="AF5" s="374" t="s">
        <v>554</v>
      </c>
      <c r="AG5" s="373"/>
    </row>
    <row r="6" spans="1:33" ht="8.25" customHeight="1">
      <c r="A6" s="585"/>
      <c r="B6" s="585"/>
      <c r="C6" s="585"/>
      <c r="D6" s="585"/>
      <c r="E6" s="585"/>
      <c r="F6" s="585"/>
      <c r="G6" s="585"/>
      <c r="H6" s="585"/>
      <c r="I6" s="585"/>
      <c r="J6" s="585"/>
      <c r="K6" s="585"/>
      <c r="L6" s="585"/>
      <c r="M6" s="585"/>
      <c r="N6" s="585"/>
      <c r="O6" s="585"/>
      <c r="P6" s="585"/>
      <c r="Q6" s="585"/>
      <c r="R6" s="585"/>
      <c r="AE6" s="373" t="s">
        <v>565</v>
      </c>
      <c r="AF6" s="374"/>
      <c r="AG6" s="373"/>
    </row>
    <row r="7" spans="1:33" ht="45" customHeight="1">
      <c r="A7" s="1814" t="s">
        <v>86</v>
      </c>
      <c r="B7" s="1815"/>
      <c r="C7" s="1816">
        <f>'申請書・総括票（共通）'!C19</f>
        <v>0</v>
      </c>
      <c r="D7" s="1816"/>
      <c r="E7" s="1816"/>
      <c r="F7" s="1816"/>
      <c r="G7" s="1816"/>
      <c r="H7" s="1816"/>
      <c r="I7" s="1816"/>
      <c r="J7" s="1816"/>
      <c r="K7" s="1816"/>
      <c r="L7" s="1816"/>
      <c r="M7" s="1816"/>
      <c r="N7" s="1816"/>
      <c r="O7" s="1816"/>
      <c r="P7" s="1816"/>
      <c r="Q7" s="1816"/>
      <c r="R7" s="1816"/>
      <c r="AE7" s="373" t="s">
        <v>566</v>
      </c>
      <c r="AF7" s="374"/>
      <c r="AG7" s="373"/>
    </row>
    <row r="8" spans="1:33" ht="44.25" customHeight="1">
      <c r="A8" s="1815" t="s">
        <v>87</v>
      </c>
      <c r="B8" s="1815"/>
      <c r="C8" s="1816">
        <f>'申請書・総括票（共通）'!D238</f>
        <v>0</v>
      </c>
      <c r="D8" s="1816"/>
      <c r="E8" s="1816"/>
      <c r="F8" s="1816"/>
      <c r="G8" s="1816"/>
      <c r="H8" s="1816"/>
      <c r="I8" s="1816"/>
      <c r="J8" s="1816"/>
      <c r="K8" s="1816"/>
      <c r="L8" s="1816"/>
      <c r="M8" s="1816"/>
      <c r="N8" s="1814" t="s">
        <v>88</v>
      </c>
      <c r="O8" s="1814"/>
      <c r="P8" s="1817">
        <f>'申請書・総括票（共通）'!A238</f>
        <v>2007</v>
      </c>
      <c r="Q8" s="1817"/>
      <c r="R8" s="1817"/>
    </row>
    <row r="9" spans="1:33" ht="36.75" customHeight="1">
      <c r="A9" s="1827" t="s">
        <v>581</v>
      </c>
      <c r="B9" s="1785"/>
      <c r="C9" s="1828">
        <f>'申請書・総括票（共通）'!B238</f>
        <v>0</v>
      </c>
      <c r="D9" s="1829"/>
      <c r="E9" s="1829"/>
      <c r="F9" s="1829"/>
      <c r="G9" s="1829"/>
      <c r="H9" s="1829"/>
      <c r="I9" s="1830"/>
      <c r="J9" s="1827" t="s">
        <v>582</v>
      </c>
      <c r="K9" s="1785"/>
      <c r="L9" s="1831"/>
      <c r="M9" s="1832"/>
      <c r="N9" s="1832"/>
      <c r="O9" s="1832"/>
      <c r="P9" s="1832"/>
      <c r="Q9" s="1832"/>
      <c r="R9" s="1833"/>
    </row>
    <row r="10" spans="1:33" ht="28.5" customHeight="1">
      <c r="A10" s="1848" t="s">
        <v>890</v>
      </c>
      <c r="B10" s="1848"/>
      <c r="C10" s="1849"/>
      <c r="D10" s="1849"/>
      <c r="E10" s="1848" t="s">
        <v>892</v>
      </c>
      <c r="F10" s="1848"/>
      <c r="G10" s="1850"/>
      <c r="H10" s="1850"/>
      <c r="I10" s="1850"/>
      <c r="J10" s="1850"/>
      <c r="K10" s="1850"/>
      <c r="L10" s="1850"/>
      <c r="M10" s="1850"/>
      <c r="N10" s="1848" t="s">
        <v>896</v>
      </c>
      <c r="O10" s="1848"/>
      <c r="P10" s="1848"/>
      <c r="Q10" s="1849"/>
      <c r="R10" s="1849"/>
    </row>
    <row r="11" spans="1:33" ht="51.75" customHeight="1">
      <c r="A11" s="1848" t="s">
        <v>891</v>
      </c>
      <c r="B11" s="1848"/>
      <c r="C11" s="1848"/>
      <c r="D11" s="1851"/>
      <c r="E11" s="1851"/>
      <c r="F11" s="1851"/>
      <c r="G11" s="1851"/>
      <c r="H11" s="1851"/>
      <c r="I11" s="1851"/>
      <c r="J11" s="1851"/>
      <c r="K11" s="1851"/>
      <c r="L11" s="1851"/>
      <c r="M11" s="1851"/>
      <c r="N11" s="1851"/>
      <c r="O11" s="1851"/>
      <c r="P11" s="1851"/>
      <c r="Q11" s="1851"/>
      <c r="R11" s="1851"/>
    </row>
    <row r="12" spans="1:33" ht="27" customHeight="1">
      <c r="A12" s="1854" t="s">
        <v>893</v>
      </c>
      <c r="B12" s="1854"/>
      <c r="C12" s="1854"/>
      <c r="D12" s="1854"/>
      <c r="E12" s="1854"/>
      <c r="F12" s="1854"/>
      <c r="G12" s="1854"/>
      <c r="H12" s="1854"/>
      <c r="I12" s="1854"/>
      <c r="J12" s="1854"/>
      <c r="K12" s="1854"/>
      <c r="L12" s="1854"/>
      <c r="M12" s="419" t="s">
        <v>889</v>
      </c>
      <c r="O12" s="206"/>
      <c r="P12" s="206"/>
      <c r="Q12" s="206"/>
      <c r="R12" s="206"/>
    </row>
    <row r="13" spans="1:33" ht="23.25" customHeight="1">
      <c r="A13" s="1847" t="s">
        <v>964</v>
      </c>
      <c r="B13" s="1847"/>
      <c r="C13" s="1847"/>
      <c r="D13" s="1847"/>
      <c r="E13" s="1847"/>
      <c r="F13" s="1847"/>
      <c r="G13" s="1847"/>
      <c r="H13" s="1847"/>
      <c r="I13" s="1847"/>
      <c r="J13" s="1847"/>
      <c r="K13" s="1847"/>
      <c r="L13" s="1847"/>
      <c r="M13" s="1847"/>
      <c r="N13" s="1847"/>
      <c r="O13" s="1847"/>
      <c r="P13" s="1847"/>
      <c r="Q13" s="1847"/>
      <c r="R13" s="1847"/>
    </row>
    <row r="14" spans="1:33" ht="9" customHeight="1">
      <c r="R14" s="207"/>
    </row>
    <row r="15" spans="1:33" ht="18.75" customHeight="1">
      <c r="A15" s="208" t="s">
        <v>90</v>
      </c>
    </row>
    <row r="16" spans="1:33" ht="3.75" customHeight="1">
      <c r="A16" s="208"/>
    </row>
    <row r="17" spans="1:21 16384:16384" ht="47.25" customHeight="1">
      <c r="A17" s="1617" t="s">
        <v>567</v>
      </c>
      <c r="B17" s="1617"/>
      <c r="C17" s="1617"/>
      <c r="D17" s="1617"/>
      <c r="E17" s="1834"/>
      <c r="F17" s="1834"/>
      <c r="G17" s="1834"/>
      <c r="H17" s="1834"/>
      <c r="I17" s="1834"/>
      <c r="J17" s="1834"/>
      <c r="K17" s="1834"/>
      <c r="L17" s="1834"/>
      <c r="M17" s="1834"/>
      <c r="N17" s="1834"/>
      <c r="O17" s="1834"/>
      <c r="P17" s="1834"/>
      <c r="Q17" s="1834"/>
      <c r="R17" s="1834"/>
    </row>
    <row r="18" spans="1:21 16384:16384" ht="26.25" customHeight="1">
      <c r="A18" s="1789" t="s">
        <v>216</v>
      </c>
      <c r="B18" s="1790"/>
      <c r="C18" s="1790"/>
      <c r="D18" s="1791"/>
      <c r="E18" s="5"/>
      <c r="F18" s="209" t="s">
        <v>135</v>
      </c>
      <c r="G18" s="6"/>
      <c r="H18" s="210" t="s">
        <v>136</v>
      </c>
      <c r="I18" s="1792" t="s">
        <v>630</v>
      </c>
      <c r="J18" s="1790"/>
      <c r="K18" s="1790"/>
      <c r="L18" s="1793"/>
      <c r="M18" s="1818"/>
      <c r="N18" s="1819"/>
      <c r="O18" s="209" t="s">
        <v>212</v>
      </c>
      <c r="P18" s="1820"/>
      <c r="Q18" s="1820"/>
      <c r="R18" s="1821"/>
    </row>
    <row r="19" spans="1:21 16384:16384" ht="26.25" customHeight="1">
      <c r="A19" s="1822" t="s">
        <v>217</v>
      </c>
      <c r="B19" s="1823"/>
      <c r="C19" s="1823"/>
      <c r="D19" s="1824"/>
      <c r="E19" s="1825"/>
      <c r="F19" s="1826"/>
      <c r="G19" s="1826"/>
      <c r="H19" s="211" t="s">
        <v>91</v>
      </c>
      <c r="I19" s="1799" t="s">
        <v>218</v>
      </c>
      <c r="J19" s="1797"/>
      <c r="K19" s="1797"/>
      <c r="L19" s="1798"/>
      <c r="M19" s="1800"/>
      <c r="N19" s="1801"/>
      <c r="O19" s="1801"/>
      <c r="P19" s="1801"/>
      <c r="Q19" s="1801"/>
      <c r="R19" s="1802"/>
    </row>
    <row r="20" spans="1:21 16384:16384" ht="13.35" customHeight="1">
      <c r="A20" s="1808" t="s">
        <v>562</v>
      </c>
      <c r="B20" s="1809"/>
      <c r="C20" s="1809"/>
      <c r="D20" s="1810"/>
      <c r="E20" s="586" t="s">
        <v>561</v>
      </c>
      <c r="F20" s="1838" t="s">
        <v>579</v>
      </c>
      <c r="G20" s="1839"/>
      <c r="H20" s="1840"/>
      <c r="I20" s="1841" t="s">
        <v>414</v>
      </c>
      <c r="J20" s="1809"/>
      <c r="K20" s="1809"/>
      <c r="L20" s="1810"/>
      <c r="M20" s="212" t="s">
        <v>351</v>
      </c>
      <c r="N20" s="212" t="s">
        <v>352</v>
      </c>
      <c r="O20" s="212" t="s">
        <v>353</v>
      </c>
      <c r="P20" s="212" t="s">
        <v>354</v>
      </c>
      <c r="Q20" s="212" t="s">
        <v>355</v>
      </c>
      <c r="R20" s="212" t="s">
        <v>356</v>
      </c>
    </row>
    <row r="21" spans="1:21 16384:16384" ht="18" customHeight="1">
      <c r="A21" s="1835"/>
      <c r="B21" s="1836"/>
      <c r="C21" s="1836"/>
      <c r="D21" s="1837"/>
      <c r="E21" s="1779"/>
      <c r="F21" s="1781"/>
      <c r="G21" s="1782"/>
      <c r="H21" s="1783"/>
      <c r="I21" s="1842"/>
      <c r="J21" s="1836"/>
      <c r="K21" s="1836"/>
      <c r="L21" s="1837"/>
      <c r="M21" s="7"/>
      <c r="N21" s="7"/>
      <c r="O21" s="7"/>
      <c r="P21" s="7"/>
      <c r="Q21" s="7"/>
      <c r="R21" s="7"/>
    </row>
    <row r="22" spans="1:21 16384:16384" ht="13.35" customHeight="1">
      <c r="A22" s="1835"/>
      <c r="B22" s="1836"/>
      <c r="C22" s="1836"/>
      <c r="D22" s="1837"/>
      <c r="E22" s="1779"/>
      <c r="F22" s="1784" t="s">
        <v>580</v>
      </c>
      <c r="G22" s="1490"/>
      <c r="H22" s="1785"/>
      <c r="I22" s="1842"/>
      <c r="J22" s="1836"/>
      <c r="K22" s="1836"/>
      <c r="L22" s="1837"/>
      <c r="M22" s="213" t="s">
        <v>357</v>
      </c>
      <c r="N22" s="213" t="s">
        <v>358</v>
      </c>
      <c r="O22" s="213" t="s">
        <v>359</v>
      </c>
      <c r="P22" s="213" t="s">
        <v>360</v>
      </c>
      <c r="Q22" s="213" t="s">
        <v>361</v>
      </c>
      <c r="R22" s="213" t="s">
        <v>362</v>
      </c>
    </row>
    <row r="23" spans="1:21 16384:16384" ht="13.5" customHeight="1">
      <c r="A23" s="1789"/>
      <c r="B23" s="1790"/>
      <c r="C23" s="1790"/>
      <c r="D23" s="1793"/>
      <c r="E23" s="1780"/>
      <c r="F23" s="1786"/>
      <c r="G23" s="1787"/>
      <c r="H23" s="1788"/>
      <c r="I23" s="1792"/>
      <c r="J23" s="1790"/>
      <c r="K23" s="1790"/>
      <c r="L23" s="1793"/>
      <c r="M23" s="7"/>
      <c r="N23" s="7"/>
      <c r="O23" s="7"/>
      <c r="P23" s="7"/>
      <c r="Q23" s="7"/>
      <c r="R23" s="7"/>
    </row>
    <row r="24" spans="1:21 16384:16384" ht="26.25" customHeight="1">
      <c r="A24" s="1796" t="s">
        <v>415</v>
      </c>
      <c r="B24" s="1797"/>
      <c r="C24" s="1797"/>
      <c r="D24" s="1798"/>
      <c r="E24" s="1322"/>
      <c r="F24" s="1537"/>
      <c r="G24" s="1543"/>
      <c r="H24" s="1324"/>
      <c r="I24" s="1799" t="s">
        <v>219</v>
      </c>
      <c r="J24" s="1797"/>
      <c r="K24" s="1797"/>
      <c r="L24" s="1798"/>
      <c r="M24" s="1800"/>
      <c r="N24" s="1801"/>
      <c r="O24" s="1801"/>
      <c r="P24" s="1801"/>
      <c r="Q24" s="1801"/>
      <c r="R24" s="1802"/>
    </row>
    <row r="25" spans="1:21 16384:16384" ht="26.25" customHeight="1">
      <c r="A25" s="1803" t="s">
        <v>601</v>
      </c>
      <c r="B25" s="1804"/>
      <c r="C25" s="1804"/>
      <c r="D25" s="1805"/>
      <c r="E25" s="1806"/>
      <c r="F25" s="1807"/>
      <c r="G25" s="1807"/>
      <c r="H25" s="214" t="s">
        <v>92</v>
      </c>
      <c r="I25" s="1808" t="s">
        <v>220</v>
      </c>
      <c r="J25" s="1809"/>
      <c r="K25" s="1809"/>
      <c r="L25" s="1810"/>
      <c r="M25" s="1811"/>
      <c r="N25" s="1812"/>
      <c r="O25" s="1499" t="s">
        <v>91</v>
      </c>
      <c r="P25" s="1499"/>
      <c r="Q25" s="1499"/>
      <c r="R25" s="1500"/>
    </row>
    <row r="26" spans="1:21 16384:16384" ht="9.9499999999999993" customHeight="1">
      <c r="A26" s="1755" t="s">
        <v>243</v>
      </c>
      <c r="B26" s="1756"/>
      <c r="C26" s="1756"/>
      <c r="D26" s="1757"/>
      <c r="E26" s="215" t="s">
        <v>93</v>
      </c>
      <c r="F26" s="1764"/>
      <c r="G26" s="1765"/>
      <c r="H26" s="214" t="s">
        <v>92</v>
      </c>
      <c r="I26" s="1766" t="s">
        <v>244</v>
      </c>
      <c r="J26" s="1756"/>
      <c r="K26" s="1756"/>
      <c r="L26" s="1757"/>
      <c r="M26" s="215" t="s">
        <v>93</v>
      </c>
      <c r="N26" s="1771"/>
      <c r="O26" s="1772"/>
      <c r="P26" s="1505" t="s">
        <v>91</v>
      </c>
      <c r="Q26" s="1505"/>
      <c r="R26" s="1506"/>
    </row>
    <row r="27" spans="1:21 16384:16384" ht="9.9499999999999993" customHeight="1">
      <c r="A27" s="1758"/>
      <c r="B27" s="1759"/>
      <c r="C27" s="1759"/>
      <c r="D27" s="1760"/>
      <c r="E27" s="216" t="s">
        <v>94</v>
      </c>
      <c r="F27" s="1773"/>
      <c r="G27" s="1774"/>
      <c r="H27" s="217" t="s">
        <v>92</v>
      </c>
      <c r="I27" s="1767"/>
      <c r="J27" s="1759"/>
      <c r="K27" s="1759"/>
      <c r="L27" s="1760"/>
      <c r="M27" s="216" t="s">
        <v>94</v>
      </c>
      <c r="N27" s="1775"/>
      <c r="O27" s="1776"/>
      <c r="P27" s="1465" t="s">
        <v>91</v>
      </c>
      <c r="Q27" s="1465"/>
      <c r="R27" s="1466"/>
    </row>
    <row r="28" spans="1:21 16384:16384" ht="9.9499999999999993" customHeight="1">
      <c r="A28" s="1761"/>
      <c r="B28" s="1762"/>
      <c r="C28" s="1762"/>
      <c r="D28" s="1763"/>
      <c r="E28" s="218" t="s">
        <v>95</v>
      </c>
      <c r="F28" s="1777"/>
      <c r="G28" s="1778"/>
      <c r="H28" s="219" t="s">
        <v>92</v>
      </c>
      <c r="I28" s="1768"/>
      <c r="J28" s="1769"/>
      <c r="K28" s="1769"/>
      <c r="L28" s="1770"/>
      <c r="M28" s="218" t="s">
        <v>95</v>
      </c>
      <c r="N28" s="1794"/>
      <c r="O28" s="1795"/>
      <c r="P28" s="1742" t="s">
        <v>91</v>
      </c>
      <c r="Q28" s="1742"/>
      <c r="R28" s="1743"/>
    </row>
    <row r="29" spans="1:21 16384:16384" ht="30.95" customHeight="1">
      <c r="A29" s="1729" t="s">
        <v>602</v>
      </c>
      <c r="B29" s="1730"/>
      <c r="C29" s="1730"/>
      <c r="D29" s="1744"/>
      <c r="E29" s="1745" t="s">
        <v>363</v>
      </c>
      <c r="F29" s="1746"/>
      <c r="G29" s="1746"/>
      <c r="H29" s="1746"/>
      <c r="I29" s="1746"/>
      <c r="J29" s="1747" t="s">
        <v>364</v>
      </c>
      <c r="K29" s="1748"/>
      <c r="L29" s="1748"/>
      <c r="M29" s="1748"/>
      <c r="N29" s="1749"/>
      <c r="O29" s="1746" t="s">
        <v>365</v>
      </c>
      <c r="P29" s="1748"/>
      <c r="Q29" s="1748"/>
      <c r="R29" s="1749"/>
    </row>
    <row r="30" spans="1:21 16384:16384" ht="14.85" customHeight="1">
      <c r="A30" s="1731"/>
      <c r="B30" s="1732"/>
      <c r="C30" s="1732"/>
      <c r="D30" s="1733"/>
      <c r="E30" s="1750"/>
      <c r="F30" s="1751"/>
      <c r="G30" s="1751"/>
      <c r="H30" s="1751"/>
      <c r="I30" s="1751"/>
      <c r="J30" s="1750"/>
      <c r="K30" s="1751"/>
      <c r="L30" s="1751"/>
      <c r="M30" s="1751"/>
      <c r="N30" s="1752"/>
      <c r="O30" s="1753"/>
      <c r="P30" s="1753"/>
      <c r="Q30" s="1753"/>
      <c r="R30" s="1754"/>
    </row>
    <row r="31" spans="1:21 16384:16384" ht="28.5" customHeight="1">
      <c r="A31" s="1729" t="s">
        <v>245</v>
      </c>
      <c r="B31" s="1730"/>
      <c r="C31" s="1730"/>
      <c r="D31" s="1730"/>
      <c r="E31" s="1734" t="s">
        <v>96</v>
      </c>
      <c r="F31" s="1735"/>
      <c r="G31" s="1735"/>
      <c r="H31" s="1735"/>
      <c r="I31" s="1736"/>
      <c r="J31" s="1734" t="s">
        <v>97</v>
      </c>
      <c r="K31" s="1735"/>
      <c r="L31" s="1735"/>
      <c r="M31" s="1735"/>
      <c r="N31" s="1736"/>
      <c r="O31" s="1734" t="s">
        <v>242</v>
      </c>
      <c r="P31" s="1735"/>
      <c r="Q31" s="1735"/>
      <c r="R31" s="1736"/>
    </row>
    <row r="32" spans="1:21 16384:16384" ht="12" customHeight="1">
      <c r="A32" s="1731"/>
      <c r="B32" s="1732"/>
      <c r="C32" s="1732"/>
      <c r="D32" s="1733"/>
      <c r="E32" s="1737"/>
      <c r="F32" s="1738"/>
      <c r="G32" s="1738"/>
      <c r="H32" s="1738"/>
      <c r="I32" s="1738"/>
      <c r="J32" s="1737"/>
      <c r="K32" s="1738"/>
      <c r="L32" s="1738"/>
      <c r="M32" s="1738"/>
      <c r="N32" s="1739"/>
      <c r="O32" s="1740"/>
      <c r="P32" s="1740"/>
      <c r="Q32" s="1740"/>
      <c r="R32" s="1741"/>
      <c r="U32" s="376"/>
      <c r="XFD32" s="376"/>
    </row>
    <row r="33" spans="1:19" ht="43.5" customHeight="1">
      <c r="A33" s="1698" t="s">
        <v>604</v>
      </c>
      <c r="B33" s="1699"/>
      <c r="C33" s="1699"/>
      <c r="D33" s="1699"/>
      <c r="E33" s="1700"/>
      <c r="F33" s="1701"/>
      <c r="G33" s="1701"/>
      <c r="H33" s="1701"/>
      <c r="I33" s="1701"/>
      <c r="J33" s="1701"/>
      <c r="K33" s="1701"/>
      <c r="L33" s="1701"/>
      <c r="M33" s="1701"/>
      <c r="N33" s="1701"/>
      <c r="O33" s="1701"/>
      <c r="P33" s="1701"/>
      <c r="Q33" s="1701"/>
      <c r="R33" s="1702"/>
    </row>
    <row r="34" spans="1:19" s="220" customFormat="1" ht="11.25" customHeight="1">
      <c r="A34" s="1703" t="s">
        <v>221</v>
      </c>
      <c r="B34" s="1704"/>
      <c r="C34" s="1704"/>
      <c r="D34" s="1705"/>
      <c r="E34" s="1712" t="s">
        <v>367</v>
      </c>
      <c r="F34" s="1713"/>
      <c r="G34" s="1713"/>
      <c r="H34" s="1714" t="s">
        <v>368</v>
      </c>
      <c r="I34" s="1714"/>
      <c r="J34" s="1714"/>
      <c r="K34" s="1714" t="s">
        <v>369</v>
      </c>
      <c r="L34" s="1714"/>
      <c r="M34" s="1714"/>
      <c r="N34" s="1714" t="s">
        <v>370</v>
      </c>
      <c r="O34" s="1714"/>
      <c r="P34" s="1714"/>
      <c r="Q34" s="1715"/>
      <c r="R34" s="1716"/>
    </row>
    <row r="35" spans="1:19" s="220" customFormat="1" ht="11.25" customHeight="1">
      <c r="A35" s="1706"/>
      <c r="B35" s="1707"/>
      <c r="C35" s="1707"/>
      <c r="D35" s="1708"/>
      <c r="E35" s="1721"/>
      <c r="F35" s="1722"/>
      <c r="G35" s="1723"/>
      <c r="H35" s="1721"/>
      <c r="I35" s="1722"/>
      <c r="J35" s="1723"/>
      <c r="K35" s="1721"/>
      <c r="L35" s="1722"/>
      <c r="M35" s="1723"/>
      <c r="N35" s="1721"/>
      <c r="O35" s="1722"/>
      <c r="P35" s="1723"/>
      <c r="Q35" s="1717"/>
      <c r="R35" s="1718"/>
    </row>
    <row r="36" spans="1:19" s="220" customFormat="1" ht="11.25" customHeight="1">
      <c r="A36" s="1706"/>
      <c r="B36" s="1707"/>
      <c r="C36" s="1707"/>
      <c r="D36" s="1708"/>
      <c r="E36" s="1726" t="s">
        <v>1113</v>
      </c>
      <c r="F36" s="1726"/>
      <c r="G36" s="1726"/>
      <c r="H36" s="1726"/>
      <c r="I36" s="1714" t="s">
        <v>1115</v>
      </c>
      <c r="J36" s="1714"/>
      <c r="K36" s="1714"/>
      <c r="L36" s="1714"/>
      <c r="M36" s="1714" t="s">
        <v>1110</v>
      </c>
      <c r="N36" s="1714"/>
      <c r="O36" s="1714"/>
      <c r="P36" s="1714"/>
      <c r="Q36" s="1717"/>
      <c r="R36" s="1718"/>
    </row>
    <row r="37" spans="1:19" s="220" customFormat="1" ht="11.25" customHeight="1">
      <c r="A37" s="1706"/>
      <c r="B37" s="1707"/>
      <c r="C37" s="1707"/>
      <c r="D37" s="1708"/>
      <c r="E37" s="1725"/>
      <c r="F37" s="1725"/>
      <c r="G37" s="1725"/>
      <c r="H37" s="1727"/>
      <c r="I37" s="1728"/>
      <c r="J37" s="1728"/>
      <c r="K37" s="1728"/>
      <c r="L37" s="1728"/>
      <c r="M37" s="1728"/>
      <c r="N37" s="1728"/>
      <c r="O37" s="1728"/>
      <c r="P37" s="1728"/>
      <c r="Q37" s="1717"/>
      <c r="R37" s="1718"/>
    </row>
    <row r="38" spans="1:19" s="220" customFormat="1" ht="11.25" customHeight="1">
      <c r="A38" s="1706"/>
      <c r="B38" s="1707"/>
      <c r="C38" s="1707"/>
      <c r="D38" s="1708"/>
      <c r="E38" s="1714" t="s">
        <v>1111</v>
      </c>
      <c r="F38" s="1714"/>
      <c r="G38" s="1714"/>
      <c r="H38" s="1714"/>
      <c r="I38" s="1724" t="s">
        <v>1112</v>
      </c>
      <c r="J38" s="1724"/>
      <c r="K38" s="1724"/>
      <c r="L38" s="1724"/>
      <c r="M38" s="1724" t="s">
        <v>371</v>
      </c>
      <c r="N38" s="1724"/>
      <c r="O38" s="1724"/>
      <c r="P38" s="1724"/>
      <c r="Q38" s="1717"/>
      <c r="R38" s="1718"/>
    </row>
    <row r="39" spans="1:19" s="220" customFormat="1" ht="11.25" customHeight="1">
      <c r="A39" s="1709"/>
      <c r="B39" s="1710"/>
      <c r="C39" s="1710"/>
      <c r="D39" s="1711"/>
      <c r="E39" s="1725"/>
      <c r="F39" s="1725"/>
      <c r="G39" s="1725"/>
      <c r="H39" s="1725"/>
      <c r="I39" s="1725"/>
      <c r="J39" s="1725"/>
      <c r="K39" s="1725"/>
      <c r="L39" s="1725"/>
      <c r="M39" s="1725"/>
      <c r="N39" s="1725"/>
      <c r="O39" s="1725"/>
      <c r="P39" s="1725"/>
      <c r="Q39" s="1719"/>
      <c r="R39" s="1720"/>
    </row>
    <row r="40" spans="1:19" s="220" customFormat="1" ht="57" customHeight="1">
      <c r="A40" s="1487" t="s">
        <v>246</v>
      </c>
      <c r="B40" s="1488"/>
      <c r="C40" s="1488"/>
      <c r="D40" s="1488"/>
      <c r="E40" s="1672"/>
      <c r="F40" s="1673"/>
      <c r="G40" s="1673"/>
      <c r="H40" s="1673"/>
      <c r="I40" s="1673"/>
      <c r="J40" s="1673"/>
      <c r="K40" s="1673"/>
      <c r="L40" s="1673"/>
      <c r="M40" s="1673"/>
      <c r="N40" s="1673"/>
      <c r="O40" s="1673"/>
      <c r="P40" s="1673"/>
      <c r="Q40" s="1673"/>
      <c r="R40" s="1674"/>
    </row>
    <row r="41" spans="1:19" s="220" customFormat="1" ht="19.5" customHeight="1">
      <c r="A41" s="1675" t="s">
        <v>616</v>
      </c>
      <c r="B41" s="1675"/>
      <c r="C41" s="1675"/>
      <c r="D41" s="1675"/>
      <c r="E41" s="1675"/>
      <c r="F41" s="1675"/>
      <c r="G41" s="1675"/>
      <c r="H41" s="1675"/>
      <c r="I41" s="1675"/>
      <c r="J41" s="1675"/>
      <c r="K41" s="1675"/>
      <c r="L41" s="1675"/>
      <c r="M41" s="1675"/>
      <c r="N41" s="1675"/>
      <c r="O41" s="1675"/>
      <c r="P41" s="1675"/>
      <c r="Q41" s="1675"/>
      <c r="R41" s="1675"/>
    </row>
    <row r="42" spans="1:19" s="220" customFormat="1" ht="28.5" customHeight="1">
      <c r="A42" s="1675"/>
      <c r="B42" s="1675"/>
      <c r="C42" s="1675"/>
      <c r="D42" s="1675"/>
      <c r="E42" s="1675"/>
      <c r="F42" s="1675"/>
      <c r="G42" s="1675"/>
      <c r="H42" s="1675"/>
      <c r="I42" s="1675"/>
      <c r="J42" s="1675"/>
      <c r="K42" s="1675"/>
      <c r="L42" s="1675"/>
      <c r="M42" s="1675"/>
      <c r="N42" s="1675"/>
      <c r="O42" s="1675"/>
      <c r="P42" s="1675"/>
      <c r="Q42" s="1675"/>
      <c r="R42" s="1675"/>
    </row>
    <row r="43" spans="1:19" s="220" customFormat="1" ht="11.25">
      <c r="A43" s="1675" t="s">
        <v>1104</v>
      </c>
      <c r="B43" s="1675"/>
      <c r="C43" s="1675"/>
      <c r="D43" s="1675"/>
      <c r="E43" s="1675"/>
      <c r="F43" s="1675"/>
      <c r="G43" s="1675"/>
      <c r="H43" s="1675"/>
      <c r="I43" s="1675"/>
      <c r="J43" s="1675"/>
      <c r="K43" s="1675"/>
      <c r="L43" s="1675"/>
      <c r="M43" s="1675"/>
      <c r="N43" s="1675"/>
      <c r="O43" s="1675"/>
      <c r="P43" s="1675"/>
      <c r="Q43" s="1675"/>
      <c r="R43" s="1675"/>
    </row>
    <row r="44" spans="1:19" s="220" customFormat="1" ht="11.25">
      <c r="A44" s="1675"/>
      <c r="B44" s="1675"/>
      <c r="C44" s="1675"/>
      <c r="D44" s="1675"/>
      <c r="E44" s="1675"/>
      <c r="F44" s="1675"/>
      <c r="G44" s="1675"/>
      <c r="H44" s="1675"/>
      <c r="I44" s="1675"/>
      <c r="J44" s="1675"/>
      <c r="K44" s="1675"/>
      <c r="L44" s="1675"/>
      <c r="M44" s="1675"/>
      <c r="N44" s="1675"/>
      <c r="O44" s="1675"/>
      <c r="P44" s="1675"/>
      <c r="Q44" s="1675"/>
      <c r="R44" s="1675"/>
    </row>
    <row r="45" spans="1:19" s="220" customFormat="1" ht="30" customHeight="1">
      <c r="A45" s="1675"/>
      <c r="B45" s="1675"/>
      <c r="C45" s="1675"/>
      <c r="D45" s="1675"/>
      <c r="E45" s="1675"/>
      <c r="F45" s="1675"/>
      <c r="G45" s="1675"/>
      <c r="H45" s="1675"/>
      <c r="I45" s="1675"/>
      <c r="J45" s="1675"/>
      <c r="K45" s="1675"/>
      <c r="L45" s="1675"/>
      <c r="M45" s="1675"/>
      <c r="N45" s="1675"/>
      <c r="O45" s="1675"/>
      <c r="P45" s="1675"/>
      <c r="Q45" s="1675"/>
      <c r="R45" s="1675"/>
    </row>
    <row r="46" spans="1:19" s="220" customFormat="1">
      <c r="A46" s="1675" t="s">
        <v>1105</v>
      </c>
      <c r="B46" s="1675"/>
      <c r="C46" s="1675"/>
      <c r="D46" s="1675"/>
      <c r="E46" s="1675"/>
      <c r="F46" s="1675"/>
      <c r="G46" s="1675"/>
      <c r="H46" s="1675"/>
      <c r="I46" s="1675"/>
      <c r="J46" s="1675"/>
      <c r="K46" s="1675"/>
      <c r="L46" s="1675"/>
      <c r="M46" s="1675"/>
      <c r="N46" s="1675"/>
      <c r="O46" s="1675"/>
      <c r="P46" s="1675"/>
      <c r="Q46" s="1675"/>
      <c r="R46" s="1675"/>
    </row>
    <row r="47" spans="1:19" s="220" customFormat="1" ht="11.25">
      <c r="A47" s="221" t="s">
        <v>603</v>
      </c>
      <c r="B47" s="581"/>
      <c r="C47" s="581"/>
      <c r="D47" s="581"/>
      <c r="E47" s="581"/>
      <c r="F47" s="581"/>
      <c r="G47" s="221"/>
      <c r="H47" s="581"/>
      <c r="I47" s="581"/>
      <c r="J47" s="581"/>
      <c r="K47" s="581"/>
      <c r="L47" s="581"/>
      <c r="M47" s="581"/>
      <c r="N47" s="581"/>
      <c r="O47" s="581"/>
      <c r="P47" s="581"/>
      <c r="Q47" s="581"/>
      <c r="R47" s="581"/>
    </row>
    <row r="48" spans="1:19" s="220" customFormat="1">
      <c r="A48" s="1590" t="s">
        <v>1033</v>
      </c>
      <c r="B48" s="1590"/>
      <c r="C48" s="1590"/>
      <c r="D48" s="1591"/>
      <c r="E48" s="1592"/>
      <c r="F48" s="1592"/>
      <c r="G48" s="1592"/>
      <c r="H48" s="1592"/>
      <c r="I48" s="1592"/>
      <c r="J48" s="1592"/>
      <c r="K48" s="1592"/>
      <c r="L48" s="1592"/>
      <c r="M48" s="1592"/>
      <c r="N48" s="1592"/>
      <c r="O48" s="1592"/>
      <c r="P48" s="1592"/>
      <c r="Q48" s="1592"/>
      <c r="R48" s="1592"/>
      <c r="S48" s="530"/>
    </row>
    <row r="49" spans="1:19" s="220" customFormat="1">
      <c r="A49" s="1590"/>
      <c r="B49" s="1590"/>
      <c r="C49" s="1590"/>
      <c r="D49" s="1592"/>
      <c r="E49" s="1592"/>
      <c r="F49" s="1592"/>
      <c r="G49" s="1592"/>
      <c r="H49" s="1592"/>
      <c r="I49" s="1592"/>
      <c r="J49" s="1592"/>
      <c r="K49" s="1592"/>
      <c r="L49" s="1592"/>
      <c r="M49" s="1592"/>
      <c r="N49" s="1592"/>
      <c r="O49" s="1592"/>
      <c r="P49" s="1592"/>
      <c r="Q49" s="1592"/>
      <c r="R49" s="1592"/>
      <c r="S49" s="530"/>
    </row>
    <row r="50" spans="1:19" s="380" customFormat="1" ht="31.5" customHeight="1">
      <c r="A50" s="1601" t="s">
        <v>1028</v>
      </c>
      <c r="B50" s="1591"/>
      <c r="C50" s="1591"/>
      <c r="D50" s="1591"/>
      <c r="E50" s="1591"/>
      <c r="F50" s="1591"/>
      <c r="G50" s="1591"/>
      <c r="H50" s="1591"/>
      <c r="I50" s="1591"/>
      <c r="J50" s="1591"/>
      <c r="K50" s="1591"/>
      <c r="L50" s="1591"/>
      <c r="M50" s="1591"/>
      <c r="N50" s="1591"/>
      <c r="O50" s="1591"/>
      <c r="P50" s="1591"/>
      <c r="Q50" s="1591"/>
      <c r="R50" s="1591"/>
    </row>
    <row r="51" spans="1:19" s="220" customFormat="1" ht="12" customHeight="1">
      <c r="A51" s="1593" t="s">
        <v>826</v>
      </c>
      <c r="B51" s="1594"/>
      <c r="C51" s="1594"/>
      <c r="D51" s="1595"/>
      <c r="E51" s="1617" t="s">
        <v>962</v>
      </c>
      <c r="F51" s="1617"/>
      <c r="G51" s="1617"/>
      <c r="H51" s="1617"/>
      <c r="I51" s="1617"/>
      <c r="J51" s="1617"/>
      <c r="K51" s="1617"/>
      <c r="L51" s="1617"/>
      <c r="M51" s="1617"/>
      <c r="N51" s="1617"/>
      <c r="O51" s="1617"/>
      <c r="P51" s="1617"/>
      <c r="Q51" s="1617"/>
      <c r="R51" s="1617"/>
      <c r="S51" s="530"/>
    </row>
    <row r="52" spans="1:19" s="220" customFormat="1" ht="30" customHeight="1">
      <c r="A52" s="1495"/>
      <c r="B52" s="1596"/>
      <c r="C52" s="1596"/>
      <c r="D52" s="1533"/>
      <c r="E52" s="1618"/>
      <c r="F52" s="1617"/>
      <c r="G52" s="1617"/>
      <c r="H52" s="1617"/>
      <c r="I52" s="1617"/>
      <c r="J52" s="1617"/>
      <c r="K52" s="1617"/>
      <c r="L52" s="1617"/>
      <c r="M52" s="1617"/>
      <c r="N52" s="1617"/>
      <c r="O52" s="1617"/>
      <c r="P52" s="1617"/>
      <c r="Q52" s="1617"/>
      <c r="R52" s="1617"/>
      <c r="S52" s="530"/>
    </row>
    <row r="53" spans="1:19" s="220" customFormat="1" ht="22.5" customHeight="1">
      <c r="A53" s="1495"/>
      <c r="B53" s="1596"/>
      <c r="C53" s="1596"/>
      <c r="D53" s="1533"/>
      <c r="E53" s="381"/>
      <c r="F53" s="1598" t="s">
        <v>914</v>
      </c>
      <c r="G53" s="1599"/>
      <c r="H53" s="1599"/>
      <c r="I53" s="1599"/>
      <c r="J53" s="1599"/>
      <c r="K53" s="1599"/>
      <c r="L53" s="1599"/>
      <c r="M53" s="1599"/>
      <c r="N53" s="1599"/>
      <c r="O53" s="1599"/>
      <c r="P53" s="1599"/>
      <c r="Q53" s="1599"/>
      <c r="R53" s="1600"/>
      <c r="S53" s="204" t="str">
        <f>IF(COUNTIF(ロール対応表ｰ2007!$D$58:$S$58,F53)=0,"【ERROR正しいロールを選択してください】","")</f>
        <v/>
      </c>
    </row>
    <row r="54" spans="1:19" s="220" customFormat="1" ht="12" customHeight="1">
      <c r="A54" s="1495"/>
      <c r="B54" s="1596"/>
      <c r="C54" s="1596"/>
      <c r="D54" s="1533"/>
      <c r="E54" s="1619" t="s">
        <v>963</v>
      </c>
      <c r="F54" s="1620"/>
      <c r="G54" s="1620"/>
      <c r="H54" s="1620"/>
      <c r="I54" s="1620"/>
      <c r="J54" s="1620"/>
      <c r="K54" s="1620"/>
      <c r="L54" s="1620"/>
      <c r="M54" s="1620"/>
      <c r="N54" s="1620"/>
      <c r="O54" s="1620"/>
      <c r="P54" s="1620"/>
      <c r="Q54" s="1620"/>
      <c r="R54" s="1620"/>
      <c r="S54" s="204"/>
    </row>
    <row r="55" spans="1:19" s="220" customFormat="1" ht="22.5" customHeight="1">
      <c r="A55" s="1597"/>
      <c r="B55" s="1476"/>
      <c r="C55" s="1476"/>
      <c r="D55" s="1477"/>
      <c r="E55" s="382"/>
      <c r="F55" s="1598" t="s">
        <v>915</v>
      </c>
      <c r="G55" s="1599"/>
      <c r="H55" s="1599"/>
      <c r="I55" s="1599"/>
      <c r="J55" s="1599"/>
      <c r="K55" s="1599"/>
      <c r="L55" s="1599"/>
      <c r="M55" s="1599"/>
      <c r="N55" s="1599"/>
      <c r="O55" s="1599"/>
      <c r="P55" s="1599"/>
      <c r="Q55" s="1599"/>
      <c r="R55" s="1600"/>
      <c r="S55" s="204" t="str">
        <f>IF(COUNTIF(ロール対応表ｰ2007!$D$59:$S$59,F55)=0,"【ERROR正しいロールを選択してください】","")</f>
        <v/>
      </c>
    </row>
    <row r="56" spans="1:19" s="2" customFormat="1" ht="30" customHeight="1">
      <c r="A56" s="1318" t="s">
        <v>1039</v>
      </c>
      <c r="B56" s="1318"/>
      <c r="C56" s="1318"/>
      <c r="D56" s="1318"/>
      <c r="E56" s="1319" t="s">
        <v>1040</v>
      </c>
      <c r="F56" s="1320"/>
      <c r="G56" s="1320"/>
      <c r="H56" s="1320"/>
      <c r="I56" s="1320"/>
      <c r="J56" s="1320"/>
      <c r="K56" s="1320"/>
      <c r="L56" s="1320"/>
      <c r="M56" s="1320"/>
      <c r="N56" s="1320"/>
      <c r="O56" s="1321"/>
      <c r="P56" s="1322"/>
      <c r="Q56" s="1323"/>
      <c r="R56" s="1324"/>
      <c r="S56" s="627"/>
    </row>
    <row r="57" spans="1:19" s="2" customFormat="1" ht="48.75" customHeight="1">
      <c r="A57" s="1318"/>
      <c r="B57" s="1318"/>
      <c r="C57" s="1318"/>
      <c r="D57" s="1318"/>
      <c r="E57" s="1325" t="s">
        <v>1041</v>
      </c>
      <c r="F57" s="1326"/>
      <c r="G57" s="1326"/>
      <c r="H57" s="1326"/>
      <c r="I57" s="1326"/>
      <c r="J57" s="1326"/>
      <c r="K57" s="1326"/>
      <c r="L57" s="1326"/>
      <c r="M57" s="1326"/>
      <c r="N57" s="1326"/>
      <c r="O57" s="1326"/>
      <c r="P57" s="1326"/>
      <c r="Q57" s="1326"/>
      <c r="R57" s="1326"/>
      <c r="S57" s="627"/>
    </row>
    <row r="58" spans="1:19" s="2" customFormat="1" ht="23.25" customHeight="1">
      <c r="A58" s="1318"/>
      <c r="B58" s="1318"/>
      <c r="C58" s="1318"/>
      <c r="D58" s="1318"/>
      <c r="E58" s="647"/>
      <c r="F58" s="1327" t="s">
        <v>1042</v>
      </c>
      <c r="G58" s="1328"/>
      <c r="H58" s="1328"/>
      <c r="I58" s="1328"/>
      <c r="J58" s="1328"/>
      <c r="K58" s="1328"/>
      <c r="L58" s="1328"/>
      <c r="M58" s="1328"/>
      <c r="N58" s="1328"/>
      <c r="O58" s="1328"/>
      <c r="P58" s="1328"/>
      <c r="Q58" s="1328"/>
      <c r="R58" s="1329"/>
      <c r="S58" s="627"/>
    </row>
    <row r="59" spans="1:19" s="2" customFormat="1" ht="23.25" customHeight="1">
      <c r="A59" s="1318"/>
      <c r="B59" s="1318"/>
      <c r="C59" s="1318"/>
      <c r="D59" s="1318"/>
      <c r="E59" s="647"/>
      <c r="F59" s="1327" t="s">
        <v>1043</v>
      </c>
      <c r="G59" s="1328"/>
      <c r="H59" s="1328"/>
      <c r="I59" s="1328"/>
      <c r="J59" s="1328"/>
      <c r="K59" s="1328"/>
      <c r="L59" s="1328"/>
      <c r="M59" s="1328"/>
      <c r="N59" s="1328"/>
      <c r="O59" s="1328"/>
      <c r="P59" s="1328"/>
      <c r="Q59" s="1328"/>
      <c r="R59" s="1329"/>
      <c r="S59" s="627"/>
    </row>
    <row r="60" spans="1:19" s="2" customFormat="1" ht="23.25" customHeight="1">
      <c r="A60" s="1318"/>
      <c r="B60" s="1318"/>
      <c r="C60" s="1318"/>
      <c r="D60" s="1318"/>
      <c r="E60" s="647"/>
      <c r="F60" s="1327" t="s">
        <v>1044</v>
      </c>
      <c r="G60" s="1328"/>
      <c r="H60" s="1328"/>
      <c r="I60" s="1328"/>
      <c r="J60" s="1328"/>
      <c r="K60" s="1328"/>
      <c r="L60" s="1328"/>
      <c r="M60" s="1328"/>
      <c r="N60" s="1328"/>
      <c r="O60" s="1328"/>
      <c r="P60" s="1328"/>
      <c r="Q60" s="1328"/>
      <c r="R60" s="1329"/>
      <c r="S60" s="627"/>
    </row>
    <row r="61" spans="1:19" s="2" customFormat="1" ht="23.25" customHeight="1">
      <c r="A61" s="1318"/>
      <c r="B61" s="1318"/>
      <c r="C61" s="1318"/>
      <c r="D61" s="1318"/>
      <c r="E61" s="647"/>
      <c r="F61" s="1327" t="s">
        <v>1045</v>
      </c>
      <c r="G61" s="1328"/>
      <c r="H61" s="1328"/>
      <c r="I61" s="1328"/>
      <c r="J61" s="1328"/>
      <c r="K61" s="1328"/>
      <c r="L61" s="1328"/>
      <c r="M61" s="1328"/>
      <c r="N61" s="1328"/>
      <c r="O61" s="1328"/>
      <c r="P61" s="1328"/>
      <c r="Q61" s="1328"/>
      <c r="R61" s="1329"/>
      <c r="S61" s="627"/>
    </row>
    <row r="62" spans="1:19" s="2" customFormat="1" ht="49.5" customHeight="1">
      <c r="A62" s="1318"/>
      <c r="B62" s="1318"/>
      <c r="C62" s="1318"/>
      <c r="D62" s="1318"/>
      <c r="E62" s="628"/>
      <c r="F62" s="1330"/>
      <c r="G62" s="1331"/>
      <c r="H62" s="1331"/>
      <c r="I62" s="1331"/>
      <c r="J62" s="1331"/>
      <c r="K62" s="1331"/>
      <c r="L62" s="1331"/>
      <c r="M62" s="1331"/>
      <c r="N62" s="1331"/>
      <c r="O62" s="1331"/>
      <c r="P62" s="1331"/>
      <c r="Q62" s="1331"/>
      <c r="R62" s="1332"/>
      <c r="S62" s="627"/>
    </row>
    <row r="63" spans="1:19" s="220" customFormat="1" ht="13.5">
      <c r="A63" s="226"/>
      <c r="B63" s="226"/>
      <c r="C63" s="226"/>
      <c r="D63" s="226"/>
      <c r="E63" s="226"/>
      <c r="F63" s="226"/>
      <c r="G63" s="226"/>
      <c r="H63" s="226"/>
      <c r="I63" s="226"/>
      <c r="J63" s="226"/>
      <c r="K63" s="226"/>
      <c r="L63" s="226"/>
      <c r="M63" s="226"/>
      <c r="N63" s="226"/>
      <c r="O63" s="226"/>
      <c r="P63" s="226"/>
      <c r="Q63" s="226"/>
      <c r="R63" s="226"/>
    </row>
    <row r="64" spans="1:19" s="220" customFormat="1" ht="13.5">
      <c r="A64" s="66" t="s">
        <v>1038</v>
      </c>
      <c r="B64" s="200"/>
      <c r="C64" s="200"/>
      <c r="D64" s="200"/>
      <c r="E64" s="200"/>
      <c r="F64" s="200"/>
      <c r="G64" s="200"/>
      <c r="H64" s="200"/>
      <c r="I64" s="200"/>
      <c r="J64" s="200"/>
      <c r="K64" s="200"/>
      <c r="L64" s="200"/>
      <c r="M64" s="200"/>
      <c r="N64" s="200"/>
      <c r="O64" s="200"/>
      <c r="P64" s="200"/>
      <c r="Q64" s="200"/>
      <c r="R64" s="200"/>
      <c r="S64" s="530"/>
    </row>
    <row r="65" spans="1:26" s="220" customFormat="1">
      <c r="A65" s="1682" t="s">
        <v>888</v>
      </c>
      <c r="B65" s="1482"/>
      <c r="C65" s="1482"/>
      <c r="D65" s="1483"/>
      <c r="E65" s="1683" t="s">
        <v>887</v>
      </c>
      <c r="F65" s="1505"/>
      <c r="G65" s="1505"/>
      <c r="H65" s="1505"/>
      <c r="I65" s="1505"/>
      <c r="J65" s="1505"/>
      <c r="K65" s="1505"/>
      <c r="L65" s="1505"/>
      <c r="M65" s="1505"/>
      <c r="N65" s="1505"/>
      <c r="O65" s="1505"/>
      <c r="P65" s="1505"/>
      <c r="Q65" s="1505"/>
      <c r="R65" s="1506"/>
      <c r="S65" s="530"/>
    </row>
    <row r="66" spans="1:26" s="220" customFormat="1" ht="30" customHeight="1">
      <c r="A66" s="1495"/>
      <c r="B66" s="1532"/>
      <c r="C66" s="1532"/>
      <c r="D66" s="1533"/>
      <c r="E66" s="121"/>
      <c r="F66" s="1684" t="s">
        <v>886</v>
      </c>
      <c r="G66" s="1685"/>
      <c r="H66" s="1685"/>
      <c r="I66" s="1685"/>
      <c r="J66" s="1685"/>
      <c r="K66" s="1685"/>
      <c r="L66" s="1685"/>
      <c r="M66" s="1685"/>
      <c r="N66" s="1685"/>
      <c r="O66" s="1685"/>
      <c r="P66" s="1685"/>
      <c r="Q66" s="1685"/>
      <c r="R66" s="1686"/>
      <c r="S66" s="530"/>
    </row>
    <row r="67" spans="1:26" s="220" customFormat="1">
      <c r="A67" s="1481" t="s">
        <v>827</v>
      </c>
      <c r="B67" s="1482"/>
      <c r="C67" s="1482"/>
      <c r="D67" s="1483"/>
      <c r="E67" s="1504" t="s">
        <v>828</v>
      </c>
      <c r="F67" s="1505"/>
      <c r="G67" s="1505"/>
      <c r="H67" s="1505"/>
      <c r="I67" s="1505"/>
      <c r="J67" s="1505"/>
      <c r="K67" s="1505"/>
      <c r="L67" s="1505"/>
      <c r="M67" s="1505"/>
      <c r="N67" s="1505"/>
      <c r="O67" s="1505"/>
      <c r="P67" s="1505"/>
      <c r="Q67" s="1505"/>
      <c r="R67" s="1506"/>
      <c r="S67" s="530"/>
    </row>
    <row r="68" spans="1:26" s="220" customFormat="1" ht="105.75" customHeight="1">
      <c r="A68" s="1457"/>
      <c r="B68" s="1458"/>
      <c r="C68" s="1458"/>
      <c r="D68" s="1459"/>
      <c r="E68" s="1418"/>
      <c r="F68" s="1419"/>
      <c r="G68" s="1419"/>
      <c r="H68" s="1419"/>
      <c r="I68" s="1419"/>
      <c r="J68" s="1419"/>
      <c r="K68" s="1419"/>
      <c r="L68" s="1419"/>
      <c r="M68" s="1419"/>
      <c r="N68" s="1419"/>
      <c r="O68" s="1419"/>
      <c r="P68" s="1419"/>
      <c r="Q68" s="1419"/>
      <c r="R68" s="1422"/>
      <c r="S68" s="530"/>
    </row>
    <row r="69" spans="1:26" s="220" customFormat="1" ht="83.25" customHeight="1">
      <c r="A69" s="1682" t="s">
        <v>829</v>
      </c>
      <c r="B69" s="1690"/>
      <c r="C69" s="1690"/>
      <c r="D69" s="1691"/>
      <c r="E69" s="1695" t="s">
        <v>1081</v>
      </c>
      <c r="F69" s="1696"/>
      <c r="G69" s="1696"/>
      <c r="H69" s="1696"/>
      <c r="I69" s="1696"/>
      <c r="J69" s="1696"/>
      <c r="K69" s="1696"/>
      <c r="L69" s="1696"/>
      <c r="M69" s="1696"/>
      <c r="N69" s="1696"/>
      <c r="O69" s="1696"/>
      <c r="P69" s="1696"/>
      <c r="Q69" s="1696"/>
      <c r="R69" s="1697"/>
      <c r="S69" s="227"/>
    </row>
    <row r="70" spans="1:26" s="220" customFormat="1" ht="22.5" customHeight="1">
      <c r="A70" s="1692"/>
      <c r="B70" s="1693"/>
      <c r="C70" s="1693"/>
      <c r="D70" s="1694"/>
      <c r="E70" s="1556" t="s">
        <v>830</v>
      </c>
      <c r="F70" s="1557"/>
      <c r="G70" s="1558"/>
      <c r="H70" s="1519" t="str">
        <f>IF(F53=0,"自動で入力されます",F53)</f>
        <v>プルダウンメニューよりロールを選択してください</v>
      </c>
      <c r="I70" s="1557"/>
      <c r="J70" s="1557"/>
      <c r="K70" s="1557"/>
      <c r="L70" s="1557"/>
      <c r="M70" s="1557"/>
      <c r="N70" s="1557"/>
      <c r="O70" s="1557"/>
      <c r="P70" s="1557"/>
      <c r="Q70" s="1557"/>
      <c r="R70" s="1520"/>
      <c r="S70" s="530"/>
    </row>
    <row r="71" spans="1:26" s="220" customFormat="1" ht="105" customHeight="1">
      <c r="A71" s="1692"/>
      <c r="B71" s="1693"/>
      <c r="C71" s="1693"/>
      <c r="D71" s="1694"/>
      <c r="E71" s="1559"/>
      <c r="F71" s="1560"/>
      <c r="G71" s="1560"/>
      <c r="H71" s="1560"/>
      <c r="I71" s="1560"/>
      <c r="J71" s="1560"/>
      <c r="K71" s="1560"/>
      <c r="L71" s="1560"/>
      <c r="M71" s="1560"/>
      <c r="N71" s="1560"/>
      <c r="O71" s="1560"/>
      <c r="P71" s="1560"/>
      <c r="Q71" s="1560"/>
      <c r="R71" s="1561"/>
      <c r="S71" s="530"/>
    </row>
    <row r="72" spans="1:26" s="220" customFormat="1" ht="22.5" customHeight="1">
      <c r="A72" s="1692"/>
      <c r="B72" s="1693"/>
      <c r="C72" s="1693"/>
      <c r="D72" s="1694"/>
      <c r="E72" s="1562" t="s">
        <v>1035</v>
      </c>
      <c r="F72" s="827"/>
      <c r="G72" s="827"/>
      <c r="H72" s="1519" t="str">
        <f>IF(F55=0,"自動で入力されます",F55)</f>
        <v>プルダウンメニューよりロールを選択してください（任意）</v>
      </c>
      <c r="I72" s="1557"/>
      <c r="J72" s="1557"/>
      <c r="K72" s="1557"/>
      <c r="L72" s="1557"/>
      <c r="M72" s="1557"/>
      <c r="N72" s="1557"/>
      <c r="O72" s="1557"/>
      <c r="P72" s="1557"/>
      <c r="Q72" s="1557"/>
      <c r="R72" s="1520"/>
      <c r="S72" s="530"/>
    </row>
    <row r="73" spans="1:26" s="220" customFormat="1" ht="105" customHeight="1">
      <c r="A73" s="1692"/>
      <c r="B73" s="1693"/>
      <c r="C73" s="1693"/>
      <c r="D73" s="1694"/>
      <c r="E73" s="1559"/>
      <c r="F73" s="1560"/>
      <c r="G73" s="1560"/>
      <c r="H73" s="1560"/>
      <c r="I73" s="1560"/>
      <c r="J73" s="1560"/>
      <c r="K73" s="1560"/>
      <c r="L73" s="1560"/>
      <c r="M73" s="1560"/>
      <c r="N73" s="1560"/>
      <c r="O73" s="1560"/>
      <c r="P73" s="1560"/>
      <c r="Q73" s="1560"/>
      <c r="R73" s="1561"/>
      <c r="S73" s="530"/>
    </row>
    <row r="74" spans="1:26" s="220" customFormat="1" ht="22.5" customHeight="1">
      <c r="A74" s="1464" t="s">
        <v>831</v>
      </c>
      <c r="B74" s="1465"/>
      <c r="C74" s="1465"/>
      <c r="D74" s="1465"/>
      <c r="E74" s="1478"/>
      <c r="F74" s="1479"/>
      <c r="G74" s="1479"/>
      <c r="H74" s="1479"/>
      <c r="I74" s="1489" t="s">
        <v>408</v>
      </c>
      <c r="J74" s="1490"/>
      <c r="K74" s="1687"/>
      <c r="L74" s="1688"/>
      <c r="M74" s="1688"/>
      <c r="N74" s="1688"/>
      <c r="O74" s="1688"/>
      <c r="P74" s="1688"/>
      <c r="Q74" s="1688"/>
      <c r="R74" s="1689"/>
      <c r="S74" s="530"/>
    </row>
    <row r="75" spans="1:26" s="220" customFormat="1" ht="11.25">
      <c r="A75" s="221"/>
      <c r="B75" s="581"/>
      <c r="C75" s="581"/>
      <c r="D75" s="581"/>
      <c r="E75" s="581"/>
      <c r="F75" s="581"/>
      <c r="G75" s="221"/>
      <c r="H75" s="581"/>
      <c r="I75" s="581"/>
      <c r="J75" s="581"/>
      <c r="K75" s="581"/>
      <c r="L75" s="581"/>
      <c r="M75" s="581"/>
      <c r="N75" s="581"/>
      <c r="O75" s="581"/>
      <c r="P75" s="581"/>
      <c r="Q75" s="581"/>
      <c r="R75" s="581"/>
    </row>
    <row r="76" spans="1:26" ht="21" customHeight="1">
      <c r="A76" s="622" t="s">
        <v>1036</v>
      </c>
      <c r="B76" s="621"/>
      <c r="C76" s="621"/>
      <c r="D76" s="621"/>
      <c r="E76" s="68"/>
      <c r="F76" s="624"/>
      <c r="G76" s="625"/>
      <c r="H76" s="625"/>
      <c r="I76" s="625"/>
      <c r="J76" s="625"/>
      <c r="K76" s="625"/>
      <c r="L76" s="625"/>
      <c r="M76" s="625"/>
      <c r="N76" s="625"/>
      <c r="O76" s="625"/>
      <c r="P76" s="625"/>
      <c r="Q76" s="625"/>
      <c r="R76" s="625"/>
      <c r="S76" s="68"/>
      <c r="T76" s="623"/>
      <c r="U76" s="623"/>
      <c r="V76" s="623"/>
      <c r="W76" s="626"/>
      <c r="X76" s="623"/>
      <c r="Y76" s="68"/>
      <c r="Z76" s="68"/>
    </row>
    <row r="77" spans="1:26" ht="44.25" customHeight="1">
      <c r="A77" s="1589" t="s">
        <v>1082</v>
      </c>
      <c r="B77" s="1589"/>
      <c r="C77" s="1589"/>
      <c r="D77" s="1589"/>
      <c r="E77" s="1589"/>
      <c r="F77" s="1589"/>
      <c r="G77" s="1589"/>
      <c r="H77" s="1589"/>
      <c r="I77" s="1589"/>
      <c r="J77" s="1589"/>
      <c r="K77" s="1589"/>
      <c r="L77" s="1589"/>
      <c r="M77" s="1589"/>
      <c r="N77" s="1589"/>
      <c r="O77" s="1589"/>
      <c r="P77" s="1589"/>
      <c r="Q77" s="1589"/>
      <c r="R77" s="1589"/>
      <c r="S77" s="1589"/>
      <c r="T77" s="1589"/>
      <c r="U77" s="1589"/>
      <c r="V77" s="1589"/>
      <c r="W77" s="1589"/>
      <c r="X77" s="1589"/>
      <c r="Y77" s="1589"/>
      <c r="Z77" s="1589"/>
    </row>
    <row r="78" spans="1:26" ht="60" customHeight="1">
      <c r="A78" s="1656" t="s">
        <v>100</v>
      </c>
      <c r="B78" s="1658" t="s">
        <v>605</v>
      </c>
      <c r="C78" s="1659"/>
      <c r="D78" s="1659"/>
      <c r="E78" s="1659"/>
      <c r="F78" s="1660"/>
      <c r="G78" s="1664" t="s">
        <v>820</v>
      </c>
      <c r="H78" s="1665"/>
      <c r="I78" s="1665"/>
      <c r="J78" s="1665"/>
      <c r="K78" s="1666"/>
      <c r="L78" s="1658" t="s">
        <v>101</v>
      </c>
      <c r="M78" s="1660"/>
      <c r="N78" s="1670" t="s">
        <v>606</v>
      </c>
      <c r="O78" s="1677" t="s">
        <v>821</v>
      </c>
      <c r="P78" s="1677" t="s">
        <v>822</v>
      </c>
      <c r="Q78" s="1679" t="s">
        <v>961</v>
      </c>
      <c r="R78" s="1680"/>
      <c r="S78" s="1680"/>
      <c r="T78" s="1680"/>
      <c r="U78" s="1681"/>
      <c r="V78" s="1650" t="s">
        <v>879</v>
      </c>
      <c r="W78" s="1651"/>
      <c r="X78" s="1651"/>
      <c r="Y78" s="1651"/>
      <c r="Z78" s="1652"/>
    </row>
    <row r="79" spans="1:26" ht="21.75" customHeight="1">
      <c r="A79" s="1657"/>
      <c r="B79" s="1661"/>
      <c r="C79" s="1662"/>
      <c r="D79" s="1662"/>
      <c r="E79" s="1662"/>
      <c r="F79" s="1663"/>
      <c r="G79" s="1667"/>
      <c r="H79" s="1668"/>
      <c r="I79" s="1668"/>
      <c r="J79" s="1668"/>
      <c r="K79" s="1669"/>
      <c r="L79" s="1661"/>
      <c r="M79" s="1663"/>
      <c r="N79" s="1671"/>
      <c r="O79" s="1678"/>
      <c r="P79" s="1678"/>
      <c r="Q79" s="1648" t="s">
        <v>823</v>
      </c>
      <c r="R79" s="1649"/>
      <c r="S79" s="1648" t="s">
        <v>824</v>
      </c>
      <c r="T79" s="1649"/>
      <c r="U79" s="583" t="s">
        <v>825</v>
      </c>
      <c r="V79" s="1653"/>
      <c r="W79" s="1654"/>
      <c r="X79" s="1654"/>
      <c r="Y79" s="1654"/>
      <c r="Z79" s="1655"/>
    </row>
    <row r="80" spans="1:26" s="376" customFormat="1" ht="15" customHeight="1">
      <c r="A80" s="1613">
        <v>1</v>
      </c>
      <c r="B80" s="1615"/>
      <c r="C80" s="1641"/>
      <c r="D80" s="1641"/>
      <c r="E80" s="1641"/>
      <c r="F80" s="1567"/>
      <c r="G80" s="1565"/>
      <c r="H80" s="1641"/>
      <c r="I80" s="1641"/>
      <c r="J80" s="1641"/>
      <c r="K80" s="1567"/>
      <c r="L80" s="1574"/>
      <c r="M80" s="1575"/>
      <c r="N80" s="1578"/>
      <c r="O80" s="1578"/>
      <c r="P80" s="1578"/>
      <c r="Q80" s="1646" t="str">
        <f>IFERROR(VLOOKUP(U80,リスト!$AW$1:$AY$44,2,0),"")</f>
        <v/>
      </c>
      <c r="R80" s="1647"/>
      <c r="S80" s="1646" t="str">
        <f>IFERROR(VLOOKUP(U80,リスト!$AW$1:$AY$44,3,0),"")</f>
        <v/>
      </c>
      <c r="T80" s="1647"/>
      <c r="U80" s="128"/>
      <c r="V80" s="1602"/>
      <c r="W80" s="1843"/>
      <c r="X80" s="1843"/>
      <c r="Y80" s="1843"/>
      <c r="Z80" s="1604"/>
    </row>
    <row r="81" spans="1:26" s="376" customFormat="1" ht="15" customHeight="1">
      <c r="A81" s="1614"/>
      <c r="B81" s="1616"/>
      <c r="C81" s="1642"/>
      <c r="D81" s="1642"/>
      <c r="E81" s="1642"/>
      <c r="F81" s="1570"/>
      <c r="G81" s="1568"/>
      <c r="H81" s="1642"/>
      <c r="I81" s="1642"/>
      <c r="J81" s="1642"/>
      <c r="K81" s="1570"/>
      <c r="L81" s="1576"/>
      <c r="M81" s="1577"/>
      <c r="N81" s="1579"/>
      <c r="O81" s="1579"/>
      <c r="P81" s="1579"/>
      <c r="Q81" s="1584" t="str">
        <f>IFERROR(VLOOKUP(U81,リスト!$AW$1:$AY$44,2,0),"")</f>
        <v/>
      </c>
      <c r="R81" s="1585"/>
      <c r="S81" s="1581" t="str">
        <f>IFERROR(VLOOKUP(U81,リスト!$AW$1:$AY$44,3,0),"")</f>
        <v/>
      </c>
      <c r="T81" s="1583"/>
      <c r="U81" s="119"/>
      <c r="V81" s="1605"/>
      <c r="W81" s="1606"/>
      <c r="X81" s="1606"/>
      <c r="Y81" s="1606"/>
      <c r="Z81" s="1607"/>
    </row>
    <row r="82" spans="1:26" s="376" customFormat="1" ht="15" customHeight="1">
      <c r="A82" s="1614"/>
      <c r="B82" s="1616"/>
      <c r="C82" s="1642"/>
      <c r="D82" s="1642"/>
      <c r="E82" s="1642"/>
      <c r="F82" s="1570"/>
      <c r="G82" s="1568"/>
      <c r="H82" s="1642"/>
      <c r="I82" s="1642"/>
      <c r="J82" s="1642"/>
      <c r="K82" s="1570"/>
      <c r="L82" s="1576"/>
      <c r="M82" s="1577"/>
      <c r="N82" s="1579"/>
      <c r="O82" s="1579"/>
      <c r="P82" s="1579"/>
      <c r="Q82" s="1584" t="str">
        <f>IFERROR(VLOOKUP(U82,リスト!$AW$1:$AY$44,2,0),"")</f>
        <v/>
      </c>
      <c r="R82" s="1585"/>
      <c r="S82" s="1581" t="str">
        <f>IFERROR(VLOOKUP(U82,リスト!$AW$1:$AY$44,3,0),"")</f>
        <v/>
      </c>
      <c r="T82" s="1583"/>
      <c r="U82" s="119"/>
      <c r="V82" s="1605"/>
      <c r="W82" s="1606"/>
      <c r="X82" s="1606"/>
      <c r="Y82" s="1606"/>
      <c r="Z82" s="1607"/>
    </row>
    <row r="83" spans="1:26" s="376" customFormat="1" ht="15" customHeight="1">
      <c r="A83" s="1614"/>
      <c r="B83" s="1616"/>
      <c r="C83" s="1642"/>
      <c r="D83" s="1642"/>
      <c r="E83" s="1642"/>
      <c r="F83" s="1570"/>
      <c r="G83" s="1568"/>
      <c r="H83" s="1642"/>
      <c r="I83" s="1642"/>
      <c r="J83" s="1642"/>
      <c r="K83" s="1570"/>
      <c r="L83" s="1576"/>
      <c r="M83" s="1577"/>
      <c r="N83" s="1579"/>
      <c r="O83" s="1579"/>
      <c r="P83" s="1579"/>
      <c r="Q83" s="1584" t="str">
        <f>IFERROR(VLOOKUP(U83,リスト!$AW$1:$AY$44,2,0),"")</f>
        <v/>
      </c>
      <c r="R83" s="1585"/>
      <c r="S83" s="1581" t="str">
        <f>IFERROR(VLOOKUP(U83,リスト!$AW$1:$AY$44,3,0),"")</f>
        <v/>
      </c>
      <c r="T83" s="1583"/>
      <c r="U83" s="119"/>
      <c r="V83" s="1605"/>
      <c r="W83" s="1606"/>
      <c r="X83" s="1606"/>
      <c r="Y83" s="1606"/>
      <c r="Z83" s="1607"/>
    </row>
    <row r="84" spans="1:26" s="376" customFormat="1" ht="15" customHeight="1">
      <c r="A84" s="1614"/>
      <c r="B84" s="1616"/>
      <c r="C84" s="1642"/>
      <c r="D84" s="1642"/>
      <c r="E84" s="1642"/>
      <c r="F84" s="1570"/>
      <c r="G84" s="1568"/>
      <c r="H84" s="1642"/>
      <c r="I84" s="1642"/>
      <c r="J84" s="1642"/>
      <c r="K84" s="1570"/>
      <c r="L84" s="1576"/>
      <c r="M84" s="1577"/>
      <c r="N84" s="1579"/>
      <c r="O84" s="1579"/>
      <c r="P84" s="1579"/>
      <c r="Q84" s="1584" t="str">
        <f>IFERROR(VLOOKUP(U84,リスト!$AW$1:$AY$44,2,0),"")</f>
        <v/>
      </c>
      <c r="R84" s="1585"/>
      <c r="S84" s="1581" t="str">
        <f>IFERROR(VLOOKUP(U84,リスト!$AW$1:$AY$44,3,0),"")</f>
        <v/>
      </c>
      <c r="T84" s="1583"/>
      <c r="U84" s="119"/>
      <c r="V84" s="1605"/>
      <c r="W84" s="1606"/>
      <c r="X84" s="1606"/>
      <c r="Y84" s="1606"/>
      <c r="Z84" s="1607"/>
    </row>
    <row r="85" spans="1:26" s="376" customFormat="1" ht="15" customHeight="1">
      <c r="A85" s="1638"/>
      <c r="B85" s="1501"/>
      <c r="C85" s="1502"/>
      <c r="D85" s="1502"/>
      <c r="E85" s="1502"/>
      <c r="F85" s="1643"/>
      <c r="G85" s="1644"/>
      <c r="H85" s="1502"/>
      <c r="I85" s="1502"/>
      <c r="J85" s="1502"/>
      <c r="K85" s="1643"/>
      <c r="L85" s="650"/>
      <c r="M85" s="651" t="s">
        <v>28</v>
      </c>
      <c r="N85" s="1645"/>
      <c r="O85" s="1645"/>
      <c r="P85" s="1645"/>
      <c r="Q85" s="1586" t="str">
        <f>IFERROR(VLOOKUP(U85,リスト!$AW$1:$AY$44,2,0),"")</f>
        <v/>
      </c>
      <c r="R85" s="1640"/>
      <c r="S85" s="1611" t="str">
        <f>IFERROR(VLOOKUP(U85,リスト!$AW$1:$AY$44,3,0),"")</f>
        <v/>
      </c>
      <c r="T85" s="1612"/>
      <c r="U85" s="120"/>
      <c r="V85" s="1844"/>
      <c r="W85" s="1845"/>
      <c r="X85" s="1845"/>
      <c r="Y85" s="1845"/>
      <c r="Z85" s="1846"/>
    </row>
    <row r="86" spans="1:26" s="376" customFormat="1" ht="15" customHeight="1">
      <c r="A86" s="1613">
        <v>2</v>
      </c>
      <c r="B86" s="1615"/>
      <c r="C86" s="1641"/>
      <c r="D86" s="1641"/>
      <c r="E86" s="1641"/>
      <c r="F86" s="1567"/>
      <c r="G86" s="1565"/>
      <c r="H86" s="1641"/>
      <c r="I86" s="1641"/>
      <c r="J86" s="1641"/>
      <c r="K86" s="1567"/>
      <c r="L86" s="1574"/>
      <c r="M86" s="1575"/>
      <c r="N86" s="1578"/>
      <c r="O86" s="1578"/>
      <c r="P86" s="1578"/>
      <c r="Q86" s="1636" t="str">
        <f>IFERROR(VLOOKUP(U86,リスト!$AW$1:$AY$44,2,0),"")</f>
        <v/>
      </c>
      <c r="R86" s="1637"/>
      <c r="S86" s="1646" t="str">
        <f>IFERROR(VLOOKUP(U86,リスト!$AW$1:$AY$44,3,0),"")</f>
        <v/>
      </c>
      <c r="T86" s="1647"/>
      <c r="U86" s="118"/>
      <c r="V86" s="1602"/>
      <c r="W86" s="1603"/>
      <c r="X86" s="1603"/>
      <c r="Y86" s="1603"/>
      <c r="Z86" s="1604"/>
    </row>
    <row r="87" spans="1:26" s="376" customFormat="1" ht="15" customHeight="1">
      <c r="A87" s="1614"/>
      <c r="B87" s="1616"/>
      <c r="C87" s="1642"/>
      <c r="D87" s="1642"/>
      <c r="E87" s="1642"/>
      <c r="F87" s="1570"/>
      <c r="G87" s="1568"/>
      <c r="H87" s="1642"/>
      <c r="I87" s="1642"/>
      <c r="J87" s="1642"/>
      <c r="K87" s="1570"/>
      <c r="L87" s="1576"/>
      <c r="M87" s="1577"/>
      <c r="N87" s="1579"/>
      <c r="O87" s="1579"/>
      <c r="P87" s="1579"/>
      <c r="Q87" s="1584" t="str">
        <f>IFERROR(VLOOKUP(U87,リスト!$AW$1:$AY$44,2,0),"")</f>
        <v/>
      </c>
      <c r="R87" s="1585"/>
      <c r="S87" s="1581" t="str">
        <f>IFERROR(VLOOKUP(U87,リスト!$AW$1:$AY$44,3,0),"")</f>
        <v/>
      </c>
      <c r="T87" s="1583"/>
      <c r="U87" s="119"/>
      <c r="V87" s="1605"/>
      <c r="W87" s="1606"/>
      <c r="X87" s="1606"/>
      <c r="Y87" s="1606"/>
      <c r="Z87" s="1607"/>
    </row>
    <row r="88" spans="1:26" s="376" customFormat="1" ht="15" customHeight="1">
      <c r="A88" s="1614"/>
      <c r="B88" s="1616"/>
      <c r="C88" s="1642"/>
      <c r="D88" s="1642"/>
      <c r="E88" s="1642"/>
      <c r="F88" s="1570"/>
      <c r="G88" s="1568"/>
      <c r="H88" s="1642"/>
      <c r="I88" s="1642"/>
      <c r="J88" s="1642"/>
      <c r="K88" s="1570"/>
      <c r="L88" s="1576"/>
      <c r="M88" s="1577"/>
      <c r="N88" s="1579"/>
      <c r="O88" s="1579"/>
      <c r="P88" s="1579"/>
      <c r="Q88" s="1584" t="str">
        <f>IFERROR(VLOOKUP(U88,リスト!$AW$1:$AY$44,2,0),"")</f>
        <v/>
      </c>
      <c r="R88" s="1585"/>
      <c r="S88" s="1581" t="str">
        <f>IFERROR(VLOOKUP(U88,リスト!$AW$1:$AY$44,3,0),"")</f>
        <v/>
      </c>
      <c r="T88" s="1583"/>
      <c r="U88" s="119"/>
      <c r="V88" s="1605"/>
      <c r="W88" s="1606"/>
      <c r="X88" s="1606"/>
      <c r="Y88" s="1606"/>
      <c r="Z88" s="1607"/>
    </row>
    <row r="89" spans="1:26" s="376" customFormat="1" ht="15" customHeight="1">
      <c r="A89" s="1614"/>
      <c r="B89" s="1616"/>
      <c r="C89" s="1642"/>
      <c r="D89" s="1642"/>
      <c r="E89" s="1642"/>
      <c r="F89" s="1570"/>
      <c r="G89" s="1568"/>
      <c r="H89" s="1642"/>
      <c r="I89" s="1642"/>
      <c r="J89" s="1642"/>
      <c r="K89" s="1570"/>
      <c r="L89" s="1576"/>
      <c r="M89" s="1577"/>
      <c r="N89" s="1579"/>
      <c r="O89" s="1579"/>
      <c r="P89" s="1579"/>
      <c r="Q89" s="1584" t="str">
        <f>IFERROR(VLOOKUP(U89,リスト!$AW$1:$AY$44,2,0),"")</f>
        <v/>
      </c>
      <c r="R89" s="1585"/>
      <c r="S89" s="1581" t="str">
        <f>IFERROR(VLOOKUP(U89,リスト!$AW$1:$AY$44,3,0),"")</f>
        <v/>
      </c>
      <c r="T89" s="1583"/>
      <c r="U89" s="119"/>
      <c r="V89" s="1605"/>
      <c r="W89" s="1606"/>
      <c r="X89" s="1606"/>
      <c r="Y89" s="1606"/>
      <c r="Z89" s="1607"/>
    </row>
    <row r="90" spans="1:26" s="376" customFormat="1" ht="15" customHeight="1">
      <c r="A90" s="1614"/>
      <c r="B90" s="1616"/>
      <c r="C90" s="1642"/>
      <c r="D90" s="1642"/>
      <c r="E90" s="1642"/>
      <c r="F90" s="1570"/>
      <c r="G90" s="1568"/>
      <c r="H90" s="1642"/>
      <c r="I90" s="1642"/>
      <c r="J90" s="1642"/>
      <c r="K90" s="1570"/>
      <c r="L90" s="1576"/>
      <c r="M90" s="1577"/>
      <c r="N90" s="1579"/>
      <c r="O90" s="1579"/>
      <c r="P90" s="1579"/>
      <c r="Q90" s="1584" t="str">
        <f>IFERROR(VLOOKUP(U90,リスト!$AW$1:$AY$44,2,0),"")</f>
        <v/>
      </c>
      <c r="R90" s="1585"/>
      <c r="S90" s="1581" t="str">
        <f>IFERROR(VLOOKUP(U90,リスト!$AW$1:$AY$44,3,0),"")</f>
        <v/>
      </c>
      <c r="T90" s="1583"/>
      <c r="U90" s="119"/>
      <c r="V90" s="1605"/>
      <c r="W90" s="1606"/>
      <c r="X90" s="1606"/>
      <c r="Y90" s="1606"/>
      <c r="Z90" s="1607"/>
    </row>
    <row r="91" spans="1:26" s="376" customFormat="1" ht="15" customHeight="1">
      <c r="A91" s="1638"/>
      <c r="B91" s="1501"/>
      <c r="C91" s="1502"/>
      <c r="D91" s="1502"/>
      <c r="E91" s="1502"/>
      <c r="F91" s="1643"/>
      <c r="G91" s="1644"/>
      <c r="H91" s="1502"/>
      <c r="I91" s="1502"/>
      <c r="J91" s="1502"/>
      <c r="K91" s="1643"/>
      <c r="L91" s="650"/>
      <c r="M91" s="651" t="s">
        <v>28</v>
      </c>
      <c r="N91" s="1645"/>
      <c r="O91" s="1645"/>
      <c r="P91" s="1645"/>
      <c r="Q91" s="1586" t="str">
        <f>IFERROR(VLOOKUP(U91,リスト!$AW$1:$AY$44,2,0),"")</f>
        <v/>
      </c>
      <c r="R91" s="1640"/>
      <c r="S91" s="1611" t="str">
        <f>IFERROR(VLOOKUP(U91,リスト!$AW$1:$AY$44,3,0),"")</f>
        <v/>
      </c>
      <c r="T91" s="1612"/>
      <c r="U91" s="120"/>
      <c r="V91" s="1844"/>
      <c r="W91" s="1845"/>
      <c r="X91" s="1845"/>
      <c r="Y91" s="1845"/>
      <c r="Z91" s="1846"/>
    </row>
    <row r="92" spans="1:26" s="376" customFormat="1" ht="15" customHeight="1">
      <c r="A92" s="1613">
        <v>3</v>
      </c>
      <c r="B92" s="1615"/>
      <c r="C92" s="1641"/>
      <c r="D92" s="1641"/>
      <c r="E92" s="1641"/>
      <c r="F92" s="1567"/>
      <c r="G92" s="1565"/>
      <c r="H92" s="1641"/>
      <c r="I92" s="1641"/>
      <c r="J92" s="1641"/>
      <c r="K92" s="1567"/>
      <c r="L92" s="1574"/>
      <c r="M92" s="1575"/>
      <c r="N92" s="1578"/>
      <c r="O92" s="1578"/>
      <c r="P92" s="1578"/>
      <c r="Q92" s="1636" t="str">
        <f>IFERROR(VLOOKUP(U92,リスト!$AW$1:$AY$44,2,0),"")</f>
        <v/>
      </c>
      <c r="R92" s="1637"/>
      <c r="S92" s="1646" t="str">
        <f>IFERROR(VLOOKUP(U92,リスト!$AW$1:$AY$44,3,0),"")</f>
        <v/>
      </c>
      <c r="T92" s="1647"/>
      <c r="U92" s="118"/>
      <c r="V92" s="1602"/>
      <c r="W92" s="1603"/>
      <c r="X92" s="1603"/>
      <c r="Y92" s="1603"/>
      <c r="Z92" s="1604"/>
    </row>
    <row r="93" spans="1:26" s="376" customFormat="1" ht="15" customHeight="1">
      <c r="A93" s="1614"/>
      <c r="B93" s="1616"/>
      <c r="C93" s="1642"/>
      <c r="D93" s="1642"/>
      <c r="E93" s="1642"/>
      <c r="F93" s="1570"/>
      <c r="G93" s="1568"/>
      <c r="H93" s="1642"/>
      <c r="I93" s="1642"/>
      <c r="J93" s="1642"/>
      <c r="K93" s="1570"/>
      <c r="L93" s="1576"/>
      <c r="M93" s="1577"/>
      <c r="N93" s="1579"/>
      <c r="O93" s="1579"/>
      <c r="P93" s="1579"/>
      <c r="Q93" s="1584" t="str">
        <f>IFERROR(VLOOKUP(U93,リスト!$AW$1:$AY$44,2,0),"")</f>
        <v/>
      </c>
      <c r="R93" s="1585"/>
      <c r="S93" s="1581" t="str">
        <f>IFERROR(VLOOKUP(U93,リスト!$AW$1:$AY$44,3,0),"")</f>
        <v/>
      </c>
      <c r="T93" s="1583"/>
      <c r="U93" s="119"/>
      <c r="V93" s="1605"/>
      <c r="W93" s="1606"/>
      <c r="X93" s="1606"/>
      <c r="Y93" s="1606"/>
      <c r="Z93" s="1607"/>
    </row>
    <row r="94" spans="1:26" s="376" customFormat="1" ht="15" customHeight="1">
      <c r="A94" s="1614"/>
      <c r="B94" s="1616"/>
      <c r="C94" s="1642"/>
      <c r="D94" s="1642"/>
      <c r="E94" s="1642"/>
      <c r="F94" s="1570"/>
      <c r="G94" s="1568"/>
      <c r="H94" s="1642"/>
      <c r="I94" s="1642"/>
      <c r="J94" s="1642"/>
      <c r="K94" s="1570"/>
      <c r="L94" s="1576"/>
      <c r="M94" s="1577"/>
      <c r="N94" s="1579"/>
      <c r="O94" s="1579"/>
      <c r="P94" s="1579"/>
      <c r="Q94" s="1584" t="str">
        <f>IFERROR(VLOOKUP(U94,リスト!$AW$1:$AY$44,2,0),"")</f>
        <v/>
      </c>
      <c r="R94" s="1585"/>
      <c r="S94" s="1581" t="str">
        <f>IFERROR(VLOOKUP(U94,リスト!$AW$1:$AY$44,3,0),"")</f>
        <v/>
      </c>
      <c r="T94" s="1583"/>
      <c r="U94" s="119"/>
      <c r="V94" s="1605"/>
      <c r="W94" s="1606"/>
      <c r="X94" s="1606"/>
      <c r="Y94" s="1606"/>
      <c r="Z94" s="1607"/>
    </row>
    <row r="95" spans="1:26" s="376" customFormat="1" ht="15" customHeight="1">
      <c r="A95" s="1614"/>
      <c r="B95" s="1616"/>
      <c r="C95" s="1642"/>
      <c r="D95" s="1642"/>
      <c r="E95" s="1642"/>
      <c r="F95" s="1570"/>
      <c r="G95" s="1568"/>
      <c r="H95" s="1642"/>
      <c r="I95" s="1642"/>
      <c r="J95" s="1642"/>
      <c r="K95" s="1570"/>
      <c r="L95" s="1576"/>
      <c r="M95" s="1577"/>
      <c r="N95" s="1579"/>
      <c r="O95" s="1579"/>
      <c r="P95" s="1579"/>
      <c r="Q95" s="1584" t="str">
        <f>IFERROR(VLOOKUP(U95,リスト!$AW$1:$AY$44,2,0),"")</f>
        <v/>
      </c>
      <c r="R95" s="1585"/>
      <c r="S95" s="1581" t="str">
        <f>IFERROR(VLOOKUP(U95,リスト!$AW$1:$AY$44,3,0),"")</f>
        <v/>
      </c>
      <c r="T95" s="1583"/>
      <c r="U95" s="119"/>
      <c r="V95" s="1605"/>
      <c r="W95" s="1606"/>
      <c r="X95" s="1606"/>
      <c r="Y95" s="1606"/>
      <c r="Z95" s="1607"/>
    </row>
    <row r="96" spans="1:26" s="376" customFormat="1" ht="15" customHeight="1">
      <c r="A96" s="1614"/>
      <c r="B96" s="1616"/>
      <c r="C96" s="1642"/>
      <c r="D96" s="1642"/>
      <c r="E96" s="1642"/>
      <c r="F96" s="1570"/>
      <c r="G96" s="1568"/>
      <c r="H96" s="1642"/>
      <c r="I96" s="1642"/>
      <c r="J96" s="1642"/>
      <c r="K96" s="1570"/>
      <c r="L96" s="1576"/>
      <c r="M96" s="1577"/>
      <c r="N96" s="1579"/>
      <c r="O96" s="1579"/>
      <c r="P96" s="1579"/>
      <c r="Q96" s="1584" t="str">
        <f>IFERROR(VLOOKUP(U96,リスト!$AW$1:$AY$44,2,0),"")</f>
        <v/>
      </c>
      <c r="R96" s="1585"/>
      <c r="S96" s="1581" t="str">
        <f>IFERROR(VLOOKUP(U96,リスト!$AW$1:$AY$44,3,0),"")</f>
        <v/>
      </c>
      <c r="T96" s="1583"/>
      <c r="U96" s="119"/>
      <c r="V96" s="1605"/>
      <c r="W96" s="1606"/>
      <c r="X96" s="1606"/>
      <c r="Y96" s="1606"/>
      <c r="Z96" s="1607"/>
    </row>
    <row r="97" spans="1:26" s="376" customFormat="1" ht="15" customHeight="1">
      <c r="A97" s="1638"/>
      <c r="B97" s="1501"/>
      <c r="C97" s="1502"/>
      <c r="D97" s="1502"/>
      <c r="E97" s="1502"/>
      <c r="F97" s="1643"/>
      <c r="G97" s="1644"/>
      <c r="H97" s="1502"/>
      <c r="I97" s="1502"/>
      <c r="J97" s="1502"/>
      <c r="K97" s="1643"/>
      <c r="L97" s="650"/>
      <c r="M97" s="651" t="s">
        <v>28</v>
      </c>
      <c r="N97" s="1645"/>
      <c r="O97" s="1645"/>
      <c r="P97" s="1645"/>
      <c r="Q97" s="1586" t="str">
        <f>IFERROR(VLOOKUP(U97,リスト!$AW$1:$AY$44,2,0),"")</f>
        <v/>
      </c>
      <c r="R97" s="1640"/>
      <c r="S97" s="1611" t="str">
        <f>IFERROR(VLOOKUP(U97,リスト!$AW$1:$AY$44,3,0),"")</f>
        <v/>
      </c>
      <c r="T97" s="1612"/>
      <c r="U97" s="120"/>
      <c r="V97" s="1608"/>
      <c r="W97" s="1609"/>
      <c r="X97" s="1609"/>
      <c r="Y97" s="1609"/>
      <c r="Z97" s="1610"/>
    </row>
    <row r="98" spans="1:26" s="376" customFormat="1" ht="15" customHeight="1">
      <c r="A98" s="1613">
        <v>4</v>
      </c>
      <c r="B98" s="1615"/>
      <c r="C98" s="1566"/>
      <c r="D98" s="1566"/>
      <c r="E98" s="1566"/>
      <c r="F98" s="1567"/>
      <c r="G98" s="1565"/>
      <c r="H98" s="1566"/>
      <c r="I98" s="1566"/>
      <c r="J98" s="1566"/>
      <c r="K98" s="1567"/>
      <c r="L98" s="1574"/>
      <c r="M98" s="1575"/>
      <c r="N98" s="1578"/>
      <c r="O98" s="1633"/>
      <c r="P98" s="1633"/>
      <c r="Q98" s="1584" t="str">
        <f>IFERROR(VLOOKUP(U98,リスト!$AW$1:$AY$44,2,0),"")</f>
        <v/>
      </c>
      <c r="R98" s="1588"/>
      <c r="S98" s="1581" t="str">
        <f>IFERROR(VLOOKUP(U98,リスト!$AW$1:$AY$44,3,0),"")</f>
        <v/>
      </c>
      <c r="T98" s="1582"/>
      <c r="U98" s="118"/>
      <c r="V98" s="1602"/>
      <c r="W98" s="1603"/>
      <c r="X98" s="1603"/>
      <c r="Y98" s="1603"/>
      <c r="Z98" s="1604"/>
    </row>
    <row r="99" spans="1:26" s="376" customFormat="1" ht="15" customHeight="1">
      <c r="A99" s="1614"/>
      <c r="B99" s="1616"/>
      <c r="C99" s="1569"/>
      <c r="D99" s="1569"/>
      <c r="E99" s="1569"/>
      <c r="F99" s="1570"/>
      <c r="G99" s="1568"/>
      <c r="H99" s="1569"/>
      <c r="I99" s="1569"/>
      <c r="J99" s="1569"/>
      <c r="K99" s="1570"/>
      <c r="L99" s="1576"/>
      <c r="M99" s="1577"/>
      <c r="N99" s="1579"/>
      <c r="O99" s="1634"/>
      <c r="P99" s="1634"/>
      <c r="Q99" s="1584" t="str">
        <f>IFERROR(VLOOKUP(U99,リスト!$AW$1:$AY$44,2,0),"")</f>
        <v/>
      </c>
      <c r="R99" s="1585"/>
      <c r="S99" s="1581" t="str">
        <f>IFERROR(VLOOKUP(U99,リスト!$AW$1:$AY$44,3,0),"")</f>
        <v/>
      </c>
      <c r="T99" s="1583"/>
      <c r="U99" s="119"/>
      <c r="V99" s="1605"/>
      <c r="W99" s="1606"/>
      <c r="X99" s="1606"/>
      <c r="Y99" s="1606"/>
      <c r="Z99" s="1607"/>
    </row>
    <row r="100" spans="1:26" s="376" customFormat="1" ht="15" customHeight="1">
      <c r="A100" s="1614"/>
      <c r="B100" s="1616"/>
      <c r="C100" s="1569"/>
      <c r="D100" s="1569"/>
      <c r="E100" s="1569"/>
      <c r="F100" s="1570"/>
      <c r="G100" s="1568"/>
      <c r="H100" s="1569"/>
      <c r="I100" s="1569"/>
      <c r="J100" s="1569"/>
      <c r="K100" s="1570"/>
      <c r="L100" s="1576"/>
      <c r="M100" s="1577"/>
      <c r="N100" s="1579"/>
      <c r="O100" s="1634"/>
      <c r="P100" s="1634"/>
      <c r="Q100" s="1584" t="str">
        <f>IFERROR(VLOOKUP(U100,リスト!$AW$1:$AY$44,2,0),"")</f>
        <v/>
      </c>
      <c r="R100" s="1588"/>
      <c r="S100" s="1581" t="str">
        <f>IFERROR(VLOOKUP(U100,リスト!$AW$1:$AY$44,3,0),"")</f>
        <v/>
      </c>
      <c r="T100" s="1582"/>
      <c r="U100" s="119"/>
      <c r="V100" s="1605"/>
      <c r="W100" s="1606"/>
      <c r="X100" s="1606"/>
      <c r="Y100" s="1606"/>
      <c r="Z100" s="1607"/>
    </row>
    <row r="101" spans="1:26" s="376" customFormat="1" ht="15" customHeight="1">
      <c r="A101" s="1614"/>
      <c r="B101" s="1616"/>
      <c r="C101" s="1569"/>
      <c r="D101" s="1569"/>
      <c r="E101" s="1569"/>
      <c r="F101" s="1570"/>
      <c r="G101" s="1568"/>
      <c r="H101" s="1569"/>
      <c r="I101" s="1569"/>
      <c r="J101" s="1569"/>
      <c r="K101" s="1570"/>
      <c r="L101" s="1576"/>
      <c r="M101" s="1577"/>
      <c r="N101" s="1579"/>
      <c r="O101" s="1634"/>
      <c r="P101" s="1634"/>
      <c r="Q101" s="1584" t="str">
        <f>IFERROR(VLOOKUP(U101,リスト!$AW$1:$AY$44,2,0),"")</f>
        <v/>
      </c>
      <c r="R101" s="1588"/>
      <c r="S101" s="1581" t="str">
        <f>IFERROR(VLOOKUP(U101,リスト!$AW$1:$AY$44,3,0),"")</f>
        <v/>
      </c>
      <c r="T101" s="1583"/>
      <c r="U101" s="119"/>
      <c r="V101" s="1605"/>
      <c r="W101" s="1606"/>
      <c r="X101" s="1606"/>
      <c r="Y101" s="1606"/>
      <c r="Z101" s="1607"/>
    </row>
    <row r="102" spans="1:26" s="376" customFormat="1" ht="15" customHeight="1">
      <c r="A102" s="1614"/>
      <c r="B102" s="1616"/>
      <c r="C102" s="1569"/>
      <c r="D102" s="1569"/>
      <c r="E102" s="1569"/>
      <c r="F102" s="1570"/>
      <c r="G102" s="1568"/>
      <c r="H102" s="1569"/>
      <c r="I102" s="1569"/>
      <c r="J102" s="1569"/>
      <c r="K102" s="1570"/>
      <c r="L102" s="1576"/>
      <c r="M102" s="1577"/>
      <c r="N102" s="1579"/>
      <c r="O102" s="1634"/>
      <c r="P102" s="1634"/>
      <c r="Q102" s="1584" t="str">
        <f>IFERROR(VLOOKUP(U102,リスト!$AW$1:$AY$44,2,0),"")</f>
        <v/>
      </c>
      <c r="R102" s="1585"/>
      <c r="S102" s="1581" t="str">
        <f>IFERROR(VLOOKUP(U102,リスト!$AW$1:$AY$44,3,0),"")</f>
        <v/>
      </c>
      <c r="T102" s="1582"/>
      <c r="U102" s="119"/>
      <c r="V102" s="1605"/>
      <c r="W102" s="1606"/>
      <c r="X102" s="1606"/>
      <c r="Y102" s="1606"/>
      <c r="Z102" s="1607"/>
    </row>
    <row r="103" spans="1:26" s="376" customFormat="1" ht="15" customHeight="1">
      <c r="A103" s="1638"/>
      <c r="B103" s="1639"/>
      <c r="C103" s="1572"/>
      <c r="D103" s="1572"/>
      <c r="E103" s="1572"/>
      <c r="F103" s="1573"/>
      <c r="G103" s="1571"/>
      <c r="H103" s="1572"/>
      <c r="I103" s="1572"/>
      <c r="J103" s="1572"/>
      <c r="K103" s="1573"/>
      <c r="L103" s="650"/>
      <c r="M103" s="651" t="s">
        <v>28</v>
      </c>
      <c r="N103" s="1580"/>
      <c r="O103" s="1635"/>
      <c r="P103" s="1635"/>
      <c r="Q103" s="1586" t="str">
        <f>IFERROR(VLOOKUP(U103,リスト!$AW$1:$AY$44,2,0),"")</f>
        <v/>
      </c>
      <c r="R103" s="1587"/>
      <c r="S103" s="1611" t="str">
        <f>IFERROR(VLOOKUP(U103,リスト!$AW$1:$AY$44,3,0),"")</f>
        <v/>
      </c>
      <c r="T103" s="1612"/>
      <c r="U103" s="120"/>
      <c r="V103" s="1608"/>
      <c r="W103" s="1609"/>
      <c r="X103" s="1609"/>
      <c r="Y103" s="1609"/>
      <c r="Z103" s="1610"/>
    </row>
    <row r="104" spans="1:26" s="376" customFormat="1" ht="15" customHeight="1">
      <c r="A104" s="1613">
        <v>5</v>
      </c>
      <c r="B104" s="1615"/>
      <c r="C104" s="1566"/>
      <c r="D104" s="1566"/>
      <c r="E104" s="1566"/>
      <c r="F104" s="1567"/>
      <c r="G104" s="1565"/>
      <c r="H104" s="1566"/>
      <c r="I104" s="1566"/>
      <c r="J104" s="1566"/>
      <c r="K104" s="1567"/>
      <c r="L104" s="1574"/>
      <c r="M104" s="1575"/>
      <c r="N104" s="1578"/>
      <c r="O104" s="1633"/>
      <c r="P104" s="1633"/>
      <c r="Q104" s="1584" t="str">
        <f>IFERROR(VLOOKUP(U104,リスト!$AW$1:$AY$44,2,0),"")</f>
        <v/>
      </c>
      <c r="R104" s="1588"/>
      <c r="S104" s="1581" t="str">
        <f>IFERROR(VLOOKUP(U104,リスト!$AW$1:$AY$44,3,0),"")</f>
        <v/>
      </c>
      <c r="T104" s="1582"/>
      <c r="U104" s="118"/>
      <c r="V104" s="1602"/>
      <c r="W104" s="1603"/>
      <c r="X104" s="1603"/>
      <c r="Y104" s="1603"/>
      <c r="Z104" s="1604"/>
    </row>
    <row r="105" spans="1:26" s="376" customFormat="1" ht="15" customHeight="1">
      <c r="A105" s="1614"/>
      <c r="B105" s="1616"/>
      <c r="C105" s="1569"/>
      <c r="D105" s="1569"/>
      <c r="E105" s="1569"/>
      <c r="F105" s="1570"/>
      <c r="G105" s="1568"/>
      <c r="H105" s="1569"/>
      <c r="I105" s="1569"/>
      <c r="J105" s="1569"/>
      <c r="K105" s="1570"/>
      <c r="L105" s="1576"/>
      <c r="M105" s="1577"/>
      <c r="N105" s="1579"/>
      <c r="O105" s="1634"/>
      <c r="P105" s="1634"/>
      <c r="Q105" s="1584" t="str">
        <f>IFERROR(VLOOKUP(U105,リスト!$AW$1:$AY$44,2,0),"")</f>
        <v/>
      </c>
      <c r="R105" s="1585"/>
      <c r="S105" s="1581" t="str">
        <f>IFERROR(VLOOKUP(U105,リスト!$AW$1:$AY$44,3,0),"")</f>
        <v/>
      </c>
      <c r="T105" s="1583"/>
      <c r="U105" s="119"/>
      <c r="V105" s="1605"/>
      <c r="W105" s="1606"/>
      <c r="X105" s="1606"/>
      <c r="Y105" s="1606"/>
      <c r="Z105" s="1607"/>
    </row>
    <row r="106" spans="1:26" s="376" customFormat="1" ht="15" customHeight="1">
      <c r="A106" s="1614"/>
      <c r="B106" s="1616"/>
      <c r="C106" s="1569"/>
      <c r="D106" s="1569"/>
      <c r="E106" s="1569"/>
      <c r="F106" s="1570"/>
      <c r="G106" s="1568"/>
      <c r="H106" s="1569"/>
      <c r="I106" s="1569"/>
      <c r="J106" s="1569"/>
      <c r="K106" s="1570"/>
      <c r="L106" s="1576"/>
      <c r="M106" s="1577"/>
      <c r="N106" s="1579"/>
      <c r="O106" s="1634"/>
      <c r="P106" s="1634"/>
      <c r="Q106" s="1584" t="str">
        <f>IFERROR(VLOOKUP(U106,リスト!$AW$1:$AY$44,2,0),"")</f>
        <v/>
      </c>
      <c r="R106" s="1588"/>
      <c r="S106" s="1581" t="str">
        <f>IFERROR(VLOOKUP(U106,リスト!$AW$1:$AY$44,3,0),"")</f>
        <v/>
      </c>
      <c r="T106" s="1582"/>
      <c r="U106" s="119"/>
      <c r="V106" s="1605"/>
      <c r="W106" s="1606"/>
      <c r="X106" s="1606"/>
      <c r="Y106" s="1606"/>
      <c r="Z106" s="1607"/>
    </row>
    <row r="107" spans="1:26" s="376" customFormat="1" ht="15" customHeight="1">
      <c r="A107" s="1614"/>
      <c r="B107" s="1616"/>
      <c r="C107" s="1569"/>
      <c r="D107" s="1569"/>
      <c r="E107" s="1569"/>
      <c r="F107" s="1570"/>
      <c r="G107" s="1568"/>
      <c r="H107" s="1569"/>
      <c r="I107" s="1569"/>
      <c r="J107" s="1569"/>
      <c r="K107" s="1570"/>
      <c r="L107" s="1576"/>
      <c r="M107" s="1577"/>
      <c r="N107" s="1579"/>
      <c r="O107" s="1634"/>
      <c r="P107" s="1634"/>
      <c r="Q107" s="1584" t="str">
        <f>IFERROR(VLOOKUP(U107,リスト!$AW$1:$AY$44,2,0),"")</f>
        <v/>
      </c>
      <c r="R107" s="1588"/>
      <c r="S107" s="1581" t="str">
        <f>IFERROR(VLOOKUP(U107,リスト!$AW$1:$AY$44,3,0),"")</f>
        <v/>
      </c>
      <c r="T107" s="1583"/>
      <c r="U107" s="119"/>
      <c r="V107" s="1605"/>
      <c r="W107" s="1606"/>
      <c r="X107" s="1606"/>
      <c r="Y107" s="1606"/>
      <c r="Z107" s="1607"/>
    </row>
    <row r="108" spans="1:26" s="376" customFormat="1" ht="15" customHeight="1">
      <c r="A108" s="1614"/>
      <c r="B108" s="1616"/>
      <c r="C108" s="1569"/>
      <c r="D108" s="1569"/>
      <c r="E108" s="1569"/>
      <c r="F108" s="1570"/>
      <c r="G108" s="1568"/>
      <c r="H108" s="1569"/>
      <c r="I108" s="1569"/>
      <c r="J108" s="1569"/>
      <c r="K108" s="1570"/>
      <c r="L108" s="1576"/>
      <c r="M108" s="1577"/>
      <c r="N108" s="1579"/>
      <c r="O108" s="1634"/>
      <c r="P108" s="1634"/>
      <c r="Q108" s="1584" t="str">
        <f>IFERROR(VLOOKUP(U108,リスト!$AW$1:$AY$44,2,0),"")</f>
        <v/>
      </c>
      <c r="R108" s="1585"/>
      <c r="S108" s="1581" t="str">
        <f>IFERROR(VLOOKUP(U108,リスト!$AW$1:$AY$44,3,0),"")</f>
        <v/>
      </c>
      <c r="T108" s="1582"/>
      <c r="U108" s="119"/>
      <c r="V108" s="1605"/>
      <c r="W108" s="1606"/>
      <c r="X108" s="1606"/>
      <c r="Y108" s="1606"/>
      <c r="Z108" s="1607"/>
    </row>
    <row r="109" spans="1:26" s="376" customFormat="1" ht="15" customHeight="1">
      <c r="A109" s="1638"/>
      <c r="B109" s="1639"/>
      <c r="C109" s="1572"/>
      <c r="D109" s="1572"/>
      <c r="E109" s="1572"/>
      <c r="F109" s="1573"/>
      <c r="G109" s="1571"/>
      <c r="H109" s="1572"/>
      <c r="I109" s="1572"/>
      <c r="J109" s="1572"/>
      <c r="K109" s="1573"/>
      <c r="L109" s="650"/>
      <c r="M109" s="651" t="s">
        <v>28</v>
      </c>
      <c r="N109" s="1580"/>
      <c r="O109" s="1635"/>
      <c r="P109" s="1635"/>
      <c r="Q109" s="1586" t="str">
        <f>IFERROR(VLOOKUP(U109,リスト!$AW$1:$AY$44,2,0),"")</f>
        <v/>
      </c>
      <c r="R109" s="1587"/>
      <c r="S109" s="1611" t="str">
        <f>IFERROR(VLOOKUP(U109,リスト!$AW$1:$AY$44,3,0),"")</f>
        <v/>
      </c>
      <c r="T109" s="1612"/>
      <c r="U109" s="120"/>
      <c r="V109" s="1608"/>
      <c r="W109" s="1609"/>
      <c r="X109" s="1609"/>
      <c r="Y109" s="1609"/>
      <c r="Z109" s="1610"/>
    </row>
    <row r="110" spans="1:26" s="376" customFormat="1" ht="15" customHeight="1">
      <c r="A110" s="1613">
        <v>6</v>
      </c>
      <c r="B110" s="1615"/>
      <c r="C110" s="1566"/>
      <c r="D110" s="1566"/>
      <c r="E110" s="1566"/>
      <c r="F110" s="1567"/>
      <c r="G110" s="1565"/>
      <c r="H110" s="1566"/>
      <c r="I110" s="1566"/>
      <c r="J110" s="1566"/>
      <c r="K110" s="1567"/>
      <c r="L110" s="1574"/>
      <c r="M110" s="1575"/>
      <c r="N110" s="1578"/>
      <c r="O110" s="1633"/>
      <c r="P110" s="1633"/>
      <c r="Q110" s="1584" t="str">
        <f>IFERROR(VLOOKUP(U110,リスト!$AW$1:$AY$44,2,0),"")</f>
        <v/>
      </c>
      <c r="R110" s="1588"/>
      <c r="S110" s="1581" t="str">
        <f>IFERROR(VLOOKUP(U110,リスト!$AW$1:$AY$44,3,0),"")</f>
        <v/>
      </c>
      <c r="T110" s="1582"/>
      <c r="U110" s="118"/>
      <c r="V110" s="1602"/>
      <c r="W110" s="1603"/>
      <c r="X110" s="1603"/>
      <c r="Y110" s="1603"/>
      <c r="Z110" s="1604"/>
    </row>
    <row r="111" spans="1:26" s="376" customFormat="1" ht="15" customHeight="1">
      <c r="A111" s="1614"/>
      <c r="B111" s="1616"/>
      <c r="C111" s="1569"/>
      <c r="D111" s="1569"/>
      <c r="E111" s="1569"/>
      <c r="F111" s="1570"/>
      <c r="G111" s="1568"/>
      <c r="H111" s="1569"/>
      <c r="I111" s="1569"/>
      <c r="J111" s="1569"/>
      <c r="K111" s="1570"/>
      <c r="L111" s="1576"/>
      <c r="M111" s="1577"/>
      <c r="N111" s="1579"/>
      <c r="O111" s="1634"/>
      <c r="P111" s="1634"/>
      <c r="Q111" s="1584" t="str">
        <f>IFERROR(VLOOKUP(U111,リスト!$AW$1:$AY$44,2,0),"")</f>
        <v/>
      </c>
      <c r="R111" s="1585"/>
      <c r="S111" s="1581" t="str">
        <f>IFERROR(VLOOKUP(U111,リスト!$AW$1:$AY$44,3,0),"")</f>
        <v/>
      </c>
      <c r="T111" s="1583"/>
      <c r="U111" s="119"/>
      <c r="V111" s="1605"/>
      <c r="W111" s="1606"/>
      <c r="X111" s="1606"/>
      <c r="Y111" s="1606"/>
      <c r="Z111" s="1607"/>
    </row>
    <row r="112" spans="1:26" s="376" customFormat="1" ht="15" customHeight="1">
      <c r="A112" s="1614"/>
      <c r="B112" s="1616"/>
      <c r="C112" s="1569"/>
      <c r="D112" s="1569"/>
      <c r="E112" s="1569"/>
      <c r="F112" s="1570"/>
      <c r="G112" s="1568"/>
      <c r="H112" s="1569"/>
      <c r="I112" s="1569"/>
      <c r="J112" s="1569"/>
      <c r="K112" s="1570"/>
      <c r="L112" s="1576"/>
      <c r="M112" s="1577"/>
      <c r="N112" s="1579"/>
      <c r="O112" s="1634"/>
      <c r="P112" s="1634"/>
      <c r="Q112" s="1584" t="str">
        <f>IFERROR(VLOOKUP(U112,リスト!$AW$1:$AY$44,2,0),"")</f>
        <v/>
      </c>
      <c r="R112" s="1588"/>
      <c r="S112" s="1581" t="str">
        <f>IFERROR(VLOOKUP(U112,リスト!$AW$1:$AY$44,3,0),"")</f>
        <v/>
      </c>
      <c r="T112" s="1582"/>
      <c r="U112" s="119"/>
      <c r="V112" s="1605"/>
      <c r="W112" s="1606"/>
      <c r="X112" s="1606"/>
      <c r="Y112" s="1606"/>
      <c r="Z112" s="1607"/>
    </row>
    <row r="113" spans="1:26" s="376" customFormat="1" ht="15" customHeight="1">
      <c r="A113" s="1614"/>
      <c r="B113" s="1616"/>
      <c r="C113" s="1569"/>
      <c r="D113" s="1569"/>
      <c r="E113" s="1569"/>
      <c r="F113" s="1570"/>
      <c r="G113" s="1568"/>
      <c r="H113" s="1569"/>
      <c r="I113" s="1569"/>
      <c r="J113" s="1569"/>
      <c r="K113" s="1570"/>
      <c r="L113" s="1576"/>
      <c r="M113" s="1577"/>
      <c r="N113" s="1579"/>
      <c r="O113" s="1634"/>
      <c r="P113" s="1634"/>
      <c r="Q113" s="1584" t="str">
        <f>IFERROR(VLOOKUP(U113,リスト!$AW$1:$AY$44,2,0),"")</f>
        <v/>
      </c>
      <c r="R113" s="1588"/>
      <c r="S113" s="1581" t="str">
        <f>IFERROR(VLOOKUP(U113,リスト!$AW$1:$AY$44,3,0),"")</f>
        <v/>
      </c>
      <c r="T113" s="1583"/>
      <c r="U113" s="119"/>
      <c r="V113" s="1605"/>
      <c r="W113" s="1606"/>
      <c r="X113" s="1606"/>
      <c r="Y113" s="1606"/>
      <c r="Z113" s="1607"/>
    </row>
    <row r="114" spans="1:26" s="376" customFormat="1" ht="15" customHeight="1">
      <c r="A114" s="1614"/>
      <c r="B114" s="1616"/>
      <c r="C114" s="1569"/>
      <c r="D114" s="1569"/>
      <c r="E114" s="1569"/>
      <c r="F114" s="1570"/>
      <c r="G114" s="1568"/>
      <c r="H114" s="1569"/>
      <c r="I114" s="1569"/>
      <c r="J114" s="1569"/>
      <c r="K114" s="1570"/>
      <c r="L114" s="1576"/>
      <c r="M114" s="1577"/>
      <c r="N114" s="1579"/>
      <c r="O114" s="1634"/>
      <c r="P114" s="1634"/>
      <c r="Q114" s="1584" t="str">
        <f>IFERROR(VLOOKUP(U114,リスト!$AW$1:$AY$44,2,0),"")</f>
        <v/>
      </c>
      <c r="R114" s="1585"/>
      <c r="S114" s="1581" t="str">
        <f>IFERROR(VLOOKUP(U114,リスト!$AW$1:$AY$44,3,0),"")</f>
        <v/>
      </c>
      <c r="T114" s="1582"/>
      <c r="U114" s="119"/>
      <c r="V114" s="1605"/>
      <c r="W114" s="1606"/>
      <c r="X114" s="1606"/>
      <c r="Y114" s="1606"/>
      <c r="Z114" s="1607"/>
    </row>
    <row r="115" spans="1:26" s="376" customFormat="1" ht="15" customHeight="1">
      <c r="A115" s="1638"/>
      <c r="B115" s="1639"/>
      <c r="C115" s="1572"/>
      <c r="D115" s="1572"/>
      <c r="E115" s="1572"/>
      <c r="F115" s="1573"/>
      <c r="G115" s="1571"/>
      <c r="H115" s="1572"/>
      <c r="I115" s="1572"/>
      <c r="J115" s="1572"/>
      <c r="K115" s="1573"/>
      <c r="L115" s="650"/>
      <c r="M115" s="651" t="s">
        <v>28</v>
      </c>
      <c r="N115" s="1580"/>
      <c r="O115" s="1635"/>
      <c r="P115" s="1635"/>
      <c r="Q115" s="1586" t="str">
        <f>IFERROR(VLOOKUP(U115,リスト!$AW$1:$AY$44,2,0),"")</f>
        <v/>
      </c>
      <c r="R115" s="1587"/>
      <c r="S115" s="1611" t="str">
        <f>IFERROR(VLOOKUP(U115,リスト!$AW$1:$AY$44,3,0),"")</f>
        <v/>
      </c>
      <c r="T115" s="1612"/>
      <c r="U115" s="120"/>
      <c r="V115" s="1608"/>
      <c r="W115" s="1609"/>
      <c r="X115" s="1609"/>
      <c r="Y115" s="1609"/>
      <c r="Z115" s="1610"/>
    </row>
    <row r="116" spans="1:26" s="376" customFormat="1" ht="15" customHeight="1">
      <c r="A116" s="1613">
        <v>7</v>
      </c>
      <c r="B116" s="1615"/>
      <c r="C116" s="1566"/>
      <c r="D116" s="1566"/>
      <c r="E116" s="1566"/>
      <c r="F116" s="1567"/>
      <c r="G116" s="1565"/>
      <c r="H116" s="1566"/>
      <c r="I116" s="1566"/>
      <c r="J116" s="1566"/>
      <c r="K116" s="1567"/>
      <c r="L116" s="1574"/>
      <c r="M116" s="1575"/>
      <c r="N116" s="1578"/>
      <c r="O116" s="1633"/>
      <c r="P116" s="1633"/>
      <c r="Q116" s="1584" t="str">
        <f>IFERROR(VLOOKUP(U116,リスト!$AW$1:$AY$44,2,0),"")</f>
        <v/>
      </c>
      <c r="R116" s="1588"/>
      <c r="S116" s="1581" t="str">
        <f>IFERROR(VLOOKUP(U116,リスト!$AW$1:$AY$44,3,0),"")</f>
        <v/>
      </c>
      <c r="T116" s="1582"/>
      <c r="U116" s="118"/>
      <c r="V116" s="1602"/>
      <c r="W116" s="1603"/>
      <c r="X116" s="1603"/>
      <c r="Y116" s="1603"/>
      <c r="Z116" s="1604"/>
    </row>
    <row r="117" spans="1:26" s="376" customFormat="1" ht="15" customHeight="1">
      <c r="A117" s="1614"/>
      <c r="B117" s="1616"/>
      <c r="C117" s="1569"/>
      <c r="D117" s="1569"/>
      <c r="E117" s="1569"/>
      <c r="F117" s="1570"/>
      <c r="G117" s="1568"/>
      <c r="H117" s="1569"/>
      <c r="I117" s="1569"/>
      <c r="J117" s="1569"/>
      <c r="K117" s="1570"/>
      <c r="L117" s="1576"/>
      <c r="M117" s="1577"/>
      <c r="N117" s="1579"/>
      <c r="O117" s="1634"/>
      <c r="P117" s="1634"/>
      <c r="Q117" s="1584" t="str">
        <f>IFERROR(VLOOKUP(U117,リスト!$AW$1:$AY$44,2,0),"")</f>
        <v/>
      </c>
      <c r="R117" s="1585"/>
      <c r="S117" s="1581" t="str">
        <f>IFERROR(VLOOKUP(U117,リスト!$AW$1:$AY$44,3,0),"")</f>
        <v/>
      </c>
      <c r="T117" s="1583"/>
      <c r="U117" s="119"/>
      <c r="V117" s="1605"/>
      <c r="W117" s="1606"/>
      <c r="X117" s="1606"/>
      <c r="Y117" s="1606"/>
      <c r="Z117" s="1607"/>
    </row>
    <row r="118" spans="1:26" s="376" customFormat="1" ht="15" customHeight="1">
      <c r="A118" s="1614"/>
      <c r="B118" s="1616"/>
      <c r="C118" s="1569"/>
      <c r="D118" s="1569"/>
      <c r="E118" s="1569"/>
      <c r="F118" s="1570"/>
      <c r="G118" s="1568"/>
      <c r="H118" s="1569"/>
      <c r="I118" s="1569"/>
      <c r="J118" s="1569"/>
      <c r="K118" s="1570"/>
      <c r="L118" s="1576"/>
      <c r="M118" s="1577"/>
      <c r="N118" s="1579"/>
      <c r="O118" s="1634"/>
      <c r="P118" s="1634"/>
      <c r="Q118" s="1584" t="str">
        <f>IFERROR(VLOOKUP(U118,リスト!$AW$1:$AY$44,2,0),"")</f>
        <v/>
      </c>
      <c r="R118" s="1588"/>
      <c r="S118" s="1581" t="str">
        <f>IFERROR(VLOOKUP(U118,リスト!$AW$1:$AY$44,3,0),"")</f>
        <v/>
      </c>
      <c r="T118" s="1582"/>
      <c r="U118" s="119"/>
      <c r="V118" s="1605"/>
      <c r="W118" s="1606"/>
      <c r="X118" s="1606"/>
      <c r="Y118" s="1606"/>
      <c r="Z118" s="1607"/>
    </row>
    <row r="119" spans="1:26" s="376" customFormat="1" ht="15" customHeight="1">
      <c r="A119" s="1614"/>
      <c r="B119" s="1616"/>
      <c r="C119" s="1569"/>
      <c r="D119" s="1569"/>
      <c r="E119" s="1569"/>
      <c r="F119" s="1570"/>
      <c r="G119" s="1568"/>
      <c r="H119" s="1569"/>
      <c r="I119" s="1569"/>
      <c r="J119" s="1569"/>
      <c r="K119" s="1570"/>
      <c r="L119" s="1576"/>
      <c r="M119" s="1577"/>
      <c r="N119" s="1579"/>
      <c r="O119" s="1634"/>
      <c r="P119" s="1634"/>
      <c r="Q119" s="1584" t="str">
        <f>IFERROR(VLOOKUP(U119,リスト!$AW$1:$AY$44,2,0),"")</f>
        <v/>
      </c>
      <c r="R119" s="1588"/>
      <c r="S119" s="1581" t="str">
        <f>IFERROR(VLOOKUP(U119,リスト!$AW$1:$AY$44,3,0),"")</f>
        <v/>
      </c>
      <c r="T119" s="1583"/>
      <c r="U119" s="119"/>
      <c r="V119" s="1605"/>
      <c r="W119" s="1606"/>
      <c r="X119" s="1606"/>
      <c r="Y119" s="1606"/>
      <c r="Z119" s="1607"/>
    </row>
    <row r="120" spans="1:26" s="376" customFormat="1" ht="15" customHeight="1">
      <c r="A120" s="1614"/>
      <c r="B120" s="1616"/>
      <c r="C120" s="1569"/>
      <c r="D120" s="1569"/>
      <c r="E120" s="1569"/>
      <c r="F120" s="1570"/>
      <c r="G120" s="1568"/>
      <c r="H120" s="1569"/>
      <c r="I120" s="1569"/>
      <c r="J120" s="1569"/>
      <c r="K120" s="1570"/>
      <c r="L120" s="1576"/>
      <c r="M120" s="1577"/>
      <c r="N120" s="1579"/>
      <c r="O120" s="1634"/>
      <c r="P120" s="1634"/>
      <c r="Q120" s="1584" t="str">
        <f>IFERROR(VLOOKUP(U120,リスト!$AW$1:$AY$44,2,0),"")</f>
        <v/>
      </c>
      <c r="R120" s="1585"/>
      <c r="S120" s="1581" t="str">
        <f>IFERROR(VLOOKUP(U120,リスト!$AW$1:$AY$44,3,0),"")</f>
        <v/>
      </c>
      <c r="T120" s="1582"/>
      <c r="U120" s="119"/>
      <c r="V120" s="1605"/>
      <c r="W120" s="1606"/>
      <c r="X120" s="1606"/>
      <c r="Y120" s="1606"/>
      <c r="Z120" s="1607"/>
    </row>
    <row r="121" spans="1:26" s="376" customFormat="1" ht="15" customHeight="1">
      <c r="A121" s="1638"/>
      <c r="B121" s="1639"/>
      <c r="C121" s="1572"/>
      <c r="D121" s="1572"/>
      <c r="E121" s="1572"/>
      <c r="F121" s="1573"/>
      <c r="G121" s="1571"/>
      <c r="H121" s="1572"/>
      <c r="I121" s="1572"/>
      <c r="J121" s="1572"/>
      <c r="K121" s="1573"/>
      <c r="L121" s="650"/>
      <c r="M121" s="651" t="s">
        <v>28</v>
      </c>
      <c r="N121" s="1580"/>
      <c r="O121" s="1635"/>
      <c r="P121" s="1635"/>
      <c r="Q121" s="1586" t="str">
        <f>IFERROR(VLOOKUP(U121,リスト!$AW$1:$AY$44,2,0),"")</f>
        <v/>
      </c>
      <c r="R121" s="1587"/>
      <c r="S121" s="1611" t="str">
        <f>IFERROR(VLOOKUP(U121,リスト!$AW$1:$AY$44,3,0),"")</f>
        <v/>
      </c>
      <c r="T121" s="1612"/>
      <c r="U121" s="120"/>
      <c r="V121" s="1608"/>
      <c r="W121" s="1609"/>
      <c r="X121" s="1609"/>
      <c r="Y121" s="1609"/>
      <c r="Z121" s="1610"/>
    </row>
    <row r="122" spans="1:26" s="376" customFormat="1" ht="15" customHeight="1">
      <c r="A122" s="1613">
        <v>8</v>
      </c>
      <c r="B122" s="1615"/>
      <c r="C122" s="1566"/>
      <c r="D122" s="1566"/>
      <c r="E122" s="1566"/>
      <c r="F122" s="1567"/>
      <c r="G122" s="1565"/>
      <c r="H122" s="1566"/>
      <c r="I122" s="1566"/>
      <c r="J122" s="1566"/>
      <c r="K122" s="1567"/>
      <c r="L122" s="1574"/>
      <c r="M122" s="1575"/>
      <c r="N122" s="1578"/>
      <c r="O122" s="1633"/>
      <c r="P122" s="1633"/>
      <c r="Q122" s="1584" t="str">
        <f>IFERROR(VLOOKUP(U122,リスト!$AW$1:$AY$44,2,0),"")</f>
        <v/>
      </c>
      <c r="R122" s="1588"/>
      <c r="S122" s="1581" t="str">
        <f>IFERROR(VLOOKUP(U122,リスト!$AW$1:$AY$44,3,0),"")</f>
        <v/>
      </c>
      <c r="T122" s="1582"/>
      <c r="U122" s="118"/>
      <c r="V122" s="1602"/>
      <c r="W122" s="1603"/>
      <c r="X122" s="1603"/>
      <c r="Y122" s="1603"/>
      <c r="Z122" s="1604"/>
    </row>
    <row r="123" spans="1:26" s="376" customFormat="1" ht="15" customHeight="1">
      <c r="A123" s="1614"/>
      <c r="B123" s="1616"/>
      <c r="C123" s="1569"/>
      <c r="D123" s="1569"/>
      <c r="E123" s="1569"/>
      <c r="F123" s="1570"/>
      <c r="G123" s="1568"/>
      <c r="H123" s="1569"/>
      <c r="I123" s="1569"/>
      <c r="J123" s="1569"/>
      <c r="K123" s="1570"/>
      <c r="L123" s="1576"/>
      <c r="M123" s="1577"/>
      <c r="N123" s="1579"/>
      <c r="O123" s="1634"/>
      <c r="P123" s="1634"/>
      <c r="Q123" s="1584" t="str">
        <f>IFERROR(VLOOKUP(U123,リスト!$AW$1:$AY$44,2,0),"")</f>
        <v/>
      </c>
      <c r="R123" s="1585"/>
      <c r="S123" s="1581" t="str">
        <f>IFERROR(VLOOKUP(U123,リスト!$AW$1:$AY$44,3,0),"")</f>
        <v/>
      </c>
      <c r="T123" s="1583"/>
      <c r="U123" s="119"/>
      <c r="V123" s="1605"/>
      <c r="W123" s="1606"/>
      <c r="X123" s="1606"/>
      <c r="Y123" s="1606"/>
      <c r="Z123" s="1607"/>
    </row>
    <row r="124" spans="1:26" s="376" customFormat="1" ht="15" customHeight="1">
      <c r="A124" s="1614"/>
      <c r="B124" s="1616"/>
      <c r="C124" s="1569"/>
      <c r="D124" s="1569"/>
      <c r="E124" s="1569"/>
      <c r="F124" s="1570"/>
      <c r="G124" s="1568"/>
      <c r="H124" s="1569"/>
      <c r="I124" s="1569"/>
      <c r="J124" s="1569"/>
      <c r="K124" s="1570"/>
      <c r="L124" s="1576"/>
      <c r="M124" s="1577"/>
      <c r="N124" s="1579"/>
      <c r="O124" s="1634"/>
      <c r="P124" s="1634"/>
      <c r="Q124" s="1584" t="str">
        <f>IFERROR(VLOOKUP(U124,リスト!$AW$1:$AY$44,2,0),"")</f>
        <v/>
      </c>
      <c r="R124" s="1588"/>
      <c r="S124" s="1581" t="str">
        <f>IFERROR(VLOOKUP(U124,リスト!$AW$1:$AY$44,3,0),"")</f>
        <v/>
      </c>
      <c r="T124" s="1582"/>
      <c r="U124" s="119"/>
      <c r="V124" s="1605"/>
      <c r="W124" s="1606"/>
      <c r="X124" s="1606"/>
      <c r="Y124" s="1606"/>
      <c r="Z124" s="1607"/>
    </row>
    <row r="125" spans="1:26" s="376" customFormat="1" ht="15" customHeight="1">
      <c r="A125" s="1614"/>
      <c r="B125" s="1616"/>
      <c r="C125" s="1569"/>
      <c r="D125" s="1569"/>
      <c r="E125" s="1569"/>
      <c r="F125" s="1570"/>
      <c r="G125" s="1568"/>
      <c r="H125" s="1569"/>
      <c r="I125" s="1569"/>
      <c r="J125" s="1569"/>
      <c r="K125" s="1570"/>
      <c r="L125" s="1576"/>
      <c r="M125" s="1577"/>
      <c r="N125" s="1579"/>
      <c r="O125" s="1634"/>
      <c r="P125" s="1634"/>
      <c r="Q125" s="1584" t="str">
        <f>IFERROR(VLOOKUP(U125,リスト!$AW$1:$AY$44,2,0),"")</f>
        <v/>
      </c>
      <c r="R125" s="1588"/>
      <c r="S125" s="1581" t="str">
        <f>IFERROR(VLOOKUP(U125,リスト!$AW$1:$AY$44,3,0),"")</f>
        <v/>
      </c>
      <c r="T125" s="1583"/>
      <c r="U125" s="119"/>
      <c r="V125" s="1605"/>
      <c r="W125" s="1606"/>
      <c r="X125" s="1606"/>
      <c r="Y125" s="1606"/>
      <c r="Z125" s="1607"/>
    </row>
    <row r="126" spans="1:26" s="376" customFormat="1" ht="15" customHeight="1">
      <c r="A126" s="1614"/>
      <c r="B126" s="1616"/>
      <c r="C126" s="1569"/>
      <c r="D126" s="1569"/>
      <c r="E126" s="1569"/>
      <c r="F126" s="1570"/>
      <c r="G126" s="1568"/>
      <c r="H126" s="1569"/>
      <c r="I126" s="1569"/>
      <c r="J126" s="1569"/>
      <c r="K126" s="1570"/>
      <c r="L126" s="1576"/>
      <c r="M126" s="1577"/>
      <c r="N126" s="1579"/>
      <c r="O126" s="1634"/>
      <c r="P126" s="1634"/>
      <c r="Q126" s="1584" t="str">
        <f>IFERROR(VLOOKUP(U126,リスト!$AW$1:$AY$44,2,0),"")</f>
        <v/>
      </c>
      <c r="R126" s="1585"/>
      <c r="S126" s="1581" t="str">
        <f>IFERROR(VLOOKUP(U126,リスト!$AW$1:$AY$44,3,0),"")</f>
        <v/>
      </c>
      <c r="T126" s="1582"/>
      <c r="U126" s="119"/>
      <c r="V126" s="1605"/>
      <c r="W126" s="1606"/>
      <c r="X126" s="1606"/>
      <c r="Y126" s="1606"/>
      <c r="Z126" s="1607"/>
    </row>
    <row r="127" spans="1:26" s="376" customFormat="1" ht="15" customHeight="1">
      <c r="A127" s="1638"/>
      <c r="B127" s="1639"/>
      <c r="C127" s="1572"/>
      <c r="D127" s="1572"/>
      <c r="E127" s="1572"/>
      <c r="F127" s="1573"/>
      <c r="G127" s="1571"/>
      <c r="H127" s="1572"/>
      <c r="I127" s="1572"/>
      <c r="J127" s="1572"/>
      <c r="K127" s="1573"/>
      <c r="L127" s="650"/>
      <c r="M127" s="651" t="s">
        <v>28</v>
      </c>
      <c r="N127" s="1580"/>
      <c r="O127" s="1635"/>
      <c r="P127" s="1635"/>
      <c r="Q127" s="1586" t="str">
        <f>IFERROR(VLOOKUP(U127,リスト!$AW$1:$AY$44,2,0),"")</f>
        <v/>
      </c>
      <c r="R127" s="1587"/>
      <c r="S127" s="1611" t="str">
        <f>IFERROR(VLOOKUP(U127,リスト!$AW$1:$AY$44,3,0),"")</f>
        <v/>
      </c>
      <c r="T127" s="1612"/>
      <c r="U127" s="120"/>
      <c r="V127" s="1608"/>
      <c r="W127" s="1609"/>
      <c r="X127" s="1609"/>
      <c r="Y127" s="1609"/>
      <c r="Z127" s="1610"/>
    </row>
    <row r="128" spans="1:26" s="376" customFormat="1" ht="15" customHeight="1">
      <c r="A128" s="1613">
        <v>9</v>
      </c>
      <c r="B128" s="1615"/>
      <c r="C128" s="1566"/>
      <c r="D128" s="1566"/>
      <c r="E128" s="1566"/>
      <c r="F128" s="1567"/>
      <c r="G128" s="1565"/>
      <c r="H128" s="1566"/>
      <c r="I128" s="1566"/>
      <c r="J128" s="1566"/>
      <c r="K128" s="1567"/>
      <c r="L128" s="1574"/>
      <c r="M128" s="1575"/>
      <c r="N128" s="1578"/>
      <c r="O128" s="1633"/>
      <c r="P128" s="1633"/>
      <c r="Q128" s="1584" t="str">
        <f>IFERROR(VLOOKUP(U128,リスト!$AW$1:$AY$44,2,0),"")</f>
        <v/>
      </c>
      <c r="R128" s="1588"/>
      <c r="S128" s="1581" t="str">
        <f>IFERROR(VLOOKUP(U128,リスト!$AW$1:$AY$44,3,0),"")</f>
        <v/>
      </c>
      <c r="T128" s="1582"/>
      <c r="U128" s="118"/>
      <c r="V128" s="1602"/>
      <c r="W128" s="1603"/>
      <c r="X128" s="1603"/>
      <c r="Y128" s="1603"/>
      <c r="Z128" s="1604"/>
    </row>
    <row r="129" spans="1:26" s="376" customFormat="1" ht="15" customHeight="1">
      <c r="A129" s="1614"/>
      <c r="B129" s="1616"/>
      <c r="C129" s="1569"/>
      <c r="D129" s="1569"/>
      <c r="E129" s="1569"/>
      <c r="F129" s="1570"/>
      <c r="G129" s="1568"/>
      <c r="H129" s="1569"/>
      <c r="I129" s="1569"/>
      <c r="J129" s="1569"/>
      <c r="K129" s="1570"/>
      <c r="L129" s="1576"/>
      <c r="M129" s="1577"/>
      <c r="N129" s="1579"/>
      <c r="O129" s="1634"/>
      <c r="P129" s="1634"/>
      <c r="Q129" s="1584" t="str">
        <f>IFERROR(VLOOKUP(U129,リスト!$AW$1:$AY$44,2,0),"")</f>
        <v/>
      </c>
      <c r="R129" s="1585"/>
      <c r="S129" s="1581" t="str">
        <f>IFERROR(VLOOKUP(U129,リスト!$AW$1:$AY$44,3,0),"")</f>
        <v/>
      </c>
      <c r="T129" s="1583"/>
      <c r="U129" s="119"/>
      <c r="V129" s="1605"/>
      <c r="W129" s="1606"/>
      <c r="X129" s="1606"/>
      <c r="Y129" s="1606"/>
      <c r="Z129" s="1607"/>
    </row>
    <row r="130" spans="1:26" s="376" customFormat="1" ht="15" customHeight="1">
      <c r="A130" s="1614"/>
      <c r="B130" s="1616"/>
      <c r="C130" s="1569"/>
      <c r="D130" s="1569"/>
      <c r="E130" s="1569"/>
      <c r="F130" s="1570"/>
      <c r="G130" s="1568"/>
      <c r="H130" s="1569"/>
      <c r="I130" s="1569"/>
      <c r="J130" s="1569"/>
      <c r="K130" s="1570"/>
      <c r="L130" s="1576"/>
      <c r="M130" s="1577"/>
      <c r="N130" s="1579"/>
      <c r="O130" s="1634"/>
      <c r="P130" s="1634"/>
      <c r="Q130" s="1584" t="str">
        <f>IFERROR(VLOOKUP(U130,リスト!$AW$1:$AY$44,2,0),"")</f>
        <v/>
      </c>
      <c r="R130" s="1588"/>
      <c r="S130" s="1581" t="str">
        <f>IFERROR(VLOOKUP(U130,リスト!$AW$1:$AY$44,3,0),"")</f>
        <v/>
      </c>
      <c r="T130" s="1582"/>
      <c r="U130" s="119"/>
      <c r="V130" s="1605"/>
      <c r="W130" s="1606"/>
      <c r="X130" s="1606"/>
      <c r="Y130" s="1606"/>
      <c r="Z130" s="1607"/>
    </row>
    <row r="131" spans="1:26" s="376" customFormat="1" ht="15" customHeight="1">
      <c r="A131" s="1614"/>
      <c r="B131" s="1616"/>
      <c r="C131" s="1569"/>
      <c r="D131" s="1569"/>
      <c r="E131" s="1569"/>
      <c r="F131" s="1570"/>
      <c r="G131" s="1568"/>
      <c r="H131" s="1569"/>
      <c r="I131" s="1569"/>
      <c r="J131" s="1569"/>
      <c r="K131" s="1570"/>
      <c r="L131" s="1576"/>
      <c r="M131" s="1577"/>
      <c r="N131" s="1579"/>
      <c r="O131" s="1634"/>
      <c r="P131" s="1634"/>
      <c r="Q131" s="1584" t="str">
        <f>IFERROR(VLOOKUP(U131,リスト!$AW$1:$AY$44,2,0),"")</f>
        <v/>
      </c>
      <c r="R131" s="1588"/>
      <c r="S131" s="1581" t="str">
        <f>IFERROR(VLOOKUP(U131,リスト!$AW$1:$AY$44,3,0),"")</f>
        <v/>
      </c>
      <c r="T131" s="1583"/>
      <c r="U131" s="119"/>
      <c r="V131" s="1605"/>
      <c r="W131" s="1606"/>
      <c r="X131" s="1606"/>
      <c r="Y131" s="1606"/>
      <c r="Z131" s="1607"/>
    </row>
    <row r="132" spans="1:26" s="376" customFormat="1" ht="15" customHeight="1">
      <c r="A132" s="1614"/>
      <c r="B132" s="1616"/>
      <c r="C132" s="1569"/>
      <c r="D132" s="1569"/>
      <c r="E132" s="1569"/>
      <c r="F132" s="1570"/>
      <c r="G132" s="1568"/>
      <c r="H132" s="1569"/>
      <c r="I132" s="1569"/>
      <c r="J132" s="1569"/>
      <c r="K132" s="1570"/>
      <c r="L132" s="1576"/>
      <c r="M132" s="1577"/>
      <c r="N132" s="1579"/>
      <c r="O132" s="1634"/>
      <c r="P132" s="1634"/>
      <c r="Q132" s="1584" t="str">
        <f>IFERROR(VLOOKUP(U132,リスト!$AW$1:$AY$44,2,0),"")</f>
        <v/>
      </c>
      <c r="R132" s="1585"/>
      <c r="S132" s="1581" t="str">
        <f>IFERROR(VLOOKUP(U132,リスト!$AW$1:$AY$44,3,0),"")</f>
        <v/>
      </c>
      <c r="T132" s="1582"/>
      <c r="U132" s="119"/>
      <c r="V132" s="1605"/>
      <c r="W132" s="1606"/>
      <c r="X132" s="1606"/>
      <c r="Y132" s="1606"/>
      <c r="Z132" s="1607"/>
    </row>
    <row r="133" spans="1:26" s="376" customFormat="1" ht="15" customHeight="1">
      <c r="A133" s="1638"/>
      <c r="B133" s="1639"/>
      <c r="C133" s="1572"/>
      <c r="D133" s="1572"/>
      <c r="E133" s="1572"/>
      <c r="F133" s="1573"/>
      <c r="G133" s="1571"/>
      <c r="H133" s="1572"/>
      <c r="I133" s="1572"/>
      <c r="J133" s="1572"/>
      <c r="K133" s="1573"/>
      <c r="L133" s="650"/>
      <c r="M133" s="651" t="s">
        <v>28</v>
      </c>
      <c r="N133" s="1580"/>
      <c r="O133" s="1635"/>
      <c r="P133" s="1635"/>
      <c r="Q133" s="1586" t="str">
        <f>IFERROR(VLOOKUP(U133,リスト!$AW$1:$AY$44,2,0),"")</f>
        <v/>
      </c>
      <c r="R133" s="1587"/>
      <c r="S133" s="1611" t="str">
        <f>IFERROR(VLOOKUP(U133,リスト!$AW$1:$AY$44,3,0),"")</f>
        <v/>
      </c>
      <c r="T133" s="1612"/>
      <c r="U133" s="120"/>
      <c r="V133" s="1608"/>
      <c r="W133" s="1609"/>
      <c r="X133" s="1609"/>
      <c r="Y133" s="1609"/>
      <c r="Z133" s="1610"/>
    </row>
    <row r="134" spans="1:26" s="376" customFormat="1" ht="15" customHeight="1">
      <c r="A134" s="1613">
        <v>10</v>
      </c>
      <c r="B134" s="1615"/>
      <c r="C134" s="1566"/>
      <c r="D134" s="1566"/>
      <c r="E134" s="1566"/>
      <c r="F134" s="1567"/>
      <c r="G134" s="1565"/>
      <c r="H134" s="1566"/>
      <c r="I134" s="1566"/>
      <c r="J134" s="1566"/>
      <c r="K134" s="1567"/>
      <c r="L134" s="1574"/>
      <c r="M134" s="1575"/>
      <c r="N134" s="1578"/>
      <c r="O134" s="1633"/>
      <c r="P134" s="1633"/>
      <c r="Q134" s="1584" t="str">
        <f>IFERROR(VLOOKUP(U134,リスト!$AW$1:$AY$44,2,0),"")</f>
        <v/>
      </c>
      <c r="R134" s="1588"/>
      <c r="S134" s="1581" t="str">
        <f>IFERROR(VLOOKUP(U134,リスト!$AW$1:$AY$44,3,0),"")</f>
        <v/>
      </c>
      <c r="T134" s="1582"/>
      <c r="U134" s="118"/>
      <c r="V134" s="1602"/>
      <c r="W134" s="1603"/>
      <c r="X134" s="1603"/>
      <c r="Y134" s="1603"/>
      <c r="Z134" s="1604"/>
    </row>
    <row r="135" spans="1:26" s="376" customFormat="1" ht="15" customHeight="1">
      <c r="A135" s="1614"/>
      <c r="B135" s="1616"/>
      <c r="C135" s="1569"/>
      <c r="D135" s="1569"/>
      <c r="E135" s="1569"/>
      <c r="F135" s="1570"/>
      <c r="G135" s="1568"/>
      <c r="H135" s="1569"/>
      <c r="I135" s="1569"/>
      <c r="J135" s="1569"/>
      <c r="K135" s="1570"/>
      <c r="L135" s="1576"/>
      <c r="M135" s="1577"/>
      <c r="N135" s="1579"/>
      <c r="O135" s="1634"/>
      <c r="P135" s="1634"/>
      <c r="Q135" s="1584" t="str">
        <f>IFERROR(VLOOKUP(U135,リスト!$AW$1:$AY$44,2,0),"")</f>
        <v/>
      </c>
      <c r="R135" s="1585"/>
      <c r="S135" s="1581" t="str">
        <f>IFERROR(VLOOKUP(U135,リスト!$AW$1:$AY$44,3,0),"")</f>
        <v/>
      </c>
      <c r="T135" s="1583"/>
      <c r="U135" s="119"/>
      <c r="V135" s="1605"/>
      <c r="W135" s="1606"/>
      <c r="X135" s="1606"/>
      <c r="Y135" s="1606"/>
      <c r="Z135" s="1607"/>
    </row>
    <row r="136" spans="1:26" s="376" customFormat="1" ht="15" customHeight="1">
      <c r="A136" s="1614"/>
      <c r="B136" s="1616"/>
      <c r="C136" s="1569"/>
      <c r="D136" s="1569"/>
      <c r="E136" s="1569"/>
      <c r="F136" s="1570"/>
      <c r="G136" s="1568"/>
      <c r="H136" s="1569"/>
      <c r="I136" s="1569"/>
      <c r="J136" s="1569"/>
      <c r="K136" s="1570"/>
      <c r="L136" s="1576"/>
      <c r="M136" s="1577"/>
      <c r="N136" s="1579"/>
      <c r="O136" s="1634"/>
      <c r="P136" s="1634"/>
      <c r="Q136" s="1584" t="str">
        <f>IFERROR(VLOOKUP(U136,リスト!$AW$1:$AY$44,2,0),"")</f>
        <v/>
      </c>
      <c r="R136" s="1588"/>
      <c r="S136" s="1581" t="str">
        <f>IFERROR(VLOOKUP(U136,リスト!$AW$1:$AY$44,3,0),"")</f>
        <v/>
      </c>
      <c r="T136" s="1582"/>
      <c r="U136" s="119"/>
      <c r="V136" s="1605"/>
      <c r="W136" s="1606"/>
      <c r="X136" s="1606"/>
      <c r="Y136" s="1606"/>
      <c r="Z136" s="1607"/>
    </row>
    <row r="137" spans="1:26" s="376" customFormat="1" ht="15" customHeight="1">
      <c r="A137" s="1614"/>
      <c r="B137" s="1616"/>
      <c r="C137" s="1569"/>
      <c r="D137" s="1569"/>
      <c r="E137" s="1569"/>
      <c r="F137" s="1570"/>
      <c r="G137" s="1568"/>
      <c r="H137" s="1569"/>
      <c r="I137" s="1569"/>
      <c r="J137" s="1569"/>
      <c r="K137" s="1570"/>
      <c r="L137" s="1576"/>
      <c r="M137" s="1577"/>
      <c r="N137" s="1579"/>
      <c r="O137" s="1634"/>
      <c r="P137" s="1634"/>
      <c r="Q137" s="1584" t="str">
        <f>IFERROR(VLOOKUP(U137,リスト!$AW$1:$AY$44,2,0),"")</f>
        <v/>
      </c>
      <c r="R137" s="1588"/>
      <c r="S137" s="1581" t="str">
        <f>IFERROR(VLOOKUP(U137,リスト!$AW$1:$AY$44,3,0),"")</f>
        <v/>
      </c>
      <c r="T137" s="1583"/>
      <c r="U137" s="119"/>
      <c r="V137" s="1605"/>
      <c r="W137" s="1606"/>
      <c r="X137" s="1606"/>
      <c r="Y137" s="1606"/>
      <c r="Z137" s="1607"/>
    </row>
    <row r="138" spans="1:26" s="376" customFormat="1" ht="15" customHeight="1">
      <c r="A138" s="1614"/>
      <c r="B138" s="1616"/>
      <c r="C138" s="1569"/>
      <c r="D138" s="1569"/>
      <c r="E138" s="1569"/>
      <c r="F138" s="1570"/>
      <c r="G138" s="1568"/>
      <c r="H138" s="1569"/>
      <c r="I138" s="1569"/>
      <c r="J138" s="1569"/>
      <c r="K138" s="1570"/>
      <c r="L138" s="1576"/>
      <c r="M138" s="1577"/>
      <c r="N138" s="1579"/>
      <c r="O138" s="1634"/>
      <c r="P138" s="1634"/>
      <c r="Q138" s="1584" t="str">
        <f>IFERROR(VLOOKUP(U138,リスト!$AW$1:$AY$44,2,0),"")</f>
        <v/>
      </c>
      <c r="R138" s="1585"/>
      <c r="S138" s="1581" t="str">
        <f>IFERROR(VLOOKUP(U138,リスト!$AW$1:$AY$44,3,0),"")</f>
        <v/>
      </c>
      <c r="T138" s="1582"/>
      <c r="U138" s="119"/>
      <c r="V138" s="1605"/>
      <c r="W138" s="1606"/>
      <c r="X138" s="1606"/>
      <c r="Y138" s="1606"/>
      <c r="Z138" s="1607"/>
    </row>
    <row r="139" spans="1:26" s="376" customFormat="1" ht="15" customHeight="1">
      <c r="A139" s="1614"/>
      <c r="B139" s="1616"/>
      <c r="C139" s="1569"/>
      <c r="D139" s="1569"/>
      <c r="E139" s="1569"/>
      <c r="F139" s="1570"/>
      <c r="G139" s="1568"/>
      <c r="H139" s="1569"/>
      <c r="I139" s="1569"/>
      <c r="J139" s="1569"/>
      <c r="K139" s="1570"/>
      <c r="L139" s="650"/>
      <c r="M139" s="651" t="s">
        <v>28</v>
      </c>
      <c r="N139" s="1580"/>
      <c r="O139" s="1635"/>
      <c r="P139" s="1635"/>
      <c r="Q139" s="1586" t="str">
        <f>IFERROR(VLOOKUP(U139,リスト!$AW$1:$AY$44,2,0),"")</f>
        <v/>
      </c>
      <c r="R139" s="1587"/>
      <c r="S139" s="1581" t="str">
        <f>IFERROR(VLOOKUP(U139,リスト!$AW$1:$AY$44,3,0),"")</f>
        <v/>
      </c>
      <c r="T139" s="1583"/>
      <c r="U139" s="120"/>
      <c r="V139" s="1608"/>
      <c r="W139" s="1609"/>
      <c r="X139" s="1609"/>
      <c r="Y139" s="1609"/>
      <c r="Z139" s="1610"/>
    </row>
    <row r="140" spans="1:26" s="376" customFormat="1" ht="15" hidden="1" customHeight="1" outlineLevel="1">
      <c r="A140" s="1613">
        <v>11</v>
      </c>
      <c r="B140" s="1615"/>
      <c r="C140" s="1566"/>
      <c r="D140" s="1566"/>
      <c r="E140" s="1566"/>
      <c r="F140" s="1567"/>
      <c r="G140" s="1565"/>
      <c r="H140" s="1566"/>
      <c r="I140" s="1566"/>
      <c r="J140" s="1566"/>
      <c r="K140" s="1567"/>
      <c r="L140" s="1574"/>
      <c r="M140" s="1575"/>
      <c r="N140" s="1578"/>
      <c r="O140" s="1633"/>
      <c r="P140" s="1633"/>
      <c r="Q140" s="1636" t="str">
        <f>IFERROR(VLOOKUP(U140,リスト!$AW$1:$AY$44,2,0),"")</f>
        <v/>
      </c>
      <c r="R140" s="1637"/>
      <c r="S140" s="1636" t="str">
        <f>IFERROR(VLOOKUP(U140,リスト!$AW$1:$AY$44,3,0),"")</f>
        <v/>
      </c>
      <c r="T140" s="1637"/>
      <c r="U140" s="118"/>
      <c r="V140" s="1602"/>
      <c r="W140" s="1603"/>
      <c r="X140" s="1603"/>
      <c r="Y140" s="1603"/>
      <c r="Z140" s="1604"/>
    </row>
    <row r="141" spans="1:26" s="376" customFormat="1" ht="15" hidden="1" customHeight="1" outlineLevel="1">
      <c r="A141" s="1614"/>
      <c r="B141" s="1616"/>
      <c r="C141" s="1569"/>
      <c r="D141" s="1569"/>
      <c r="E141" s="1569"/>
      <c r="F141" s="1570"/>
      <c r="G141" s="1568"/>
      <c r="H141" s="1569"/>
      <c r="I141" s="1569"/>
      <c r="J141" s="1569"/>
      <c r="K141" s="1570"/>
      <c r="L141" s="1576"/>
      <c r="M141" s="1577"/>
      <c r="N141" s="1579"/>
      <c r="O141" s="1634"/>
      <c r="P141" s="1634"/>
      <c r="Q141" s="1584" t="str">
        <f>IFERROR(VLOOKUP(U141,リスト!$AW$1:$AY$44,2,0),"")</f>
        <v/>
      </c>
      <c r="R141" s="1585"/>
      <c r="S141" s="1584" t="str">
        <f>IFERROR(VLOOKUP(U141,リスト!$AW$1:$AY$44,3,0),"")</f>
        <v/>
      </c>
      <c r="T141" s="1585"/>
      <c r="U141" s="119"/>
      <c r="V141" s="1605"/>
      <c r="W141" s="1606"/>
      <c r="X141" s="1606"/>
      <c r="Y141" s="1606"/>
      <c r="Z141" s="1607"/>
    </row>
    <row r="142" spans="1:26" s="376" customFormat="1" ht="14.25" hidden="1" customHeight="1" outlineLevel="1">
      <c r="A142" s="1614"/>
      <c r="B142" s="1616"/>
      <c r="C142" s="1569"/>
      <c r="D142" s="1569"/>
      <c r="E142" s="1569"/>
      <c r="F142" s="1570"/>
      <c r="G142" s="1568"/>
      <c r="H142" s="1569"/>
      <c r="I142" s="1569"/>
      <c r="J142" s="1569"/>
      <c r="K142" s="1570"/>
      <c r="L142" s="1576"/>
      <c r="M142" s="1577"/>
      <c r="N142" s="1579"/>
      <c r="O142" s="1634"/>
      <c r="P142" s="1634"/>
      <c r="Q142" s="1584" t="str">
        <f>IFERROR(VLOOKUP(U142,リスト!$AW$1:$AY$44,2,0),"")</f>
        <v/>
      </c>
      <c r="R142" s="1585"/>
      <c r="S142" s="1584" t="str">
        <f>IFERROR(VLOOKUP(U142,リスト!$AW$1:$AY$44,3,0),"")</f>
        <v/>
      </c>
      <c r="T142" s="1585"/>
      <c r="U142" s="119"/>
      <c r="V142" s="1605"/>
      <c r="W142" s="1606"/>
      <c r="X142" s="1606"/>
      <c r="Y142" s="1606"/>
      <c r="Z142" s="1607"/>
    </row>
    <row r="143" spans="1:26" s="376" customFormat="1" ht="15" hidden="1" customHeight="1" outlineLevel="1">
      <c r="A143" s="1614"/>
      <c r="B143" s="1616"/>
      <c r="C143" s="1569"/>
      <c r="D143" s="1569"/>
      <c r="E143" s="1569"/>
      <c r="F143" s="1570"/>
      <c r="G143" s="1568"/>
      <c r="H143" s="1569"/>
      <c r="I143" s="1569"/>
      <c r="J143" s="1569"/>
      <c r="K143" s="1570"/>
      <c r="L143" s="1576"/>
      <c r="M143" s="1577"/>
      <c r="N143" s="1579"/>
      <c r="O143" s="1634"/>
      <c r="P143" s="1634"/>
      <c r="Q143" s="1584" t="str">
        <f>IFERROR(VLOOKUP(U143,リスト!$AW$1:$AY$44,2,0),"")</f>
        <v/>
      </c>
      <c r="R143" s="1585"/>
      <c r="S143" s="1584" t="str">
        <f>IFERROR(VLOOKUP(U143,リスト!$AW$1:$AY$44,3,0),"")</f>
        <v/>
      </c>
      <c r="T143" s="1585"/>
      <c r="U143" s="119"/>
      <c r="V143" s="1605"/>
      <c r="W143" s="1606"/>
      <c r="X143" s="1606"/>
      <c r="Y143" s="1606"/>
      <c r="Z143" s="1607"/>
    </row>
    <row r="144" spans="1:26" s="376" customFormat="1" ht="15" hidden="1" customHeight="1" outlineLevel="1">
      <c r="A144" s="1614"/>
      <c r="B144" s="1616"/>
      <c r="C144" s="1569"/>
      <c r="D144" s="1569"/>
      <c r="E144" s="1569"/>
      <c r="F144" s="1570"/>
      <c r="G144" s="1568"/>
      <c r="H144" s="1569"/>
      <c r="I144" s="1569"/>
      <c r="J144" s="1569"/>
      <c r="K144" s="1570"/>
      <c r="L144" s="1576"/>
      <c r="M144" s="1577"/>
      <c r="N144" s="1579"/>
      <c r="O144" s="1634"/>
      <c r="P144" s="1634"/>
      <c r="Q144" s="1584" t="str">
        <f>IFERROR(VLOOKUP(U144,リスト!$AW$1:$AY$44,2,0),"")</f>
        <v/>
      </c>
      <c r="R144" s="1585"/>
      <c r="S144" s="1584" t="str">
        <f>IFERROR(VLOOKUP(U144,リスト!$AW$1:$AY$44,3,0),"")</f>
        <v/>
      </c>
      <c r="T144" s="1585"/>
      <c r="U144" s="119"/>
      <c r="V144" s="1605"/>
      <c r="W144" s="1606"/>
      <c r="X144" s="1606"/>
      <c r="Y144" s="1606"/>
      <c r="Z144" s="1607"/>
    </row>
    <row r="145" spans="1:26" s="376" customFormat="1" ht="15" hidden="1" customHeight="1" outlineLevel="1">
      <c r="A145" s="1614"/>
      <c r="B145" s="1616"/>
      <c r="C145" s="1569"/>
      <c r="D145" s="1569"/>
      <c r="E145" s="1569"/>
      <c r="F145" s="1570"/>
      <c r="G145" s="1568"/>
      <c r="H145" s="1569"/>
      <c r="I145" s="1569"/>
      <c r="J145" s="1569"/>
      <c r="K145" s="1570"/>
      <c r="L145" s="650"/>
      <c r="M145" s="651" t="s">
        <v>28</v>
      </c>
      <c r="N145" s="1579"/>
      <c r="O145" s="1635"/>
      <c r="P145" s="1635"/>
      <c r="Q145" s="1584" t="str">
        <f>IFERROR(VLOOKUP(U145,リスト!$AW$1:$AY$44,2,0),"")</f>
        <v/>
      </c>
      <c r="R145" s="1585"/>
      <c r="S145" s="1586" t="str">
        <f>IFERROR(VLOOKUP(U145,リスト!$AW$1:$AY$44,3,0),"")</f>
        <v/>
      </c>
      <c r="T145" s="1640"/>
      <c r="U145" s="120"/>
      <c r="V145" s="1608"/>
      <c r="W145" s="1609"/>
      <c r="X145" s="1609"/>
      <c r="Y145" s="1609"/>
      <c r="Z145" s="1610"/>
    </row>
    <row r="146" spans="1:26" s="376" customFormat="1" ht="15" hidden="1" customHeight="1" outlineLevel="1">
      <c r="A146" s="1613">
        <v>12</v>
      </c>
      <c r="B146" s="1615"/>
      <c r="C146" s="1566"/>
      <c r="D146" s="1566"/>
      <c r="E146" s="1566"/>
      <c r="F146" s="1567"/>
      <c r="G146" s="1565"/>
      <c r="H146" s="1566"/>
      <c r="I146" s="1566"/>
      <c r="J146" s="1566"/>
      <c r="K146" s="1567"/>
      <c r="L146" s="1574"/>
      <c r="M146" s="1575"/>
      <c r="N146" s="1578"/>
      <c r="O146" s="1633"/>
      <c r="P146" s="1633"/>
      <c r="Q146" s="1636" t="str">
        <f>IFERROR(VLOOKUP(U146,リスト!$AW$1:$AY$44,2,0),"")</f>
        <v/>
      </c>
      <c r="R146" s="1637"/>
      <c r="S146" s="1636" t="str">
        <f>IFERROR(VLOOKUP(U146,リスト!$AW$1:$AY$44,3,0),"")</f>
        <v/>
      </c>
      <c r="T146" s="1637"/>
      <c r="U146" s="118"/>
      <c r="V146" s="1602"/>
      <c r="W146" s="1603"/>
      <c r="X146" s="1603"/>
      <c r="Y146" s="1603"/>
      <c r="Z146" s="1604"/>
    </row>
    <row r="147" spans="1:26" s="376" customFormat="1" ht="15" hidden="1" customHeight="1" outlineLevel="1">
      <c r="A147" s="1614"/>
      <c r="B147" s="1616"/>
      <c r="C147" s="1569"/>
      <c r="D147" s="1569"/>
      <c r="E147" s="1569"/>
      <c r="F147" s="1570"/>
      <c r="G147" s="1568"/>
      <c r="H147" s="1569"/>
      <c r="I147" s="1569"/>
      <c r="J147" s="1569"/>
      <c r="K147" s="1570"/>
      <c r="L147" s="1576"/>
      <c r="M147" s="1577"/>
      <c r="N147" s="1579"/>
      <c r="O147" s="1634"/>
      <c r="P147" s="1634"/>
      <c r="Q147" s="1584" t="str">
        <f>IFERROR(VLOOKUP(U147,リスト!$AW$1:$AY$44,2,0),"")</f>
        <v/>
      </c>
      <c r="R147" s="1585"/>
      <c r="S147" s="1584" t="str">
        <f>IFERROR(VLOOKUP(U147,リスト!$AW$1:$AY$44,3,0),"")</f>
        <v/>
      </c>
      <c r="T147" s="1585"/>
      <c r="U147" s="119"/>
      <c r="V147" s="1605"/>
      <c r="W147" s="1606"/>
      <c r="X147" s="1606"/>
      <c r="Y147" s="1606"/>
      <c r="Z147" s="1607"/>
    </row>
    <row r="148" spans="1:26" s="376" customFormat="1" ht="15" hidden="1" customHeight="1" outlineLevel="1">
      <c r="A148" s="1614"/>
      <c r="B148" s="1616"/>
      <c r="C148" s="1569"/>
      <c r="D148" s="1569"/>
      <c r="E148" s="1569"/>
      <c r="F148" s="1570"/>
      <c r="G148" s="1568"/>
      <c r="H148" s="1569"/>
      <c r="I148" s="1569"/>
      <c r="J148" s="1569"/>
      <c r="K148" s="1570"/>
      <c r="L148" s="1576"/>
      <c r="M148" s="1577"/>
      <c r="N148" s="1579"/>
      <c r="O148" s="1634"/>
      <c r="P148" s="1634"/>
      <c r="Q148" s="1584" t="str">
        <f>IFERROR(VLOOKUP(U148,リスト!$AW$1:$AY$44,2,0),"")</f>
        <v/>
      </c>
      <c r="R148" s="1585"/>
      <c r="S148" s="1584" t="str">
        <f>IFERROR(VLOOKUP(U148,リスト!$AW$1:$AY$44,3,0),"")</f>
        <v/>
      </c>
      <c r="T148" s="1585"/>
      <c r="U148" s="119"/>
      <c r="V148" s="1605"/>
      <c r="W148" s="1606"/>
      <c r="X148" s="1606"/>
      <c r="Y148" s="1606"/>
      <c r="Z148" s="1607"/>
    </row>
    <row r="149" spans="1:26" s="376" customFormat="1" ht="15" hidden="1" customHeight="1" outlineLevel="1">
      <c r="A149" s="1614"/>
      <c r="B149" s="1616"/>
      <c r="C149" s="1569"/>
      <c r="D149" s="1569"/>
      <c r="E149" s="1569"/>
      <c r="F149" s="1570"/>
      <c r="G149" s="1568"/>
      <c r="H149" s="1569"/>
      <c r="I149" s="1569"/>
      <c r="J149" s="1569"/>
      <c r="K149" s="1570"/>
      <c r="L149" s="1576"/>
      <c r="M149" s="1577"/>
      <c r="N149" s="1579"/>
      <c r="O149" s="1634"/>
      <c r="P149" s="1634"/>
      <c r="Q149" s="1584" t="str">
        <f>IFERROR(VLOOKUP(U149,リスト!$AW$1:$AY$44,2,0),"")</f>
        <v/>
      </c>
      <c r="R149" s="1585"/>
      <c r="S149" s="1584" t="str">
        <f>IFERROR(VLOOKUP(U149,リスト!$AW$1:$AY$44,3,0),"")</f>
        <v/>
      </c>
      <c r="T149" s="1585"/>
      <c r="U149" s="119"/>
      <c r="V149" s="1605"/>
      <c r="W149" s="1606"/>
      <c r="X149" s="1606"/>
      <c r="Y149" s="1606"/>
      <c r="Z149" s="1607"/>
    </row>
    <row r="150" spans="1:26" s="376" customFormat="1" ht="15" hidden="1" customHeight="1" outlineLevel="1">
      <c r="A150" s="1614"/>
      <c r="B150" s="1616"/>
      <c r="C150" s="1569"/>
      <c r="D150" s="1569"/>
      <c r="E150" s="1569"/>
      <c r="F150" s="1570"/>
      <c r="G150" s="1568"/>
      <c r="H150" s="1569"/>
      <c r="I150" s="1569"/>
      <c r="J150" s="1569"/>
      <c r="K150" s="1570"/>
      <c r="L150" s="1576"/>
      <c r="M150" s="1577"/>
      <c r="N150" s="1579"/>
      <c r="O150" s="1634"/>
      <c r="P150" s="1634"/>
      <c r="Q150" s="1584" t="str">
        <f>IFERROR(VLOOKUP(U150,リスト!$AW$1:$AY$44,2,0),"")</f>
        <v/>
      </c>
      <c r="R150" s="1585"/>
      <c r="S150" s="1584" t="str">
        <f>IFERROR(VLOOKUP(U150,リスト!$AW$1:$AY$44,3,0),"")</f>
        <v/>
      </c>
      <c r="T150" s="1585"/>
      <c r="U150" s="119"/>
      <c r="V150" s="1605"/>
      <c r="W150" s="1606"/>
      <c r="X150" s="1606"/>
      <c r="Y150" s="1606"/>
      <c r="Z150" s="1607"/>
    </row>
    <row r="151" spans="1:26" s="376" customFormat="1" ht="15" hidden="1" customHeight="1" outlineLevel="1">
      <c r="A151" s="1614"/>
      <c r="B151" s="1616"/>
      <c r="C151" s="1569"/>
      <c r="D151" s="1569"/>
      <c r="E151" s="1569"/>
      <c r="F151" s="1570"/>
      <c r="G151" s="1568"/>
      <c r="H151" s="1569"/>
      <c r="I151" s="1569"/>
      <c r="J151" s="1569"/>
      <c r="K151" s="1570"/>
      <c r="L151" s="650"/>
      <c r="M151" s="651" t="s">
        <v>28</v>
      </c>
      <c r="N151" s="1579"/>
      <c r="O151" s="1635"/>
      <c r="P151" s="1635"/>
      <c r="Q151" s="1584" t="str">
        <f>IFERROR(VLOOKUP(U151,リスト!$AW$1:$AY$44,2,0),"")</f>
        <v/>
      </c>
      <c r="R151" s="1585"/>
      <c r="S151" s="1586" t="str">
        <f>IFERROR(VLOOKUP(U151,リスト!$AW$1:$AY$44,3,0),"")</f>
        <v/>
      </c>
      <c r="T151" s="1640"/>
      <c r="U151" s="120"/>
      <c r="V151" s="1608"/>
      <c r="W151" s="1609"/>
      <c r="X151" s="1609"/>
      <c r="Y151" s="1609"/>
      <c r="Z151" s="1610"/>
    </row>
    <row r="152" spans="1:26" s="376" customFormat="1" ht="15" hidden="1" customHeight="1" outlineLevel="1">
      <c r="A152" s="1613">
        <v>13</v>
      </c>
      <c r="B152" s="1615"/>
      <c r="C152" s="1566"/>
      <c r="D152" s="1566"/>
      <c r="E152" s="1566"/>
      <c r="F152" s="1567"/>
      <c r="G152" s="1565"/>
      <c r="H152" s="1566"/>
      <c r="I152" s="1566"/>
      <c r="J152" s="1566"/>
      <c r="K152" s="1567"/>
      <c r="L152" s="1574"/>
      <c r="M152" s="1575"/>
      <c r="N152" s="1578"/>
      <c r="O152" s="1633"/>
      <c r="P152" s="1633"/>
      <c r="Q152" s="1636" t="str">
        <f>IFERROR(VLOOKUP(U152,リスト!$AW$1:$AY$44,2,0),"")</f>
        <v/>
      </c>
      <c r="R152" s="1637"/>
      <c r="S152" s="1636" t="str">
        <f>IFERROR(VLOOKUP(U152,リスト!$AW$1:$AY$44,3,0),"")</f>
        <v/>
      </c>
      <c r="T152" s="1637"/>
      <c r="U152" s="118"/>
      <c r="V152" s="1602"/>
      <c r="W152" s="1603"/>
      <c r="X152" s="1603"/>
      <c r="Y152" s="1603"/>
      <c r="Z152" s="1604"/>
    </row>
    <row r="153" spans="1:26" s="376" customFormat="1" ht="15" hidden="1" customHeight="1" outlineLevel="1">
      <c r="A153" s="1614"/>
      <c r="B153" s="1616"/>
      <c r="C153" s="1569"/>
      <c r="D153" s="1569"/>
      <c r="E153" s="1569"/>
      <c r="F153" s="1570"/>
      <c r="G153" s="1568"/>
      <c r="H153" s="1569"/>
      <c r="I153" s="1569"/>
      <c r="J153" s="1569"/>
      <c r="K153" s="1570"/>
      <c r="L153" s="1576"/>
      <c r="M153" s="1577"/>
      <c r="N153" s="1579"/>
      <c r="O153" s="1634"/>
      <c r="P153" s="1634"/>
      <c r="Q153" s="1584" t="str">
        <f>IFERROR(VLOOKUP(U153,リスト!$AW$1:$AY$44,2,0),"")</f>
        <v/>
      </c>
      <c r="R153" s="1585"/>
      <c r="S153" s="1584" t="str">
        <f>IFERROR(VLOOKUP(U153,リスト!$AW$1:$AY$44,3,0),"")</f>
        <v/>
      </c>
      <c r="T153" s="1585"/>
      <c r="U153" s="119"/>
      <c r="V153" s="1605"/>
      <c r="W153" s="1606"/>
      <c r="X153" s="1606"/>
      <c r="Y153" s="1606"/>
      <c r="Z153" s="1607"/>
    </row>
    <row r="154" spans="1:26" s="376" customFormat="1" ht="15" hidden="1" customHeight="1" outlineLevel="1">
      <c r="A154" s="1614"/>
      <c r="B154" s="1616"/>
      <c r="C154" s="1569"/>
      <c r="D154" s="1569"/>
      <c r="E154" s="1569"/>
      <c r="F154" s="1570"/>
      <c r="G154" s="1568"/>
      <c r="H154" s="1569"/>
      <c r="I154" s="1569"/>
      <c r="J154" s="1569"/>
      <c r="K154" s="1570"/>
      <c r="L154" s="1576"/>
      <c r="M154" s="1577"/>
      <c r="N154" s="1579"/>
      <c r="O154" s="1634"/>
      <c r="P154" s="1634"/>
      <c r="Q154" s="1584" t="str">
        <f>IFERROR(VLOOKUP(U154,リスト!$AW$1:$AY$44,2,0),"")</f>
        <v/>
      </c>
      <c r="R154" s="1585"/>
      <c r="S154" s="1584" t="str">
        <f>IFERROR(VLOOKUP(U154,リスト!$AW$1:$AY$44,3,0),"")</f>
        <v/>
      </c>
      <c r="T154" s="1585"/>
      <c r="U154" s="119"/>
      <c r="V154" s="1605"/>
      <c r="W154" s="1606"/>
      <c r="X154" s="1606"/>
      <c r="Y154" s="1606"/>
      <c r="Z154" s="1607"/>
    </row>
    <row r="155" spans="1:26" s="376" customFormat="1" ht="15" hidden="1" customHeight="1" outlineLevel="1">
      <c r="A155" s="1614"/>
      <c r="B155" s="1616"/>
      <c r="C155" s="1569"/>
      <c r="D155" s="1569"/>
      <c r="E155" s="1569"/>
      <c r="F155" s="1570"/>
      <c r="G155" s="1568"/>
      <c r="H155" s="1569"/>
      <c r="I155" s="1569"/>
      <c r="J155" s="1569"/>
      <c r="K155" s="1570"/>
      <c r="L155" s="1576"/>
      <c r="M155" s="1577"/>
      <c r="N155" s="1579"/>
      <c r="O155" s="1634"/>
      <c r="P155" s="1634"/>
      <c r="Q155" s="1584" t="str">
        <f>IFERROR(VLOOKUP(U155,リスト!$AW$1:$AY$44,2,0),"")</f>
        <v/>
      </c>
      <c r="R155" s="1585"/>
      <c r="S155" s="1584" t="str">
        <f>IFERROR(VLOOKUP(U155,リスト!$AW$1:$AY$44,3,0),"")</f>
        <v/>
      </c>
      <c r="T155" s="1585"/>
      <c r="U155" s="119"/>
      <c r="V155" s="1605"/>
      <c r="W155" s="1606"/>
      <c r="X155" s="1606"/>
      <c r="Y155" s="1606"/>
      <c r="Z155" s="1607"/>
    </row>
    <row r="156" spans="1:26" s="376" customFormat="1" ht="15" hidden="1" customHeight="1" outlineLevel="1">
      <c r="A156" s="1614"/>
      <c r="B156" s="1616"/>
      <c r="C156" s="1569"/>
      <c r="D156" s="1569"/>
      <c r="E156" s="1569"/>
      <c r="F156" s="1570"/>
      <c r="G156" s="1568"/>
      <c r="H156" s="1569"/>
      <c r="I156" s="1569"/>
      <c r="J156" s="1569"/>
      <c r="K156" s="1570"/>
      <c r="L156" s="1576"/>
      <c r="M156" s="1577"/>
      <c r="N156" s="1579"/>
      <c r="O156" s="1634"/>
      <c r="P156" s="1634"/>
      <c r="Q156" s="1584" t="str">
        <f>IFERROR(VLOOKUP(U156,リスト!$AW$1:$AY$44,2,0),"")</f>
        <v/>
      </c>
      <c r="R156" s="1585"/>
      <c r="S156" s="1584" t="str">
        <f>IFERROR(VLOOKUP(U156,リスト!$AW$1:$AY$44,3,0),"")</f>
        <v/>
      </c>
      <c r="T156" s="1585"/>
      <c r="U156" s="119"/>
      <c r="V156" s="1605"/>
      <c r="W156" s="1606"/>
      <c r="X156" s="1606"/>
      <c r="Y156" s="1606"/>
      <c r="Z156" s="1607"/>
    </row>
    <row r="157" spans="1:26" s="376" customFormat="1" ht="15" hidden="1" customHeight="1" outlineLevel="1">
      <c r="A157" s="1614"/>
      <c r="B157" s="1616"/>
      <c r="C157" s="1569"/>
      <c r="D157" s="1569"/>
      <c r="E157" s="1569"/>
      <c r="F157" s="1570"/>
      <c r="G157" s="1568"/>
      <c r="H157" s="1569"/>
      <c r="I157" s="1569"/>
      <c r="J157" s="1569"/>
      <c r="K157" s="1570"/>
      <c r="L157" s="650"/>
      <c r="M157" s="651" t="s">
        <v>28</v>
      </c>
      <c r="N157" s="1579"/>
      <c r="O157" s="1635"/>
      <c r="P157" s="1635"/>
      <c r="Q157" s="1584" t="str">
        <f>IFERROR(VLOOKUP(U157,リスト!$AW$1:$AY$44,2,0),"")</f>
        <v/>
      </c>
      <c r="R157" s="1585"/>
      <c r="S157" s="1586" t="str">
        <f>IFERROR(VLOOKUP(U157,リスト!$AW$1:$AY$44,3,0),"")</f>
        <v/>
      </c>
      <c r="T157" s="1640"/>
      <c r="U157" s="120"/>
      <c r="V157" s="1608"/>
      <c r="W157" s="1609"/>
      <c r="X157" s="1609"/>
      <c r="Y157" s="1609"/>
      <c r="Z157" s="1610"/>
    </row>
    <row r="158" spans="1:26" s="376" customFormat="1" ht="15" hidden="1" customHeight="1" outlineLevel="1">
      <c r="A158" s="1613">
        <v>14</v>
      </c>
      <c r="B158" s="1615"/>
      <c r="C158" s="1566"/>
      <c r="D158" s="1566"/>
      <c r="E158" s="1566"/>
      <c r="F158" s="1567"/>
      <c r="G158" s="1565"/>
      <c r="H158" s="1566"/>
      <c r="I158" s="1566"/>
      <c r="J158" s="1566"/>
      <c r="K158" s="1567"/>
      <c r="L158" s="1574"/>
      <c r="M158" s="1575"/>
      <c r="N158" s="1578"/>
      <c r="O158" s="1633"/>
      <c r="P158" s="1633"/>
      <c r="Q158" s="1636" t="str">
        <f>IFERROR(VLOOKUP(U158,リスト!$AW$1:$AY$44,2,0),"")</f>
        <v/>
      </c>
      <c r="R158" s="1637"/>
      <c r="S158" s="1636" t="str">
        <f>IFERROR(VLOOKUP(U158,リスト!$AW$1:$AY$44,3,0),"")</f>
        <v/>
      </c>
      <c r="T158" s="1637"/>
      <c r="U158" s="118"/>
      <c r="V158" s="1602"/>
      <c r="W158" s="1603"/>
      <c r="X158" s="1603"/>
      <c r="Y158" s="1603"/>
      <c r="Z158" s="1604"/>
    </row>
    <row r="159" spans="1:26" s="376" customFormat="1" ht="15" hidden="1" customHeight="1" outlineLevel="1">
      <c r="A159" s="1614"/>
      <c r="B159" s="1616"/>
      <c r="C159" s="1569"/>
      <c r="D159" s="1569"/>
      <c r="E159" s="1569"/>
      <c r="F159" s="1570"/>
      <c r="G159" s="1568"/>
      <c r="H159" s="1569"/>
      <c r="I159" s="1569"/>
      <c r="J159" s="1569"/>
      <c r="K159" s="1570"/>
      <c r="L159" s="1576"/>
      <c r="M159" s="1577"/>
      <c r="N159" s="1579"/>
      <c r="O159" s="1634"/>
      <c r="P159" s="1634"/>
      <c r="Q159" s="1584" t="str">
        <f>IFERROR(VLOOKUP(U159,リスト!$AW$1:$AY$44,2,0),"")</f>
        <v/>
      </c>
      <c r="R159" s="1585"/>
      <c r="S159" s="1584" t="str">
        <f>IFERROR(VLOOKUP(U159,リスト!$AW$1:$AY$44,3,0),"")</f>
        <v/>
      </c>
      <c r="T159" s="1585"/>
      <c r="U159" s="119"/>
      <c r="V159" s="1605"/>
      <c r="W159" s="1606"/>
      <c r="X159" s="1606"/>
      <c r="Y159" s="1606"/>
      <c r="Z159" s="1607"/>
    </row>
    <row r="160" spans="1:26" s="376" customFormat="1" ht="15" hidden="1" customHeight="1" outlineLevel="1">
      <c r="A160" s="1614"/>
      <c r="B160" s="1616"/>
      <c r="C160" s="1569"/>
      <c r="D160" s="1569"/>
      <c r="E160" s="1569"/>
      <c r="F160" s="1570"/>
      <c r="G160" s="1568"/>
      <c r="H160" s="1569"/>
      <c r="I160" s="1569"/>
      <c r="J160" s="1569"/>
      <c r="K160" s="1570"/>
      <c r="L160" s="1576"/>
      <c r="M160" s="1577"/>
      <c r="N160" s="1579"/>
      <c r="O160" s="1634"/>
      <c r="P160" s="1634"/>
      <c r="Q160" s="1584" t="str">
        <f>IFERROR(VLOOKUP(U160,リスト!$AW$1:$AY$44,2,0),"")</f>
        <v/>
      </c>
      <c r="R160" s="1585"/>
      <c r="S160" s="1584" t="str">
        <f>IFERROR(VLOOKUP(U160,リスト!$AW$1:$AY$44,3,0),"")</f>
        <v/>
      </c>
      <c r="T160" s="1585"/>
      <c r="U160" s="119"/>
      <c r="V160" s="1605"/>
      <c r="W160" s="1606"/>
      <c r="X160" s="1606"/>
      <c r="Y160" s="1606"/>
      <c r="Z160" s="1607"/>
    </row>
    <row r="161" spans="1:26" s="376" customFormat="1" ht="15" hidden="1" customHeight="1" outlineLevel="1">
      <c r="A161" s="1614"/>
      <c r="B161" s="1616"/>
      <c r="C161" s="1569"/>
      <c r="D161" s="1569"/>
      <c r="E161" s="1569"/>
      <c r="F161" s="1570"/>
      <c r="G161" s="1568"/>
      <c r="H161" s="1569"/>
      <c r="I161" s="1569"/>
      <c r="J161" s="1569"/>
      <c r="K161" s="1570"/>
      <c r="L161" s="1576"/>
      <c r="M161" s="1577"/>
      <c r="N161" s="1579"/>
      <c r="O161" s="1634"/>
      <c r="P161" s="1634"/>
      <c r="Q161" s="1584" t="str">
        <f>IFERROR(VLOOKUP(U161,リスト!$AW$1:$AY$44,2,0),"")</f>
        <v/>
      </c>
      <c r="R161" s="1585"/>
      <c r="S161" s="1584" t="str">
        <f>IFERROR(VLOOKUP(U161,リスト!$AW$1:$AY$44,3,0),"")</f>
        <v/>
      </c>
      <c r="T161" s="1585"/>
      <c r="U161" s="119"/>
      <c r="V161" s="1605"/>
      <c r="W161" s="1606"/>
      <c r="X161" s="1606"/>
      <c r="Y161" s="1606"/>
      <c r="Z161" s="1607"/>
    </row>
    <row r="162" spans="1:26" s="376" customFormat="1" ht="15" hidden="1" customHeight="1" outlineLevel="1">
      <c r="A162" s="1614"/>
      <c r="B162" s="1616"/>
      <c r="C162" s="1569"/>
      <c r="D162" s="1569"/>
      <c r="E162" s="1569"/>
      <c r="F162" s="1570"/>
      <c r="G162" s="1568"/>
      <c r="H162" s="1569"/>
      <c r="I162" s="1569"/>
      <c r="J162" s="1569"/>
      <c r="K162" s="1570"/>
      <c r="L162" s="1576"/>
      <c r="M162" s="1577"/>
      <c r="N162" s="1579"/>
      <c r="O162" s="1634"/>
      <c r="P162" s="1634"/>
      <c r="Q162" s="1584" t="str">
        <f>IFERROR(VLOOKUP(U162,リスト!$AW$1:$AY$44,2,0),"")</f>
        <v/>
      </c>
      <c r="R162" s="1585"/>
      <c r="S162" s="1584" t="str">
        <f>IFERROR(VLOOKUP(U162,リスト!$AW$1:$AY$44,3,0),"")</f>
        <v/>
      </c>
      <c r="T162" s="1585"/>
      <c r="U162" s="119"/>
      <c r="V162" s="1605"/>
      <c r="W162" s="1606"/>
      <c r="X162" s="1606"/>
      <c r="Y162" s="1606"/>
      <c r="Z162" s="1607"/>
    </row>
    <row r="163" spans="1:26" s="376" customFormat="1" ht="15" hidden="1" customHeight="1" outlineLevel="1">
      <c r="A163" s="1614"/>
      <c r="B163" s="1616"/>
      <c r="C163" s="1569"/>
      <c r="D163" s="1569"/>
      <c r="E163" s="1569"/>
      <c r="F163" s="1570"/>
      <c r="G163" s="1568"/>
      <c r="H163" s="1569"/>
      <c r="I163" s="1569"/>
      <c r="J163" s="1569"/>
      <c r="K163" s="1570"/>
      <c r="L163" s="650"/>
      <c r="M163" s="651" t="s">
        <v>28</v>
      </c>
      <c r="N163" s="1579"/>
      <c r="O163" s="1635"/>
      <c r="P163" s="1635"/>
      <c r="Q163" s="1586" t="str">
        <f>IFERROR(VLOOKUP(U163,リスト!$AW$1:$AY$44,2,0),"")</f>
        <v/>
      </c>
      <c r="R163" s="1640"/>
      <c r="S163" s="1586" t="str">
        <f>IFERROR(VLOOKUP(U163,リスト!$AW$1:$AY$44,3,0),"")</f>
        <v/>
      </c>
      <c r="T163" s="1640"/>
      <c r="U163" s="120"/>
      <c r="V163" s="1608"/>
      <c r="W163" s="1609"/>
      <c r="X163" s="1609"/>
      <c r="Y163" s="1609"/>
      <c r="Z163" s="1610"/>
    </row>
    <row r="164" spans="1:26" s="376" customFormat="1" ht="15" hidden="1" customHeight="1" outlineLevel="1">
      <c r="A164" s="1613">
        <v>15</v>
      </c>
      <c r="B164" s="1615"/>
      <c r="C164" s="1566"/>
      <c r="D164" s="1566"/>
      <c r="E164" s="1566"/>
      <c r="F164" s="1567"/>
      <c r="G164" s="1565"/>
      <c r="H164" s="1566"/>
      <c r="I164" s="1566"/>
      <c r="J164" s="1566"/>
      <c r="K164" s="1567"/>
      <c r="L164" s="1574"/>
      <c r="M164" s="1575"/>
      <c r="N164" s="1578"/>
      <c r="O164" s="1633"/>
      <c r="P164" s="1633"/>
      <c r="Q164" s="1636" t="str">
        <f>IFERROR(VLOOKUP(U164,リスト!$AW$1:$AY$44,2,0),"")</f>
        <v/>
      </c>
      <c r="R164" s="1637"/>
      <c r="S164" s="1636" t="str">
        <f>IFERROR(VLOOKUP(U164,リスト!$AW$1:$AY$44,3,0),"")</f>
        <v/>
      </c>
      <c r="T164" s="1637"/>
      <c r="U164" s="118"/>
      <c r="V164" s="1602"/>
      <c r="W164" s="1603"/>
      <c r="X164" s="1603"/>
      <c r="Y164" s="1603"/>
      <c r="Z164" s="1604"/>
    </row>
    <row r="165" spans="1:26" s="376" customFormat="1" ht="15" hidden="1" customHeight="1" outlineLevel="1">
      <c r="A165" s="1614"/>
      <c r="B165" s="1616"/>
      <c r="C165" s="1569"/>
      <c r="D165" s="1569"/>
      <c r="E165" s="1569"/>
      <c r="F165" s="1570"/>
      <c r="G165" s="1568"/>
      <c r="H165" s="1569"/>
      <c r="I165" s="1569"/>
      <c r="J165" s="1569"/>
      <c r="K165" s="1570"/>
      <c r="L165" s="1576"/>
      <c r="M165" s="1577"/>
      <c r="N165" s="1579"/>
      <c r="O165" s="1634"/>
      <c r="P165" s="1634"/>
      <c r="Q165" s="1584" t="str">
        <f>IFERROR(VLOOKUP(U165,リスト!$AW$1:$AY$44,2,0),"")</f>
        <v/>
      </c>
      <c r="R165" s="1585"/>
      <c r="S165" s="1584" t="str">
        <f>IFERROR(VLOOKUP(U165,リスト!$AW$1:$AY$44,3,0),"")</f>
        <v/>
      </c>
      <c r="T165" s="1585"/>
      <c r="U165" s="119"/>
      <c r="V165" s="1605"/>
      <c r="W165" s="1606"/>
      <c r="X165" s="1606"/>
      <c r="Y165" s="1606"/>
      <c r="Z165" s="1607"/>
    </row>
    <row r="166" spans="1:26" s="376" customFormat="1" ht="14.25" hidden="1" customHeight="1" outlineLevel="1">
      <c r="A166" s="1614"/>
      <c r="B166" s="1616"/>
      <c r="C166" s="1569"/>
      <c r="D166" s="1569"/>
      <c r="E166" s="1569"/>
      <c r="F166" s="1570"/>
      <c r="G166" s="1568"/>
      <c r="H166" s="1569"/>
      <c r="I166" s="1569"/>
      <c r="J166" s="1569"/>
      <c r="K166" s="1570"/>
      <c r="L166" s="1576"/>
      <c r="M166" s="1577"/>
      <c r="N166" s="1579"/>
      <c r="O166" s="1634"/>
      <c r="P166" s="1634"/>
      <c r="Q166" s="1584" t="str">
        <f>IFERROR(VLOOKUP(U166,リスト!$AW$1:$AY$44,2,0),"")</f>
        <v/>
      </c>
      <c r="R166" s="1585"/>
      <c r="S166" s="1584" t="str">
        <f>IFERROR(VLOOKUP(U166,リスト!$AW$1:$AY$44,3,0),"")</f>
        <v/>
      </c>
      <c r="T166" s="1585"/>
      <c r="U166" s="119"/>
      <c r="V166" s="1605"/>
      <c r="W166" s="1606"/>
      <c r="X166" s="1606"/>
      <c r="Y166" s="1606"/>
      <c r="Z166" s="1607"/>
    </row>
    <row r="167" spans="1:26" s="376" customFormat="1" ht="15" hidden="1" customHeight="1" outlineLevel="1">
      <c r="A167" s="1614"/>
      <c r="B167" s="1616"/>
      <c r="C167" s="1569"/>
      <c r="D167" s="1569"/>
      <c r="E167" s="1569"/>
      <c r="F167" s="1570"/>
      <c r="G167" s="1568"/>
      <c r="H167" s="1569"/>
      <c r="I167" s="1569"/>
      <c r="J167" s="1569"/>
      <c r="K167" s="1570"/>
      <c r="L167" s="1576"/>
      <c r="M167" s="1577"/>
      <c r="N167" s="1579"/>
      <c r="O167" s="1634"/>
      <c r="P167" s="1634"/>
      <c r="Q167" s="1584" t="str">
        <f>IFERROR(VLOOKUP(U167,リスト!$AW$1:$AY$44,2,0),"")</f>
        <v/>
      </c>
      <c r="R167" s="1585"/>
      <c r="S167" s="1584" t="str">
        <f>IFERROR(VLOOKUP(U167,リスト!$AW$1:$AY$44,3,0),"")</f>
        <v/>
      </c>
      <c r="T167" s="1585"/>
      <c r="U167" s="119"/>
      <c r="V167" s="1605"/>
      <c r="W167" s="1606"/>
      <c r="X167" s="1606"/>
      <c r="Y167" s="1606"/>
      <c r="Z167" s="1607"/>
    </row>
    <row r="168" spans="1:26" s="376" customFormat="1" ht="15" hidden="1" customHeight="1" outlineLevel="1">
      <c r="A168" s="1614"/>
      <c r="B168" s="1616"/>
      <c r="C168" s="1569"/>
      <c r="D168" s="1569"/>
      <c r="E168" s="1569"/>
      <c r="F168" s="1570"/>
      <c r="G168" s="1568"/>
      <c r="H168" s="1569"/>
      <c r="I168" s="1569"/>
      <c r="J168" s="1569"/>
      <c r="K168" s="1570"/>
      <c r="L168" s="1576"/>
      <c r="M168" s="1577"/>
      <c r="N168" s="1579"/>
      <c r="O168" s="1634"/>
      <c r="P168" s="1634"/>
      <c r="Q168" s="1584" t="str">
        <f>IFERROR(VLOOKUP(U168,リスト!$AW$1:$AY$44,2,0),"")</f>
        <v/>
      </c>
      <c r="R168" s="1585"/>
      <c r="S168" s="1584" t="str">
        <f>IFERROR(VLOOKUP(U168,リスト!$AW$1:$AY$44,3,0),"")</f>
        <v/>
      </c>
      <c r="T168" s="1585"/>
      <c r="U168" s="119"/>
      <c r="V168" s="1605"/>
      <c r="W168" s="1606"/>
      <c r="X168" s="1606"/>
      <c r="Y168" s="1606"/>
      <c r="Z168" s="1607"/>
    </row>
    <row r="169" spans="1:26" s="376" customFormat="1" ht="15" hidden="1" customHeight="1" outlineLevel="1">
      <c r="A169" s="1614"/>
      <c r="B169" s="1616"/>
      <c r="C169" s="1569"/>
      <c r="D169" s="1569"/>
      <c r="E169" s="1569"/>
      <c r="F169" s="1570"/>
      <c r="G169" s="1568"/>
      <c r="H169" s="1569"/>
      <c r="I169" s="1569"/>
      <c r="J169" s="1569"/>
      <c r="K169" s="1570"/>
      <c r="L169" s="650"/>
      <c r="M169" s="651" t="s">
        <v>28</v>
      </c>
      <c r="N169" s="1579"/>
      <c r="O169" s="1635"/>
      <c r="P169" s="1635"/>
      <c r="Q169" s="1584" t="str">
        <f>IFERROR(VLOOKUP(U169,リスト!$AW$1:$AY$44,2,0),"")</f>
        <v/>
      </c>
      <c r="R169" s="1585"/>
      <c r="S169" s="1586" t="str">
        <f>IFERROR(VLOOKUP(U169,リスト!$AW$1:$AY$44,3,0),"")</f>
        <v/>
      </c>
      <c r="T169" s="1640"/>
      <c r="U169" s="120"/>
      <c r="V169" s="1608"/>
      <c r="W169" s="1609"/>
      <c r="X169" s="1609"/>
      <c r="Y169" s="1609"/>
      <c r="Z169" s="1610"/>
    </row>
    <row r="170" spans="1:26" ht="19.5" customHeight="1" collapsed="1">
      <c r="A170" s="1621" t="s">
        <v>102</v>
      </c>
      <c r="B170" s="1621"/>
      <c r="C170" s="1621"/>
      <c r="D170" s="1621"/>
      <c r="E170" s="1621"/>
      <c r="F170" s="1621"/>
      <c r="G170" s="1621"/>
      <c r="H170" s="1621"/>
      <c r="I170" s="1621"/>
      <c r="J170" s="1621"/>
      <c r="K170" s="1622"/>
      <c r="L170" s="1625">
        <f>SUM(L80:M169)</f>
        <v>0</v>
      </c>
      <c r="M170" s="1626"/>
      <c r="N170" s="1627" t="str">
        <f>IF(ロール対応表ｰ2007!$T$57=0,"","「ロール対応表」シートと一致していないスキル項目があります")</f>
        <v/>
      </c>
      <c r="O170" s="1628"/>
      <c r="P170" s="1628"/>
      <c r="Q170" s="1628"/>
      <c r="R170" s="1628"/>
      <c r="S170" s="1628"/>
      <c r="T170" s="1628"/>
      <c r="U170" s="1628"/>
      <c r="V170" s="1628"/>
      <c r="W170" s="1628"/>
      <c r="X170" s="1628"/>
      <c r="Y170" s="1628"/>
      <c r="Z170" s="1628"/>
    </row>
    <row r="171" spans="1:26" ht="10.5" customHeight="1">
      <c r="A171" s="1623"/>
      <c r="B171" s="1623"/>
      <c r="C171" s="1623"/>
      <c r="D171" s="1623"/>
      <c r="E171" s="1623"/>
      <c r="F171" s="1623"/>
      <c r="G171" s="1623"/>
      <c r="H171" s="1623"/>
      <c r="I171" s="1623"/>
      <c r="J171" s="1623"/>
      <c r="K171" s="1624"/>
      <c r="L171" s="1631" t="s">
        <v>28</v>
      </c>
      <c r="M171" s="1632"/>
      <c r="N171" s="1629"/>
      <c r="O171" s="1630"/>
      <c r="P171" s="1630"/>
      <c r="Q171" s="1630"/>
      <c r="R171" s="1630"/>
      <c r="S171" s="1630"/>
      <c r="T171" s="1630"/>
      <c r="U171" s="1630"/>
      <c r="V171" s="1630"/>
      <c r="W171" s="1630"/>
      <c r="X171" s="1630"/>
      <c r="Y171" s="1630"/>
      <c r="Z171" s="1630"/>
    </row>
    <row r="172" spans="1:26" ht="15" customHeight="1">
      <c r="A172" s="1563" t="s">
        <v>906</v>
      </c>
      <c r="B172" s="1563"/>
      <c r="C172" s="1563"/>
      <c r="D172" s="1563"/>
      <c r="E172" s="1563"/>
      <c r="F172" s="1563"/>
      <c r="G172" s="1563"/>
      <c r="H172" s="1563"/>
      <c r="I172" s="1563"/>
      <c r="J172" s="1563"/>
      <c r="K172" s="1563"/>
      <c r="L172" s="1563"/>
      <c r="M172" s="1563"/>
      <c r="N172" s="1564"/>
      <c r="O172" s="1564"/>
      <c r="P172" s="1564"/>
      <c r="Q172" s="1564"/>
      <c r="R172" s="1564"/>
      <c r="S172" s="1564"/>
      <c r="T172" s="1564"/>
      <c r="U172" s="1564"/>
      <c r="V172" s="1564"/>
      <c r="W172" s="1564"/>
      <c r="X172" s="1564"/>
      <c r="Y172" s="1564"/>
      <c r="Z172" s="1564"/>
    </row>
    <row r="173" spans="1:26" ht="15" customHeight="1">
      <c r="A173" s="1564"/>
      <c r="B173" s="1564"/>
      <c r="C173" s="1564"/>
      <c r="D173" s="1564"/>
      <c r="E173" s="1564"/>
      <c r="F173" s="1564"/>
      <c r="G173" s="1564"/>
      <c r="H173" s="1564"/>
      <c r="I173" s="1564"/>
      <c r="J173" s="1564"/>
      <c r="K173" s="1564"/>
      <c r="L173" s="1564"/>
      <c r="M173" s="1564"/>
      <c r="N173" s="1564"/>
      <c r="O173" s="1564"/>
      <c r="P173" s="1564"/>
      <c r="Q173" s="1564"/>
      <c r="R173" s="1564"/>
      <c r="S173" s="1564"/>
      <c r="T173" s="1564"/>
      <c r="U173" s="1564"/>
      <c r="V173" s="1564"/>
      <c r="W173" s="1564"/>
      <c r="X173" s="1564"/>
      <c r="Y173" s="1564"/>
      <c r="Z173" s="1564"/>
    </row>
    <row r="174" spans="1:26" ht="15" customHeight="1">
      <c r="A174" s="1564"/>
      <c r="B174" s="1564"/>
      <c r="C174" s="1564"/>
      <c r="D174" s="1564"/>
      <c r="E174" s="1564"/>
      <c r="F174" s="1564"/>
      <c r="G174" s="1564"/>
      <c r="H174" s="1564"/>
      <c r="I174" s="1564"/>
      <c r="J174" s="1564"/>
      <c r="K174" s="1564"/>
      <c r="L174" s="1564"/>
      <c r="M174" s="1564"/>
      <c r="N174" s="1564"/>
      <c r="O174" s="1564"/>
      <c r="P174" s="1564"/>
      <c r="Q174" s="1564"/>
      <c r="R174" s="1564"/>
      <c r="S174" s="1564"/>
      <c r="T174" s="1564"/>
      <c r="U174" s="1564"/>
      <c r="V174" s="1564"/>
      <c r="W174" s="1564"/>
      <c r="X174" s="1564"/>
      <c r="Y174" s="1564"/>
      <c r="Z174" s="1564"/>
    </row>
    <row r="175" spans="1:26" ht="15" customHeight="1">
      <c r="A175" s="1564"/>
      <c r="B175" s="1564"/>
      <c r="C175" s="1564"/>
      <c r="D175" s="1564"/>
      <c r="E175" s="1564"/>
      <c r="F175" s="1564"/>
      <c r="G175" s="1564"/>
      <c r="H175" s="1564"/>
      <c r="I175" s="1564"/>
      <c r="J175" s="1564"/>
      <c r="K175" s="1564"/>
      <c r="L175" s="1564"/>
      <c r="M175" s="1564"/>
      <c r="N175" s="1564"/>
      <c r="O175" s="1564"/>
      <c r="P175" s="1564"/>
      <c r="Q175" s="1564"/>
      <c r="R175" s="1564"/>
      <c r="S175" s="1564"/>
      <c r="T175" s="1564"/>
      <c r="U175" s="1564"/>
      <c r="V175" s="1564"/>
      <c r="W175" s="1564"/>
      <c r="X175" s="1564"/>
      <c r="Y175" s="1564"/>
      <c r="Z175" s="1564"/>
    </row>
    <row r="176" spans="1:26" ht="9" customHeight="1">
      <c r="A176" s="584"/>
      <c r="B176" s="584"/>
      <c r="C176" s="584"/>
      <c r="D176" s="584"/>
      <c r="E176" s="582"/>
      <c r="F176" s="582"/>
      <c r="G176" s="582"/>
      <c r="H176" s="582"/>
      <c r="I176" s="582"/>
      <c r="J176" s="582"/>
      <c r="K176" s="582"/>
      <c r="L176" s="582"/>
      <c r="M176" s="582"/>
      <c r="N176" s="582"/>
      <c r="O176" s="582"/>
      <c r="P176" s="582"/>
      <c r="Q176" s="582"/>
      <c r="R176" s="582"/>
    </row>
    <row r="177" spans="1:26" ht="23.25" customHeight="1">
      <c r="A177" s="578" t="s">
        <v>832</v>
      </c>
      <c r="B177" s="584"/>
      <c r="C177" s="584"/>
      <c r="D177" s="584"/>
      <c r="E177" s="584"/>
      <c r="F177" s="584"/>
      <c r="G177" s="584"/>
      <c r="H177" s="584"/>
      <c r="I177" s="584"/>
      <c r="J177" s="584"/>
      <c r="K177" s="584"/>
      <c r="L177" s="584"/>
      <c r="M177" s="584"/>
      <c r="N177" s="584"/>
      <c r="O177" s="584"/>
      <c r="P177" s="584"/>
      <c r="Q177" s="584"/>
      <c r="R177" s="584"/>
    </row>
    <row r="178" spans="1:26" ht="60" customHeight="1">
      <c r="A178" s="1450" t="s">
        <v>98</v>
      </c>
      <c r="B178" s="1450"/>
      <c r="C178" s="1450"/>
      <c r="D178" s="1451"/>
      <c r="E178" s="1545"/>
      <c r="F178" s="1545"/>
      <c r="G178" s="1545"/>
      <c r="H178" s="1545"/>
      <c r="I178" s="1545"/>
      <c r="J178" s="1545"/>
      <c r="K178" s="1545"/>
      <c r="L178" s="1545"/>
      <c r="M178" s="1545"/>
      <c r="N178" s="1545"/>
      <c r="O178" s="1545"/>
      <c r="P178" s="1545"/>
      <c r="Q178" s="1545"/>
      <c r="R178" s="1545"/>
      <c r="Z178" s="228"/>
    </row>
    <row r="179" spans="1:26" ht="60" customHeight="1">
      <c r="A179" s="1546" t="s">
        <v>99</v>
      </c>
      <c r="B179" s="1546"/>
      <c r="C179" s="1546"/>
      <c r="D179" s="1547"/>
      <c r="E179" s="1548"/>
      <c r="F179" s="1549"/>
      <c r="G179" s="1549"/>
      <c r="H179" s="1549"/>
      <c r="I179" s="1549"/>
      <c r="J179" s="1549"/>
      <c r="K179" s="1549"/>
      <c r="L179" s="1549"/>
      <c r="M179" s="1549"/>
      <c r="N179" s="1549"/>
      <c r="O179" s="1549"/>
      <c r="P179" s="1549"/>
      <c r="Q179" s="1549"/>
      <c r="R179" s="1550"/>
      <c r="S179" s="225"/>
    </row>
    <row r="180" spans="1:26" ht="20.25" customHeight="1">
      <c r="A180" s="1551" t="s">
        <v>617</v>
      </c>
      <c r="B180" s="1551"/>
      <c r="C180" s="1551"/>
      <c r="D180" s="1551"/>
      <c r="E180" s="1540"/>
      <c r="F180" s="1540"/>
      <c r="G180" s="1540"/>
      <c r="H180" s="1540"/>
      <c r="I180" s="1540"/>
      <c r="J180" s="1540"/>
      <c r="K180" s="1540"/>
      <c r="L180" s="1540"/>
      <c r="M180" s="1540"/>
      <c r="N180" s="1540"/>
      <c r="O180" s="1540"/>
      <c r="P180" s="229"/>
      <c r="Q180" s="229"/>
      <c r="R180" s="229"/>
      <c r="S180" s="230"/>
    </row>
    <row r="181" spans="1:26" ht="15" customHeight="1">
      <c r="A181" s="1552" t="s">
        <v>587</v>
      </c>
      <c r="B181" s="1552"/>
      <c r="C181" s="1552"/>
      <c r="D181" s="1552"/>
      <c r="E181" s="1553"/>
      <c r="F181" s="1554" t="s">
        <v>514</v>
      </c>
      <c r="G181" s="1554"/>
      <c r="H181" s="1554"/>
      <c r="I181" s="1554"/>
      <c r="J181" s="1554"/>
      <c r="K181" s="1554"/>
      <c r="L181" s="1554"/>
      <c r="M181" s="1554"/>
      <c r="N181" s="1554"/>
      <c r="O181" s="1554"/>
      <c r="P181" s="1554"/>
      <c r="Q181" s="1554"/>
      <c r="R181" s="1554"/>
    </row>
    <row r="182" spans="1:26" ht="50.1" customHeight="1">
      <c r="A182" s="827"/>
      <c r="B182" s="827"/>
      <c r="C182" s="827"/>
      <c r="D182" s="827"/>
      <c r="E182" s="1553"/>
      <c r="F182" s="1555"/>
      <c r="G182" s="1555"/>
      <c r="H182" s="1555"/>
      <c r="I182" s="1555"/>
      <c r="J182" s="1555"/>
      <c r="K182" s="1555"/>
      <c r="L182" s="1555"/>
      <c r="M182" s="1555"/>
      <c r="N182" s="1555"/>
      <c r="O182" s="1555"/>
      <c r="P182" s="1555"/>
      <c r="Q182" s="1555"/>
      <c r="R182" s="1555"/>
    </row>
    <row r="183" spans="1:26" ht="16.5" customHeight="1">
      <c r="A183" s="578" t="s">
        <v>833</v>
      </c>
      <c r="B183" s="584"/>
      <c r="C183" s="584"/>
      <c r="D183" s="584"/>
      <c r="E183" s="584"/>
      <c r="F183" s="584"/>
      <c r="G183" s="584"/>
      <c r="H183" s="584"/>
      <c r="I183" s="584"/>
      <c r="J183" s="584"/>
      <c r="K183" s="584"/>
      <c r="L183" s="584"/>
      <c r="M183" s="584"/>
      <c r="N183" s="584"/>
      <c r="O183" s="584"/>
      <c r="P183" s="584"/>
      <c r="Q183" s="584"/>
      <c r="R183" s="584"/>
    </row>
    <row r="184" spans="1:26" ht="3.75" customHeight="1">
      <c r="A184" s="208"/>
    </row>
    <row r="185" spans="1:26" ht="74.25" customHeight="1">
      <c r="A185" s="1450" t="s">
        <v>103</v>
      </c>
      <c r="B185" s="1450"/>
      <c r="C185" s="1450"/>
      <c r="D185" s="1451"/>
      <c r="E185" s="1478"/>
      <c r="F185" s="1479"/>
      <c r="G185" s="1479"/>
      <c r="H185" s="1479"/>
      <c r="I185" s="1479"/>
      <c r="J185" s="1479"/>
      <c r="K185" s="1479"/>
      <c r="L185" s="1479"/>
      <c r="M185" s="1479"/>
      <c r="N185" s="1479"/>
      <c r="O185" s="1479"/>
      <c r="P185" s="1479"/>
      <c r="Q185" s="1479"/>
      <c r="R185" s="1480"/>
      <c r="S185" s="582"/>
      <c r="T185" s="582"/>
      <c r="U185" s="582"/>
      <c r="V185" s="582"/>
      <c r="W185" s="224"/>
      <c r="X185" s="582"/>
    </row>
    <row r="186" spans="1:26" ht="74.25" customHeight="1">
      <c r="A186" s="1450" t="s">
        <v>515</v>
      </c>
      <c r="B186" s="1450"/>
      <c r="C186" s="1450"/>
      <c r="D186" s="1451"/>
      <c r="E186" s="1544"/>
      <c r="F186" s="1544"/>
      <c r="G186" s="1544"/>
      <c r="H186" s="1544"/>
      <c r="I186" s="1544"/>
      <c r="J186" s="1544"/>
      <c r="K186" s="1544"/>
      <c r="L186" s="1544"/>
      <c r="M186" s="1544"/>
      <c r="N186" s="1544"/>
      <c r="O186" s="1544"/>
      <c r="P186" s="1544"/>
      <c r="Q186" s="1544"/>
      <c r="R186" s="1544"/>
      <c r="S186" s="582"/>
      <c r="T186" s="582"/>
      <c r="U186" s="582"/>
      <c r="V186" s="582"/>
      <c r="W186" s="224"/>
      <c r="X186" s="582"/>
      <c r="Y186" s="582"/>
    </row>
    <row r="187" spans="1:26" ht="74.25" customHeight="1">
      <c r="A187" s="1450" t="s">
        <v>104</v>
      </c>
      <c r="B187" s="1450"/>
      <c r="C187" s="1450"/>
      <c r="D187" s="1451"/>
      <c r="E187" s="1544"/>
      <c r="F187" s="1544"/>
      <c r="G187" s="1544"/>
      <c r="H187" s="1544"/>
      <c r="I187" s="1544"/>
      <c r="J187" s="1544"/>
      <c r="K187" s="1544"/>
      <c r="L187" s="1544"/>
      <c r="M187" s="1544"/>
      <c r="N187" s="1544"/>
      <c r="O187" s="1544"/>
      <c r="P187" s="1544"/>
      <c r="Q187" s="1544"/>
      <c r="R187" s="1544"/>
      <c r="S187" s="207"/>
      <c r="X187" s="207"/>
      <c r="Y187" s="582"/>
    </row>
    <row r="188" spans="1:26" ht="36" customHeight="1">
      <c r="A188" s="1464" t="s">
        <v>373</v>
      </c>
      <c r="B188" s="1465"/>
      <c r="C188" s="1465"/>
      <c r="D188" s="1466"/>
      <c r="E188" s="1413"/>
      <c r="F188" s="1416"/>
      <c r="G188" s="1414"/>
      <c r="H188" s="1538" t="s">
        <v>408</v>
      </c>
      <c r="I188" s="1538"/>
      <c r="J188" s="1539"/>
      <c r="K188" s="1539"/>
      <c r="L188" s="1539"/>
      <c r="M188" s="1539"/>
      <c r="N188" s="1539"/>
      <c r="O188" s="1539"/>
      <c r="P188" s="1539"/>
      <c r="Q188" s="1539"/>
      <c r="R188" s="1539"/>
      <c r="S188" s="207"/>
      <c r="X188" s="207"/>
    </row>
    <row r="189" spans="1:26" ht="36" customHeight="1">
      <c r="A189" s="1540" t="s">
        <v>617</v>
      </c>
      <c r="B189" s="1540"/>
      <c r="C189" s="1540"/>
      <c r="D189" s="1540"/>
      <c r="E189" s="1541"/>
      <c r="F189" s="1541"/>
      <c r="G189" s="1541"/>
      <c r="H189" s="1541"/>
      <c r="I189" s="1541"/>
      <c r="J189" s="1541"/>
      <c r="K189" s="1541"/>
      <c r="L189" s="1541"/>
      <c r="M189" s="1541"/>
      <c r="N189" s="1541"/>
      <c r="O189" s="1541"/>
      <c r="P189" s="1541"/>
      <c r="Q189" s="1541"/>
      <c r="R189" s="1541"/>
      <c r="S189" s="207"/>
      <c r="X189" s="207"/>
    </row>
    <row r="190" spans="1:26" ht="35.1" customHeight="1">
      <c r="A190" s="1481" t="s">
        <v>588</v>
      </c>
      <c r="B190" s="1482"/>
      <c r="C190" s="1482"/>
      <c r="D190" s="1483"/>
      <c r="E190" s="1530" t="s">
        <v>576</v>
      </c>
      <c r="F190" s="1542"/>
      <c r="G190" s="1322"/>
      <c r="H190" s="1324"/>
      <c r="I190" s="1530" t="s">
        <v>577</v>
      </c>
      <c r="J190" s="1531"/>
      <c r="K190" s="1322"/>
      <c r="L190" s="1543"/>
      <c r="M190" s="1543"/>
      <c r="N190" s="1324"/>
      <c r="O190" s="1530" t="s">
        <v>578</v>
      </c>
      <c r="P190" s="1531"/>
      <c r="Q190" s="1322"/>
      <c r="R190" s="1324"/>
      <c r="S190" s="582"/>
      <c r="T190" s="582"/>
      <c r="U190" s="582"/>
      <c r="V190" s="582"/>
      <c r="W190" s="224"/>
      <c r="X190" s="582"/>
    </row>
    <row r="191" spans="1:26" ht="15" customHeight="1">
      <c r="A191" s="1495"/>
      <c r="B191" s="1532"/>
      <c r="C191" s="1532"/>
      <c r="D191" s="1533"/>
      <c r="E191" s="1523" t="s">
        <v>905</v>
      </c>
      <c r="F191" s="1524"/>
      <c r="G191" s="1524"/>
      <c r="H191" s="1524"/>
      <c r="I191" s="1524"/>
      <c r="J191" s="1524"/>
      <c r="K191" s="1524"/>
      <c r="L191" s="1524"/>
      <c r="M191" s="1524"/>
      <c r="N191" s="1524"/>
      <c r="O191" s="1524"/>
      <c r="P191" s="1524"/>
      <c r="Q191" s="1524"/>
      <c r="R191" s="1525"/>
      <c r="S191" s="582"/>
      <c r="T191" s="582"/>
      <c r="U191" s="582"/>
      <c r="V191" s="582"/>
      <c r="W191" s="224"/>
      <c r="X191" s="582"/>
    </row>
    <row r="192" spans="1:26" ht="50.1" customHeight="1">
      <c r="A192" s="1457"/>
      <c r="B192" s="1458"/>
      <c r="C192" s="1458"/>
      <c r="D192" s="1459"/>
      <c r="E192" s="1526"/>
      <c r="F192" s="1527"/>
      <c r="G192" s="1527"/>
      <c r="H192" s="1527"/>
      <c r="I192" s="1527"/>
      <c r="J192" s="1527"/>
      <c r="K192" s="1527"/>
      <c r="L192" s="1527"/>
      <c r="M192" s="1527"/>
      <c r="N192" s="1527"/>
      <c r="O192" s="1527"/>
      <c r="P192" s="1527"/>
      <c r="Q192" s="1527"/>
      <c r="R192" s="1528"/>
      <c r="S192" s="582"/>
      <c r="T192" s="582"/>
      <c r="U192" s="582"/>
      <c r="V192" s="582"/>
      <c r="W192" s="224"/>
      <c r="X192" s="582"/>
    </row>
    <row r="193" spans="1:26" ht="35.1" customHeight="1">
      <c r="A193" s="1481" t="s">
        <v>589</v>
      </c>
      <c r="B193" s="1482"/>
      <c r="C193" s="1482"/>
      <c r="D193" s="1483"/>
      <c r="E193" s="1534" t="s">
        <v>576</v>
      </c>
      <c r="F193" s="1535"/>
      <c r="G193" s="1521"/>
      <c r="H193" s="1522"/>
      <c r="I193" s="1534" t="s">
        <v>577</v>
      </c>
      <c r="J193" s="1536"/>
      <c r="K193" s="1521"/>
      <c r="L193" s="1537"/>
      <c r="M193" s="1537"/>
      <c r="N193" s="1522"/>
      <c r="O193" s="1534" t="s">
        <v>578</v>
      </c>
      <c r="P193" s="1536"/>
      <c r="Q193" s="1521"/>
      <c r="R193" s="1522"/>
      <c r="S193" s="582"/>
      <c r="T193" s="582"/>
      <c r="U193" s="582"/>
      <c r="V193" s="582"/>
      <c r="W193" s="224"/>
      <c r="X193" s="582"/>
      <c r="Y193" s="582"/>
      <c r="Z193" s="582"/>
    </row>
    <row r="194" spans="1:26" ht="15" customHeight="1">
      <c r="A194" s="1495"/>
      <c r="B194" s="1532"/>
      <c r="C194" s="1532"/>
      <c r="D194" s="1533"/>
      <c r="E194" s="1523" t="s">
        <v>905</v>
      </c>
      <c r="F194" s="1524"/>
      <c r="G194" s="1524"/>
      <c r="H194" s="1524"/>
      <c r="I194" s="1524"/>
      <c r="J194" s="1524"/>
      <c r="K194" s="1524"/>
      <c r="L194" s="1524"/>
      <c r="M194" s="1524"/>
      <c r="N194" s="1524"/>
      <c r="O194" s="1524"/>
      <c r="P194" s="1524"/>
      <c r="Q194" s="1524"/>
      <c r="R194" s="1525"/>
      <c r="S194" s="582"/>
      <c r="T194" s="582"/>
      <c r="U194" s="582"/>
      <c r="V194" s="582"/>
      <c r="W194" s="224"/>
      <c r="X194" s="582"/>
      <c r="Y194" s="582"/>
      <c r="Z194" s="582"/>
    </row>
    <row r="195" spans="1:26" ht="50.1" customHeight="1">
      <c r="A195" s="1457"/>
      <c r="B195" s="1458"/>
      <c r="C195" s="1458"/>
      <c r="D195" s="1459"/>
      <c r="E195" s="1526"/>
      <c r="F195" s="1527"/>
      <c r="G195" s="1527"/>
      <c r="H195" s="1527"/>
      <c r="I195" s="1527"/>
      <c r="J195" s="1527"/>
      <c r="K195" s="1527"/>
      <c r="L195" s="1527"/>
      <c r="M195" s="1527"/>
      <c r="N195" s="1527"/>
      <c r="O195" s="1527"/>
      <c r="P195" s="1527"/>
      <c r="Q195" s="1527"/>
      <c r="R195" s="1528"/>
      <c r="S195" s="582"/>
      <c r="T195" s="582"/>
      <c r="U195" s="582"/>
      <c r="V195" s="582"/>
      <c r="W195" s="224"/>
      <c r="X195" s="582"/>
      <c r="Y195" s="582"/>
      <c r="Z195" s="582"/>
    </row>
    <row r="196" spans="1:26" ht="79.5" customHeight="1">
      <c r="A196" s="1450" t="s">
        <v>590</v>
      </c>
      <c r="B196" s="1450"/>
      <c r="C196" s="1450"/>
      <c r="D196" s="1451"/>
      <c r="E196" s="1529" t="str">
        <f>IF(E207=0,"自動で入力されます",E207)</f>
        <v>自動で入力されます</v>
      </c>
      <c r="F196" s="1529"/>
      <c r="G196" s="1529"/>
      <c r="H196" s="1529"/>
      <c r="I196" s="1529"/>
      <c r="J196" s="1529"/>
      <c r="K196" s="1529"/>
      <c r="L196" s="1529"/>
      <c r="M196" s="1529"/>
      <c r="N196" s="1529"/>
      <c r="O196" s="1529"/>
      <c r="P196" s="1529"/>
      <c r="Q196" s="1529"/>
      <c r="R196" s="1529"/>
      <c r="S196" s="207"/>
      <c r="X196" s="207"/>
      <c r="Y196" s="582"/>
      <c r="Z196" s="582"/>
    </row>
    <row r="197" spans="1:26" ht="64.5" customHeight="1">
      <c r="A197" s="1511" t="s">
        <v>591</v>
      </c>
      <c r="B197" s="1511"/>
      <c r="C197" s="1450"/>
      <c r="D197" s="1451"/>
      <c r="E197" s="1512"/>
      <c r="F197" s="1512"/>
      <c r="G197" s="1512"/>
      <c r="H197" s="1512"/>
      <c r="I197" s="1512"/>
      <c r="J197" s="1512"/>
      <c r="K197" s="1512"/>
      <c r="L197" s="1512"/>
      <c r="M197" s="1512"/>
      <c r="N197" s="1512"/>
      <c r="O197" s="1512"/>
      <c r="P197" s="1512"/>
      <c r="Q197" s="1512"/>
      <c r="R197" s="1512"/>
      <c r="S197" s="207"/>
      <c r="T197" s="582"/>
      <c r="U197" s="582"/>
      <c r="V197" s="582"/>
      <c r="W197" s="224"/>
      <c r="X197" s="582"/>
    </row>
    <row r="198" spans="1:26" ht="64.5" customHeight="1">
      <c r="A198" s="1511" t="s">
        <v>834</v>
      </c>
      <c r="B198" s="1511"/>
      <c r="C198" s="1450"/>
      <c r="D198" s="1451"/>
      <c r="E198" s="1512"/>
      <c r="F198" s="1512"/>
      <c r="G198" s="1512"/>
      <c r="H198" s="1512"/>
      <c r="I198" s="1512"/>
      <c r="J198" s="1512"/>
      <c r="K198" s="1512"/>
      <c r="L198" s="1512"/>
      <c r="M198" s="1512"/>
      <c r="N198" s="1512"/>
      <c r="O198" s="1512"/>
      <c r="P198" s="1512"/>
      <c r="Q198" s="1512"/>
      <c r="R198" s="1512"/>
      <c r="S198" s="207"/>
      <c r="T198" s="582"/>
      <c r="U198" s="582"/>
      <c r="V198" s="582"/>
      <c r="W198" s="224"/>
      <c r="X198" s="582"/>
    </row>
    <row r="199" spans="1:26" ht="22.5" customHeight="1">
      <c r="A199" s="1513" t="s">
        <v>592</v>
      </c>
      <c r="B199" s="1514"/>
      <c r="C199" s="1517" t="s">
        <v>549</v>
      </c>
      <c r="D199" s="1518"/>
      <c r="E199" s="1512"/>
      <c r="F199" s="1512"/>
      <c r="G199" s="1512"/>
      <c r="H199" s="1512"/>
      <c r="I199" s="1512"/>
      <c r="J199" s="1512"/>
      <c r="K199" s="1512"/>
      <c r="L199" s="1512"/>
      <c r="M199" s="1512"/>
      <c r="N199" s="1512"/>
      <c r="O199" s="1512"/>
      <c r="P199" s="1512"/>
      <c r="Q199" s="1512"/>
      <c r="R199" s="1512"/>
      <c r="S199" s="207"/>
      <c r="T199" s="582"/>
      <c r="U199" s="582"/>
      <c r="V199" s="582"/>
      <c r="W199" s="224"/>
      <c r="X199" s="582"/>
    </row>
    <row r="200" spans="1:26" ht="64.5" customHeight="1">
      <c r="A200" s="1515"/>
      <c r="B200" s="1516"/>
      <c r="C200" s="1519" t="s">
        <v>550</v>
      </c>
      <c r="D200" s="1520"/>
      <c r="E200" s="1512"/>
      <c r="F200" s="1512"/>
      <c r="G200" s="1512"/>
      <c r="H200" s="1512"/>
      <c r="I200" s="1512"/>
      <c r="J200" s="1512"/>
      <c r="K200" s="1512"/>
      <c r="L200" s="1512"/>
      <c r="M200" s="1512"/>
      <c r="N200" s="1512"/>
      <c r="O200" s="1512"/>
      <c r="P200" s="1512"/>
      <c r="Q200" s="1512"/>
      <c r="R200" s="1512"/>
      <c r="S200" s="207"/>
      <c r="T200" s="582"/>
      <c r="U200" s="582"/>
      <c r="V200" s="582"/>
      <c r="W200" s="224"/>
      <c r="X200" s="582"/>
    </row>
    <row r="201" spans="1:26" ht="12" customHeight="1">
      <c r="A201" s="231"/>
      <c r="B201" s="231"/>
      <c r="C201" s="584"/>
      <c r="D201" s="584"/>
      <c r="E201" s="582"/>
      <c r="F201" s="582"/>
      <c r="G201" s="582"/>
      <c r="H201" s="582"/>
      <c r="I201" s="582"/>
      <c r="J201" s="582"/>
      <c r="K201" s="224"/>
      <c r="L201" s="582"/>
      <c r="M201" s="582"/>
      <c r="N201" s="582"/>
      <c r="O201" s="582"/>
      <c r="P201" s="582"/>
      <c r="Q201" s="582"/>
      <c r="R201" s="224"/>
      <c r="S201" s="582"/>
      <c r="X201" s="207"/>
      <c r="Y201" s="582"/>
      <c r="Z201" s="582"/>
    </row>
    <row r="202" spans="1:26" ht="21" customHeight="1">
      <c r="A202" s="578" t="s">
        <v>105</v>
      </c>
      <c r="B202" s="584"/>
      <c r="C202" s="584"/>
      <c r="D202" s="584"/>
      <c r="E202" s="200"/>
      <c r="F202" s="200"/>
      <c r="G202" s="222"/>
      <c r="H202" s="222"/>
      <c r="I202" s="222"/>
      <c r="J202" s="222"/>
      <c r="K202" s="222"/>
      <c r="L202" s="222"/>
      <c r="M202" s="222"/>
      <c r="N202" s="222"/>
      <c r="O202" s="222"/>
      <c r="P202" s="222"/>
      <c r="Q202" s="222"/>
      <c r="R202" s="222"/>
    </row>
    <row r="203" spans="1:26" ht="3.75" customHeight="1">
      <c r="A203" s="208"/>
    </row>
    <row r="204" spans="1:26" ht="18.75" customHeight="1">
      <c r="A204" s="1481" t="s">
        <v>106</v>
      </c>
      <c r="B204" s="1482"/>
      <c r="C204" s="1482"/>
      <c r="D204" s="1483"/>
      <c r="E204" s="1504" t="s">
        <v>107</v>
      </c>
      <c r="F204" s="1505"/>
      <c r="G204" s="1505"/>
      <c r="H204" s="1505"/>
      <c r="I204" s="1505"/>
      <c r="J204" s="1505"/>
      <c r="K204" s="1505"/>
      <c r="L204" s="1505"/>
      <c r="M204" s="1505"/>
      <c r="N204" s="1505"/>
      <c r="O204" s="1505"/>
      <c r="P204" s="1505"/>
      <c r="Q204" s="1505"/>
      <c r="R204" s="1506"/>
    </row>
    <row r="205" spans="1:26" ht="79.5" customHeight="1">
      <c r="A205" s="1457"/>
      <c r="B205" s="1458"/>
      <c r="C205" s="1458"/>
      <c r="D205" s="1459"/>
      <c r="E205" s="1507"/>
      <c r="F205" s="1508"/>
      <c r="G205" s="1508"/>
      <c r="H205" s="1508"/>
      <c r="I205" s="1508"/>
      <c r="J205" s="1508"/>
      <c r="K205" s="1508"/>
      <c r="L205" s="1508"/>
      <c r="M205" s="1508"/>
      <c r="N205" s="1508"/>
      <c r="O205" s="1508"/>
      <c r="P205" s="1508"/>
      <c r="Q205" s="1508"/>
      <c r="R205" s="1509"/>
    </row>
    <row r="206" spans="1:26" ht="18.75" customHeight="1">
      <c r="A206" s="1481" t="s">
        <v>108</v>
      </c>
      <c r="B206" s="1482"/>
      <c r="C206" s="1482"/>
      <c r="D206" s="1483"/>
      <c r="E206" s="1510" t="s">
        <v>109</v>
      </c>
      <c r="F206" s="1465"/>
      <c r="G206" s="1465"/>
      <c r="H206" s="1465"/>
      <c r="I206" s="1465"/>
      <c r="J206" s="1465"/>
      <c r="K206" s="1465"/>
      <c r="L206" s="1465"/>
      <c r="M206" s="1465"/>
      <c r="N206" s="1465"/>
      <c r="O206" s="1465"/>
      <c r="P206" s="1465"/>
      <c r="Q206" s="1465"/>
      <c r="R206" s="1466"/>
    </row>
    <row r="207" spans="1:26" ht="79.5" customHeight="1">
      <c r="A207" s="1457"/>
      <c r="B207" s="1458"/>
      <c r="C207" s="1458"/>
      <c r="D207" s="1459"/>
      <c r="E207" s="1507"/>
      <c r="F207" s="1508"/>
      <c r="G207" s="1508"/>
      <c r="H207" s="1508"/>
      <c r="I207" s="1508"/>
      <c r="J207" s="1508"/>
      <c r="K207" s="1508"/>
      <c r="L207" s="1508"/>
      <c r="M207" s="1508"/>
      <c r="N207" s="1508"/>
      <c r="O207" s="1508"/>
      <c r="P207" s="1508"/>
      <c r="Q207" s="1508"/>
      <c r="R207" s="1509"/>
    </row>
    <row r="208" spans="1:26" ht="33" customHeight="1">
      <c r="A208" s="1487" t="s">
        <v>374</v>
      </c>
      <c r="B208" s="1488"/>
      <c r="C208" s="1488"/>
      <c r="D208" s="1488"/>
      <c r="E208" s="1478"/>
      <c r="F208" s="1479"/>
      <c r="G208" s="1479"/>
      <c r="H208" s="1479"/>
      <c r="I208" s="1489" t="s">
        <v>408</v>
      </c>
      <c r="J208" s="1490"/>
      <c r="K208" s="1491"/>
      <c r="L208" s="1492"/>
      <c r="M208" s="1492"/>
      <c r="N208" s="1492"/>
      <c r="O208" s="1492"/>
      <c r="P208" s="1492"/>
      <c r="Q208" s="1492"/>
      <c r="R208" s="1493"/>
    </row>
    <row r="209" spans="1:18" ht="42" customHeight="1">
      <c r="A209" s="1481" t="s">
        <v>596</v>
      </c>
      <c r="B209" s="1494"/>
      <c r="C209" s="1482" t="s">
        <v>110</v>
      </c>
      <c r="D209" s="1483"/>
      <c r="E209" s="1478"/>
      <c r="F209" s="1479"/>
      <c r="G209" s="1479"/>
      <c r="H209" s="1479"/>
      <c r="I209" s="1479"/>
      <c r="J209" s="1479"/>
      <c r="K209" s="1479"/>
      <c r="L209" s="1479"/>
      <c r="M209" s="1479"/>
      <c r="N209" s="1479"/>
      <c r="O209" s="1479"/>
      <c r="P209" s="1479"/>
      <c r="Q209" s="1479"/>
      <c r="R209" s="1480"/>
    </row>
    <row r="210" spans="1:18" ht="24" customHeight="1">
      <c r="A210" s="1495"/>
      <c r="B210" s="1496"/>
      <c r="C210" s="1482" t="s">
        <v>111</v>
      </c>
      <c r="D210" s="1483"/>
      <c r="E210" s="1498" t="s">
        <v>112</v>
      </c>
      <c r="F210" s="1499"/>
      <c r="G210" s="1500"/>
      <c r="H210" s="1501"/>
      <c r="I210" s="1502"/>
      <c r="J210" s="1502"/>
      <c r="K210" s="1502"/>
      <c r="L210" s="1502"/>
      <c r="M210" s="1502"/>
      <c r="N210" s="1502"/>
      <c r="O210" s="1502"/>
      <c r="P210" s="1502"/>
      <c r="Q210" s="1502"/>
      <c r="R210" s="1503"/>
    </row>
    <row r="211" spans="1:18" ht="24" customHeight="1">
      <c r="A211" s="1457"/>
      <c r="B211" s="1497"/>
      <c r="C211" s="1458"/>
      <c r="D211" s="1459"/>
      <c r="E211" s="1475" t="s">
        <v>113</v>
      </c>
      <c r="F211" s="1476"/>
      <c r="G211" s="1477"/>
      <c r="H211" s="1478"/>
      <c r="I211" s="1479"/>
      <c r="J211" s="1479"/>
      <c r="K211" s="1479"/>
      <c r="L211" s="1479"/>
      <c r="M211" s="1479"/>
      <c r="N211" s="1479"/>
      <c r="O211" s="1479"/>
      <c r="P211" s="1479"/>
      <c r="Q211" s="1479"/>
      <c r="R211" s="1480"/>
    </row>
    <row r="212" spans="1:18" ht="18" customHeight="1">
      <c r="A212" s="1481" t="s">
        <v>895</v>
      </c>
      <c r="B212" s="1482"/>
      <c r="C212" s="1482"/>
      <c r="D212" s="1483"/>
      <c r="E212" s="1484" t="s">
        <v>894</v>
      </c>
      <c r="F212" s="1485"/>
      <c r="G212" s="1485"/>
      <c r="H212" s="1485"/>
      <c r="I212" s="1485"/>
      <c r="J212" s="1485"/>
      <c r="K212" s="1485"/>
      <c r="L212" s="1485"/>
      <c r="M212" s="1485"/>
      <c r="N212" s="1485"/>
      <c r="O212" s="1485"/>
      <c r="P212" s="1485"/>
      <c r="Q212" s="1485"/>
      <c r="R212" s="1486"/>
    </row>
    <row r="213" spans="1:18" ht="79.5" customHeight="1">
      <c r="A213" s="1457"/>
      <c r="B213" s="1458"/>
      <c r="C213" s="1458"/>
      <c r="D213" s="1459"/>
      <c r="E213" s="1418"/>
      <c r="F213" s="1419"/>
      <c r="G213" s="1419"/>
      <c r="H213" s="1419"/>
      <c r="I213" s="1419"/>
      <c r="J213" s="1419"/>
      <c r="K213" s="1419"/>
      <c r="L213" s="1419"/>
      <c r="M213" s="1419"/>
      <c r="N213" s="1419"/>
      <c r="O213" s="1419"/>
      <c r="P213" s="1419"/>
      <c r="Q213" s="1419"/>
      <c r="R213" s="1422"/>
    </row>
    <row r="214" spans="1:18" ht="15.75" customHeight="1">
      <c r="A214" s="232"/>
      <c r="B214" s="233"/>
      <c r="C214" s="233"/>
      <c r="D214" s="233"/>
      <c r="E214" s="233"/>
      <c r="F214" s="233"/>
      <c r="G214" s="233"/>
      <c r="H214" s="233"/>
      <c r="I214" s="233"/>
      <c r="J214" s="233"/>
      <c r="K214" s="233"/>
      <c r="L214" s="233"/>
      <c r="M214" s="233"/>
      <c r="N214" s="233"/>
      <c r="O214" s="233"/>
      <c r="P214" s="233"/>
      <c r="Q214" s="233"/>
      <c r="R214" s="233"/>
    </row>
    <row r="215" spans="1:18" ht="13.5" customHeight="1">
      <c r="A215" s="584"/>
      <c r="B215" s="584"/>
      <c r="C215" s="584"/>
      <c r="D215" s="584"/>
      <c r="E215" s="582"/>
      <c r="F215" s="582"/>
      <c r="G215" s="582"/>
      <c r="H215" s="582"/>
      <c r="I215" s="582"/>
      <c r="J215" s="582"/>
      <c r="K215" s="582"/>
      <c r="L215" s="582"/>
      <c r="M215" s="582"/>
      <c r="N215" s="582"/>
      <c r="O215" s="582"/>
      <c r="P215" s="582"/>
      <c r="Q215" s="582"/>
      <c r="R215" s="582"/>
    </row>
    <row r="216" spans="1:18" ht="16.5" customHeight="1">
      <c r="A216" s="1474" t="s">
        <v>608</v>
      </c>
      <c r="B216" s="1474"/>
      <c r="C216" s="1474"/>
      <c r="D216" s="1474"/>
      <c r="E216" s="1474"/>
      <c r="F216" s="1474"/>
      <c r="G216" s="1474"/>
      <c r="H216" s="1474"/>
      <c r="I216" s="1474"/>
      <c r="J216" s="1474"/>
      <c r="K216" s="1474"/>
      <c r="L216" s="1474"/>
      <c r="M216" s="1474"/>
      <c r="N216" s="1474"/>
      <c r="O216" s="1474"/>
      <c r="P216" s="1474"/>
      <c r="Q216" s="1474"/>
      <c r="R216" s="1474"/>
    </row>
    <row r="217" spans="1:18" ht="13.5" customHeight="1">
      <c r="A217" s="1474"/>
      <c r="B217" s="1474"/>
      <c r="C217" s="1474"/>
      <c r="D217" s="1474"/>
      <c r="E217" s="1474"/>
      <c r="F217" s="1474"/>
      <c r="G217" s="1474"/>
      <c r="H217" s="1474"/>
      <c r="I217" s="1474"/>
      <c r="J217" s="1474"/>
      <c r="K217" s="1474"/>
      <c r="L217" s="1474"/>
      <c r="M217" s="1474"/>
      <c r="N217" s="1474"/>
      <c r="O217" s="1474"/>
      <c r="P217" s="1474"/>
      <c r="Q217" s="1474"/>
      <c r="R217" s="1474"/>
    </row>
    <row r="218" spans="1:18" ht="51.75" customHeight="1">
      <c r="A218" s="1450" t="s">
        <v>114</v>
      </c>
      <c r="B218" s="1450"/>
      <c r="C218" s="1450"/>
      <c r="D218" s="1451"/>
      <c r="E218" s="1452"/>
      <c r="F218" s="1453"/>
      <c r="G218" s="1453"/>
      <c r="H218" s="1453"/>
      <c r="I218" s="1453"/>
      <c r="J218" s="1453"/>
      <c r="K218" s="1453"/>
      <c r="L218" s="1453"/>
      <c r="M218" s="1453"/>
      <c r="N218" s="1453"/>
      <c r="O218" s="1453"/>
      <c r="P218" s="1453"/>
      <c r="Q218" s="1453"/>
      <c r="R218" s="1460"/>
    </row>
    <row r="219" spans="1:18" ht="51.75" customHeight="1">
      <c r="A219" s="1457" t="s">
        <v>115</v>
      </c>
      <c r="B219" s="1458"/>
      <c r="C219" s="1458"/>
      <c r="D219" s="1459"/>
      <c r="E219" s="1452"/>
      <c r="F219" s="1453"/>
      <c r="G219" s="1453"/>
      <c r="H219" s="1453"/>
      <c r="I219" s="1453"/>
      <c r="J219" s="1453"/>
      <c r="K219" s="1453"/>
      <c r="L219" s="1453"/>
      <c r="M219" s="1453"/>
      <c r="N219" s="1453"/>
      <c r="O219" s="1453"/>
      <c r="P219" s="1453"/>
      <c r="Q219" s="1453"/>
      <c r="R219" s="1460"/>
    </row>
    <row r="220" spans="1:18" ht="51.75" customHeight="1">
      <c r="A220" s="1450" t="s">
        <v>116</v>
      </c>
      <c r="B220" s="1450"/>
      <c r="C220" s="1450"/>
      <c r="D220" s="1451"/>
      <c r="E220" s="1452"/>
      <c r="F220" s="1453"/>
      <c r="G220" s="1453"/>
      <c r="H220" s="1453"/>
      <c r="I220" s="1453"/>
      <c r="J220" s="1453"/>
      <c r="K220" s="1453"/>
      <c r="L220" s="1453"/>
      <c r="M220" s="1453"/>
      <c r="N220" s="1453"/>
      <c r="O220" s="1453"/>
      <c r="P220" s="1453"/>
      <c r="Q220" s="1453"/>
      <c r="R220" s="1460"/>
    </row>
    <row r="221" spans="1:18" ht="51.75" customHeight="1">
      <c r="A221" s="1450" t="s">
        <v>607</v>
      </c>
      <c r="B221" s="1450"/>
      <c r="C221" s="1450"/>
      <c r="D221" s="1451"/>
      <c r="E221" s="1461"/>
      <c r="F221" s="1462"/>
      <c r="G221" s="1462"/>
      <c r="H221" s="1462"/>
      <c r="I221" s="1462"/>
      <c r="J221" s="1462"/>
      <c r="K221" s="1462"/>
      <c r="L221" s="1462"/>
      <c r="M221" s="1462"/>
      <c r="N221" s="1462"/>
      <c r="O221" s="1462"/>
      <c r="P221" s="1462"/>
      <c r="Q221" s="1462"/>
      <c r="R221" s="1463"/>
    </row>
    <row r="222" spans="1:18" ht="51.75" customHeight="1">
      <c r="A222" s="1450" t="s">
        <v>117</v>
      </c>
      <c r="B222" s="1450"/>
      <c r="C222" s="1450"/>
      <c r="D222" s="1451"/>
      <c r="E222" s="1452"/>
      <c r="F222" s="1453"/>
      <c r="G222" s="1454"/>
      <c r="H222" s="1454"/>
      <c r="I222" s="1454"/>
      <c r="J222" s="1454"/>
      <c r="K222" s="1454"/>
      <c r="L222" s="1454"/>
      <c r="M222" s="1454"/>
      <c r="N222" s="1454"/>
      <c r="O222" s="1454"/>
      <c r="P222" s="1454"/>
      <c r="Q222" s="1454"/>
      <c r="R222" s="1455"/>
    </row>
    <row r="223" spans="1:18" ht="15" customHeight="1">
      <c r="A223" s="235" t="s">
        <v>618</v>
      </c>
      <c r="B223" s="1456" t="s">
        <v>118</v>
      </c>
      <c r="C223" s="1456"/>
      <c r="D223" s="1456"/>
      <c r="E223" s="1456"/>
      <c r="F223" s="1456"/>
      <c r="G223" s="1456"/>
      <c r="H223" s="1456"/>
      <c r="I223" s="1456"/>
      <c r="J223" s="1456"/>
      <c r="K223" s="1456"/>
      <c r="L223" s="1456"/>
      <c r="M223" s="1456"/>
      <c r="N223" s="1456"/>
      <c r="O223" s="1456"/>
      <c r="P223" s="1456"/>
      <c r="Q223" s="1456"/>
      <c r="R223" s="1456"/>
    </row>
    <row r="224" spans="1:18" ht="21" customHeight="1">
      <c r="A224" s="234"/>
      <c r="B224" s="1473" t="s">
        <v>119</v>
      </c>
      <c r="C224" s="1473"/>
      <c r="D224" s="1473"/>
      <c r="E224" s="1473"/>
      <c r="F224" s="1473"/>
      <c r="G224" s="1473"/>
      <c r="H224" s="1473"/>
      <c r="I224" s="1473"/>
      <c r="J224" s="1473"/>
      <c r="K224" s="1473"/>
      <c r="L224" s="1473"/>
      <c r="M224" s="1473"/>
      <c r="N224" s="1473"/>
      <c r="O224" s="1473"/>
      <c r="P224" s="1473"/>
      <c r="Q224" s="1473"/>
      <c r="R224" s="1473"/>
    </row>
    <row r="225" spans="1:18" ht="13.5" customHeight="1">
      <c r="A225" s="584"/>
      <c r="B225" s="584"/>
      <c r="C225" s="584"/>
      <c r="D225" s="584"/>
      <c r="E225" s="582"/>
      <c r="F225" s="582"/>
      <c r="G225" s="582"/>
      <c r="H225" s="582"/>
      <c r="I225" s="582"/>
      <c r="J225" s="582"/>
      <c r="K225" s="582"/>
      <c r="L225" s="582"/>
      <c r="M225" s="582"/>
      <c r="N225" s="582"/>
      <c r="O225" s="582"/>
      <c r="P225" s="582"/>
      <c r="Q225" s="582"/>
      <c r="R225" s="582"/>
    </row>
    <row r="226" spans="1:18" ht="16.5" customHeight="1">
      <c r="A226" s="578" t="s">
        <v>120</v>
      </c>
      <c r="B226" s="584"/>
      <c r="C226" s="584"/>
      <c r="D226" s="584"/>
      <c r="E226" s="584"/>
      <c r="F226" s="584"/>
      <c r="G226" s="584"/>
      <c r="H226" s="584"/>
      <c r="I226" s="584"/>
      <c r="J226" s="584"/>
      <c r="K226" s="584"/>
      <c r="L226" s="584"/>
      <c r="M226" s="584"/>
      <c r="N226" s="584"/>
      <c r="O226" s="584"/>
      <c r="P226" s="584"/>
      <c r="Q226" s="584"/>
      <c r="R226" s="584"/>
    </row>
    <row r="227" spans="1:18" ht="3.75" customHeight="1">
      <c r="A227" s="208"/>
    </row>
    <row r="228" spans="1:18" ht="51.75" customHeight="1">
      <c r="A228" s="1450" t="s">
        <v>121</v>
      </c>
      <c r="B228" s="1450"/>
      <c r="C228" s="1450"/>
      <c r="D228" s="1451"/>
      <c r="E228" s="1452"/>
      <c r="F228" s="1453"/>
      <c r="G228" s="1453"/>
      <c r="H228" s="1453"/>
      <c r="I228" s="1453"/>
      <c r="J228" s="1453"/>
      <c r="K228" s="1453"/>
      <c r="L228" s="1453"/>
      <c r="M228" s="1453"/>
      <c r="N228" s="1453"/>
      <c r="O228" s="1453"/>
      <c r="P228" s="1453"/>
      <c r="Q228" s="1453"/>
      <c r="R228" s="1460"/>
    </row>
    <row r="229" spans="1:18" ht="30" customHeight="1">
      <c r="A229" s="1464" t="s">
        <v>122</v>
      </c>
      <c r="B229" s="1465"/>
      <c r="C229" s="1465"/>
      <c r="D229" s="1466"/>
      <c r="E229" s="1467" t="s">
        <v>123</v>
      </c>
      <c r="F229" s="1468"/>
      <c r="G229" s="1469"/>
      <c r="H229" s="1470"/>
      <c r="I229" s="236" t="s">
        <v>124</v>
      </c>
      <c r="J229" s="1471" t="s">
        <v>125</v>
      </c>
      <c r="K229" s="1471"/>
      <c r="L229" s="1471"/>
      <c r="M229" s="1471"/>
      <c r="N229" s="1471"/>
      <c r="O229" s="1471"/>
      <c r="P229" s="1471"/>
      <c r="Q229" s="1471"/>
      <c r="R229" s="1472"/>
    </row>
    <row r="230" spans="1:18" ht="51.75" customHeight="1">
      <c r="A230" s="1457" t="s">
        <v>126</v>
      </c>
      <c r="B230" s="1458"/>
      <c r="C230" s="1458"/>
      <c r="D230" s="1459"/>
      <c r="E230" s="1452"/>
      <c r="F230" s="1453"/>
      <c r="G230" s="1453"/>
      <c r="H230" s="1453"/>
      <c r="I230" s="1453"/>
      <c r="J230" s="1453"/>
      <c r="K230" s="1453"/>
      <c r="L230" s="1453"/>
      <c r="M230" s="1453"/>
      <c r="N230" s="1453"/>
      <c r="O230" s="1453"/>
      <c r="P230" s="1453"/>
      <c r="Q230" s="1453"/>
      <c r="R230" s="1460"/>
    </row>
    <row r="231" spans="1:18" ht="51.75" customHeight="1">
      <c r="A231" s="1450" t="s">
        <v>127</v>
      </c>
      <c r="B231" s="1450"/>
      <c r="C231" s="1450"/>
      <c r="D231" s="1451"/>
      <c r="E231" s="1452"/>
      <c r="F231" s="1453"/>
      <c r="G231" s="1453"/>
      <c r="H231" s="1453"/>
      <c r="I231" s="1453"/>
      <c r="J231" s="1453"/>
      <c r="K231" s="1453"/>
      <c r="L231" s="1453"/>
      <c r="M231" s="1453"/>
      <c r="N231" s="1453"/>
      <c r="O231" s="1453"/>
      <c r="P231" s="1453"/>
      <c r="Q231" s="1453"/>
      <c r="R231" s="1460"/>
    </row>
    <row r="232" spans="1:18" ht="51.75" customHeight="1">
      <c r="A232" s="1450" t="s">
        <v>619</v>
      </c>
      <c r="B232" s="1450"/>
      <c r="C232" s="1450"/>
      <c r="D232" s="1451"/>
      <c r="E232" s="1461"/>
      <c r="F232" s="1462"/>
      <c r="G232" s="1462"/>
      <c r="H232" s="1462"/>
      <c r="I232" s="1462"/>
      <c r="J232" s="1462"/>
      <c r="K232" s="1462"/>
      <c r="L232" s="1462"/>
      <c r="M232" s="1462"/>
      <c r="N232" s="1462"/>
      <c r="O232" s="1462"/>
      <c r="P232" s="1462"/>
      <c r="Q232" s="1462"/>
      <c r="R232" s="1463"/>
    </row>
    <row r="233" spans="1:18" ht="51.75" customHeight="1">
      <c r="A233" s="1450" t="s">
        <v>128</v>
      </c>
      <c r="B233" s="1450"/>
      <c r="C233" s="1450"/>
      <c r="D233" s="1451"/>
      <c r="E233" s="1452"/>
      <c r="F233" s="1453"/>
      <c r="G233" s="1454"/>
      <c r="H233" s="1454"/>
      <c r="I233" s="1454"/>
      <c r="J233" s="1454"/>
      <c r="K233" s="1454"/>
      <c r="L233" s="1454"/>
      <c r="M233" s="1454"/>
      <c r="N233" s="1454"/>
      <c r="O233" s="1454"/>
      <c r="P233" s="1454"/>
      <c r="Q233" s="1454"/>
      <c r="R233" s="1455"/>
    </row>
    <row r="234" spans="1:18" ht="15" customHeight="1">
      <c r="A234" s="235"/>
      <c r="B234" s="1456"/>
      <c r="C234" s="1456"/>
      <c r="D234" s="1456"/>
      <c r="E234" s="1456"/>
      <c r="F234" s="1456"/>
      <c r="G234" s="1456"/>
      <c r="H234" s="1456"/>
      <c r="I234" s="1456"/>
      <c r="J234" s="1456"/>
      <c r="K234" s="1456"/>
      <c r="L234" s="1456"/>
      <c r="M234" s="1456"/>
      <c r="N234" s="1456"/>
      <c r="O234" s="1456"/>
      <c r="P234" s="1456"/>
      <c r="Q234" s="1456"/>
      <c r="R234" s="1456"/>
    </row>
    <row r="235" spans="1:18" ht="21" customHeight="1">
      <c r="A235" s="578" t="s">
        <v>137</v>
      </c>
      <c r="B235" s="584"/>
      <c r="C235" s="584"/>
      <c r="D235" s="584"/>
      <c r="E235" s="200"/>
      <c r="F235" s="200"/>
      <c r="G235" s="222"/>
      <c r="H235" s="222"/>
      <c r="I235" s="222"/>
      <c r="J235" s="222"/>
      <c r="K235" s="222"/>
      <c r="L235" s="222"/>
      <c r="M235" s="222"/>
      <c r="N235" s="222"/>
      <c r="O235" s="222"/>
      <c r="P235" s="222"/>
      <c r="Q235" s="222"/>
      <c r="R235" s="222"/>
    </row>
    <row r="236" spans="1:18" ht="3.75" customHeight="1">
      <c r="A236" s="208"/>
    </row>
    <row r="237" spans="1:18" ht="18.75" customHeight="1">
      <c r="A237" s="1423" t="s">
        <v>445</v>
      </c>
      <c r="B237" s="1425" t="s">
        <v>129</v>
      </c>
      <c r="C237" s="1426"/>
      <c r="D237" s="1427"/>
      <c r="E237" s="1440" t="s">
        <v>130</v>
      </c>
      <c r="F237" s="1426"/>
      <c r="G237" s="1426"/>
      <c r="H237" s="1426"/>
      <c r="I237" s="1426"/>
      <c r="J237" s="1427"/>
      <c r="K237" s="1440" t="s">
        <v>132</v>
      </c>
      <c r="L237" s="1442"/>
      <c r="M237" s="1442"/>
      <c r="N237" s="1442"/>
      <c r="O237" s="1442"/>
      <c r="P237" s="1442"/>
      <c r="Q237" s="1442"/>
      <c r="R237" s="1443"/>
    </row>
    <row r="238" spans="1:18" ht="18.75" customHeight="1">
      <c r="A238" s="1424"/>
      <c r="B238" s="1428"/>
      <c r="C238" s="1429"/>
      <c r="D238" s="1430"/>
      <c r="E238" s="1441"/>
      <c r="F238" s="1429"/>
      <c r="G238" s="1429"/>
      <c r="H238" s="1429"/>
      <c r="I238" s="1429"/>
      <c r="J238" s="1430"/>
      <c r="K238" s="1441"/>
      <c r="L238" s="1429"/>
      <c r="M238" s="1429"/>
      <c r="N238" s="1429"/>
      <c r="O238" s="1429"/>
      <c r="P238" s="1429"/>
      <c r="Q238" s="1429"/>
      <c r="R238" s="1444"/>
    </row>
    <row r="239" spans="1:18" s="376" customFormat="1" ht="37.5" customHeight="1">
      <c r="A239" s="652">
        <v>1</v>
      </c>
      <c r="B239" s="1445"/>
      <c r="C239" s="1446"/>
      <c r="D239" s="1447"/>
      <c r="E239" s="1446"/>
      <c r="F239" s="1446"/>
      <c r="G239" s="1446"/>
      <c r="H239" s="1446"/>
      <c r="I239" s="1446"/>
      <c r="J239" s="1447"/>
      <c r="K239" s="1448"/>
      <c r="L239" s="1446"/>
      <c r="M239" s="1446"/>
      <c r="N239" s="1446"/>
      <c r="O239" s="1446"/>
      <c r="P239" s="1446"/>
      <c r="Q239" s="1446"/>
      <c r="R239" s="1449"/>
    </row>
    <row r="240" spans="1:18" s="376" customFormat="1" ht="37.5" customHeight="1">
      <c r="A240" s="653">
        <v>2</v>
      </c>
      <c r="B240" s="1418"/>
      <c r="C240" s="1419"/>
      <c r="D240" s="1420"/>
      <c r="E240" s="1419"/>
      <c r="F240" s="1419"/>
      <c r="G240" s="1419"/>
      <c r="H240" s="1419"/>
      <c r="I240" s="1419"/>
      <c r="J240" s="1420"/>
      <c r="K240" s="1421"/>
      <c r="L240" s="1419"/>
      <c r="M240" s="1419"/>
      <c r="N240" s="1419"/>
      <c r="O240" s="1419"/>
      <c r="P240" s="1419"/>
      <c r="Q240" s="1419"/>
      <c r="R240" s="1422"/>
    </row>
    <row r="241" spans="1:18" ht="18.75" customHeight="1">
      <c r="A241" s="1423" t="s">
        <v>446</v>
      </c>
      <c r="B241" s="1425" t="s">
        <v>129</v>
      </c>
      <c r="C241" s="1426"/>
      <c r="D241" s="1427"/>
      <c r="E241" s="1440" t="s">
        <v>130</v>
      </c>
      <c r="F241" s="1426"/>
      <c r="G241" s="1426"/>
      <c r="H241" s="1426"/>
      <c r="I241" s="1426"/>
      <c r="J241" s="1427"/>
      <c r="K241" s="1440" t="s">
        <v>131</v>
      </c>
      <c r="L241" s="1442"/>
      <c r="M241" s="1442"/>
      <c r="N241" s="1442"/>
      <c r="O241" s="1442"/>
      <c r="P241" s="1442"/>
      <c r="Q241" s="1442"/>
      <c r="R241" s="1443"/>
    </row>
    <row r="242" spans="1:18" ht="18.75" customHeight="1">
      <c r="A242" s="1424"/>
      <c r="B242" s="1428"/>
      <c r="C242" s="1429"/>
      <c r="D242" s="1430"/>
      <c r="E242" s="1441"/>
      <c r="F242" s="1429"/>
      <c r="G242" s="1429"/>
      <c r="H242" s="1429"/>
      <c r="I242" s="1429"/>
      <c r="J242" s="1430"/>
      <c r="K242" s="1441"/>
      <c r="L242" s="1429"/>
      <c r="M242" s="1429"/>
      <c r="N242" s="1429"/>
      <c r="O242" s="1429"/>
      <c r="P242" s="1429"/>
      <c r="Q242" s="1429"/>
      <c r="R242" s="1444"/>
    </row>
    <row r="243" spans="1:18" s="376" customFormat="1" ht="37.5" customHeight="1">
      <c r="A243" s="652">
        <v>11</v>
      </c>
      <c r="B243" s="1445"/>
      <c r="C243" s="1446"/>
      <c r="D243" s="1447"/>
      <c r="E243" s="1446"/>
      <c r="F243" s="1446"/>
      <c r="G243" s="1446"/>
      <c r="H243" s="1446"/>
      <c r="I243" s="1446"/>
      <c r="J243" s="1447"/>
      <c r="K243" s="1448"/>
      <c r="L243" s="1446"/>
      <c r="M243" s="1446"/>
      <c r="N243" s="1446"/>
      <c r="O243" s="1446"/>
      <c r="P243" s="1446"/>
      <c r="Q243" s="1446"/>
      <c r="R243" s="1449"/>
    </row>
    <row r="244" spans="1:18" s="376" customFormat="1" ht="37.5" customHeight="1">
      <c r="A244" s="652">
        <v>12</v>
      </c>
      <c r="B244" s="1435"/>
      <c r="C244" s="1436"/>
      <c r="D244" s="1437"/>
      <c r="E244" s="1436"/>
      <c r="F244" s="1436"/>
      <c r="G244" s="1436"/>
      <c r="H244" s="1436"/>
      <c r="I244" s="1436"/>
      <c r="J244" s="1437"/>
      <c r="K244" s="1438"/>
      <c r="L244" s="1436"/>
      <c r="M244" s="1436"/>
      <c r="N244" s="1436"/>
      <c r="O244" s="1436"/>
      <c r="P244" s="1436"/>
      <c r="Q244" s="1436"/>
      <c r="R244" s="1439"/>
    </row>
    <row r="245" spans="1:18" s="376" customFormat="1" ht="37.5" customHeight="1">
      <c r="A245" s="652">
        <v>13</v>
      </c>
      <c r="B245" s="1435"/>
      <c r="C245" s="1436"/>
      <c r="D245" s="1437"/>
      <c r="E245" s="1436"/>
      <c r="F245" s="1436"/>
      <c r="G245" s="1436"/>
      <c r="H245" s="1436"/>
      <c r="I245" s="1436"/>
      <c r="J245" s="1437"/>
      <c r="K245" s="1438"/>
      <c r="L245" s="1436"/>
      <c r="M245" s="1436"/>
      <c r="N245" s="1436"/>
      <c r="O245" s="1436"/>
      <c r="P245" s="1436"/>
      <c r="Q245" s="1436"/>
      <c r="R245" s="1439"/>
    </row>
    <row r="246" spans="1:18" s="376" customFormat="1" ht="37.5" customHeight="1">
      <c r="A246" s="652">
        <v>14</v>
      </c>
      <c r="B246" s="1435"/>
      <c r="C246" s="1436"/>
      <c r="D246" s="1437"/>
      <c r="E246" s="1436"/>
      <c r="F246" s="1436"/>
      <c r="G246" s="1436"/>
      <c r="H246" s="1436"/>
      <c r="I246" s="1436"/>
      <c r="J246" s="1437"/>
      <c r="K246" s="1438"/>
      <c r="L246" s="1436"/>
      <c r="M246" s="1436"/>
      <c r="N246" s="1436"/>
      <c r="O246" s="1436"/>
      <c r="P246" s="1436"/>
      <c r="Q246" s="1436"/>
      <c r="R246" s="1439"/>
    </row>
    <row r="247" spans="1:18" s="376" customFormat="1" ht="37.5" customHeight="1">
      <c r="A247" s="652">
        <v>15</v>
      </c>
      <c r="B247" s="1435"/>
      <c r="C247" s="1436"/>
      <c r="D247" s="1437"/>
      <c r="E247" s="1436"/>
      <c r="F247" s="1436"/>
      <c r="G247" s="1436"/>
      <c r="H247" s="1436"/>
      <c r="I247" s="1436"/>
      <c r="J247" s="1437"/>
      <c r="K247" s="1438"/>
      <c r="L247" s="1436"/>
      <c r="M247" s="1436"/>
      <c r="N247" s="1436"/>
      <c r="O247" s="1436"/>
      <c r="P247" s="1436"/>
      <c r="Q247" s="1436"/>
      <c r="R247" s="1439"/>
    </row>
    <row r="248" spans="1:18" s="376" customFormat="1" ht="37.5" customHeight="1">
      <c r="A248" s="652">
        <v>16</v>
      </c>
      <c r="B248" s="1435"/>
      <c r="C248" s="1436"/>
      <c r="D248" s="1437"/>
      <c r="E248" s="1436"/>
      <c r="F248" s="1436"/>
      <c r="G248" s="1436"/>
      <c r="H248" s="1436"/>
      <c r="I248" s="1436"/>
      <c r="J248" s="1437"/>
      <c r="K248" s="1438"/>
      <c r="L248" s="1436"/>
      <c r="M248" s="1436"/>
      <c r="N248" s="1436"/>
      <c r="O248" s="1436"/>
      <c r="P248" s="1436"/>
      <c r="Q248" s="1436"/>
      <c r="R248" s="1439"/>
    </row>
    <row r="249" spans="1:18" s="376" customFormat="1" ht="37.5" customHeight="1">
      <c r="A249" s="652">
        <v>17</v>
      </c>
      <c r="B249" s="1435"/>
      <c r="C249" s="1436"/>
      <c r="D249" s="1437"/>
      <c r="E249" s="1436"/>
      <c r="F249" s="1436"/>
      <c r="G249" s="1436"/>
      <c r="H249" s="1436"/>
      <c r="I249" s="1436"/>
      <c r="J249" s="1437"/>
      <c r="K249" s="1438"/>
      <c r="L249" s="1436"/>
      <c r="M249" s="1436"/>
      <c r="N249" s="1436"/>
      <c r="O249" s="1436"/>
      <c r="P249" s="1436"/>
      <c r="Q249" s="1436"/>
      <c r="R249" s="1439"/>
    </row>
    <row r="250" spans="1:18" s="376" customFormat="1" ht="37.5" customHeight="1">
      <c r="A250" s="652">
        <v>18</v>
      </c>
      <c r="B250" s="1435"/>
      <c r="C250" s="1436"/>
      <c r="D250" s="1437"/>
      <c r="E250" s="1436"/>
      <c r="F250" s="1436"/>
      <c r="G250" s="1436"/>
      <c r="H250" s="1436"/>
      <c r="I250" s="1436"/>
      <c r="J250" s="1437"/>
      <c r="K250" s="1438"/>
      <c r="L250" s="1436"/>
      <c r="M250" s="1436"/>
      <c r="N250" s="1436"/>
      <c r="O250" s="1436"/>
      <c r="P250" s="1436"/>
      <c r="Q250" s="1436"/>
      <c r="R250" s="1439"/>
    </row>
    <row r="251" spans="1:18" s="376" customFormat="1" ht="37.5" customHeight="1">
      <c r="A251" s="652">
        <v>19</v>
      </c>
      <c r="B251" s="1435"/>
      <c r="C251" s="1436"/>
      <c r="D251" s="1437"/>
      <c r="E251" s="1436"/>
      <c r="F251" s="1436"/>
      <c r="G251" s="1436"/>
      <c r="H251" s="1436"/>
      <c r="I251" s="1436"/>
      <c r="J251" s="1437"/>
      <c r="K251" s="1438"/>
      <c r="L251" s="1436"/>
      <c r="M251" s="1436"/>
      <c r="N251" s="1436"/>
      <c r="O251" s="1436"/>
      <c r="P251" s="1436"/>
      <c r="Q251" s="1436"/>
      <c r="R251" s="1439"/>
    </row>
    <row r="252" spans="1:18" s="376" customFormat="1" ht="37.5" customHeight="1">
      <c r="A252" s="653">
        <v>20</v>
      </c>
      <c r="B252" s="1418"/>
      <c r="C252" s="1419"/>
      <c r="D252" s="1420"/>
      <c r="E252" s="1421"/>
      <c r="F252" s="1419"/>
      <c r="G252" s="1419"/>
      <c r="H252" s="1419"/>
      <c r="I252" s="1419"/>
      <c r="J252" s="1420"/>
      <c r="K252" s="1421"/>
      <c r="L252" s="1419"/>
      <c r="M252" s="1419"/>
      <c r="N252" s="1419"/>
      <c r="O252" s="1419"/>
      <c r="P252" s="1419"/>
      <c r="Q252" s="1419"/>
      <c r="R252" s="1422"/>
    </row>
    <row r="253" spans="1:18" ht="18.75" customHeight="1">
      <c r="A253" s="1423" t="s">
        <v>447</v>
      </c>
      <c r="B253" s="1425" t="s">
        <v>138</v>
      </c>
      <c r="C253" s="1426"/>
      <c r="D253" s="1427"/>
      <c r="E253" s="1431" t="s">
        <v>139</v>
      </c>
      <c r="F253" s="1432"/>
      <c r="G253" s="1432"/>
      <c r="H253" s="1432"/>
      <c r="I253" s="1432"/>
      <c r="J253" s="1432"/>
      <c r="K253" s="1432"/>
      <c r="L253" s="1432"/>
      <c r="M253" s="1432"/>
      <c r="N253" s="1432"/>
      <c r="O253" s="1432"/>
      <c r="P253" s="1432"/>
      <c r="Q253" s="1432"/>
      <c r="R253" s="1432"/>
    </row>
    <row r="254" spans="1:18" ht="18.75" customHeight="1">
      <c r="A254" s="1424"/>
      <c r="B254" s="1428"/>
      <c r="C254" s="1429"/>
      <c r="D254" s="1430"/>
      <c r="E254" s="1433"/>
      <c r="F254" s="1434"/>
      <c r="G254" s="1434"/>
      <c r="H254" s="1434"/>
      <c r="I254" s="1434"/>
      <c r="J254" s="1434"/>
      <c r="K254" s="1434"/>
      <c r="L254" s="1434"/>
      <c r="M254" s="1434"/>
      <c r="N254" s="1434"/>
      <c r="O254" s="1434"/>
      <c r="P254" s="1434"/>
      <c r="Q254" s="1434"/>
      <c r="R254" s="1434"/>
    </row>
    <row r="255" spans="1:18" ht="37.5" customHeight="1">
      <c r="A255" s="579"/>
      <c r="B255" s="1413"/>
      <c r="C255" s="1414"/>
      <c r="D255" s="237" t="s">
        <v>15</v>
      </c>
      <c r="E255" s="1415"/>
      <c r="F255" s="1416"/>
      <c r="G255" s="1416"/>
      <c r="H255" s="1416"/>
      <c r="I255" s="1416"/>
      <c r="J255" s="1416"/>
      <c r="K255" s="1416"/>
      <c r="L255" s="1416"/>
      <c r="M255" s="1416"/>
      <c r="N255" s="1416"/>
      <c r="O255" s="1416"/>
      <c r="P255" s="1416"/>
      <c r="Q255" s="1416"/>
      <c r="R255" s="1414"/>
    </row>
    <row r="256" spans="1:18" ht="4.5" customHeight="1">
      <c r="A256" s="584"/>
      <c r="B256" s="584"/>
      <c r="C256" s="584"/>
      <c r="D256" s="584"/>
      <c r="E256" s="375"/>
      <c r="F256" s="375"/>
      <c r="G256" s="375"/>
      <c r="H256" s="375"/>
      <c r="I256" s="375"/>
      <c r="J256" s="375"/>
      <c r="K256" s="375"/>
      <c r="L256" s="375"/>
      <c r="M256" s="375"/>
      <c r="N256" s="375"/>
      <c r="O256" s="375"/>
      <c r="P256" s="375"/>
      <c r="Q256" s="375"/>
      <c r="R256" s="375"/>
    </row>
    <row r="257" spans="1:102" ht="33.75" customHeight="1">
      <c r="A257" s="238" t="s">
        <v>466</v>
      </c>
      <c r="B257" s="239"/>
      <c r="C257" s="239"/>
      <c r="D257" s="239"/>
      <c r="E257" s="239"/>
      <c r="F257" s="239"/>
      <c r="G257" s="239"/>
      <c r="H257" s="239"/>
      <c r="I257" s="239"/>
      <c r="J257" s="239"/>
      <c r="K257" s="239"/>
      <c r="L257" s="240"/>
      <c r="M257" s="240"/>
      <c r="N257" s="240"/>
      <c r="O257" s="240"/>
    </row>
    <row r="258" spans="1:102" ht="33.75" customHeight="1">
      <c r="A258" s="1417" t="s">
        <v>642</v>
      </c>
      <c r="B258" s="1417"/>
      <c r="C258" s="1417"/>
      <c r="D258" s="1417"/>
      <c r="E258" s="1417"/>
      <c r="F258" s="1417"/>
      <c r="G258" s="1417"/>
      <c r="H258" s="1417"/>
      <c r="I258" s="1417"/>
      <c r="J258" s="1417"/>
      <c r="K258" s="1417"/>
      <c r="L258" s="1417"/>
      <c r="M258" s="1417"/>
      <c r="N258" s="1417"/>
    </row>
    <row r="259" spans="1:102" ht="60" customHeight="1">
      <c r="A259" s="875" t="s">
        <v>516</v>
      </c>
      <c r="B259" s="969"/>
      <c r="C259" s="969"/>
      <c r="D259" s="969"/>
      <c r="E259" s="969"/>
      <c r="F259" s="969"/>
      <c r="G259" s="969"/>
      <c r="H259" s="969"/>
      <c r="I259" s="969"/>
      <c r="J259" s="969"/>
      <c r="K259" s="876"/>
      <c r="L259" s="1407"/>
      <c r="M259" s="1408"/>
      <c r="N259" s="1409"/>
    </row>
    <row r="260" spans="1:102" ht="50.1" customHeight="1">
      <c r="A260" s="875" t="s">
        <v>517</v>
      </c>
      <c r="B260" s="969"/>
      <c r="C260" s="969"/>
      <c r="D260" s="969"/>
      <c r="E260" s="969"/>
      <c r="F260" s="969"/>
      <c r="G260" s="969"/>
      <c r="H260" s="969"/>
      <c r="I260" s="969"/>
      <c r="J260" s="969"/>
      <c r="K260" s="876"/>
      <c r="L260" s="1407"/>
      <c r="M260" s="1408"/>
      <c r="N260" s="1409"/>
      <c r="S260" s="376"/>
      <c r="CP260" s="530" t="s">
        <v>511</v>
      </c>
      <c r="CX260" s="530" t="s">
        <v>512</v>
      </c>
    </row>
    <row r="261" spans="1:102" ht="50.1" customHeight="1">
      <c r="A261" s="875" t="s">
        <v>835</v>
      </c>
      <c r="B261" s="969"/>
      <c r="C261" s="969"/>
      <c r="D261" s="969"/>
      <c r="E261" s="969"/>
      <c r="F261" s="969"/>
      <c r="G261" s="969"/>
      <c r="H261" s="969"/>
      <c r="I261" s="969"/>
      <c r="J261" s="969"/>
      <c r="K261" s="876"/>
      <c r="L261" s="1407"/>
      <c r="M261" s="1408"/>
      <c r="N261" s="1409"/>
      <c r="CP261" s="530" t="s">
        <v>511</v>
      </c>
      <c r="CX261" s="530" t="s">
        <v>512</v>
      </c>
    </row>
    <row r="262" spans="1:102" ht="50.1" customHeight="1">
      <c r="A262" s="875" t="s">
        <v>518</v>
      </c>
      <c r="B262" s="969"/>
      <c r="C262" s="969"/>
      <c r="D262" s="969"/>
      <c r="E262" s="969"/>
      <c r="F262" s="969"/>
      <c r="G262" s="969"/>
      <c r="H262" s="969"/>
      <c r="I262" s="969"/>
      <c r="J262" s="969"/>
      <c r="K262" s="876"/>
      <c r="L262" s="1407"/>
      <c r="M262" s="1408"/>
      <c r="N262" s="1409"/>
      <c r="CP262" s="530" t="s">
        <v>511</v>
      </c>
      <c r="CX262" s="530" t="s">
        <v>512</v>
      </c>
    </row>
    <row r="263" spans="1:102" ht="50.1" customHeight="1">
      <c r="A263" s="875" t="s">
        <v>555</v>
      </c>
      <c r="B263" s="969"/>
      <c r="C263" s="969"/>
      <c r="D263" s="969"/>
      <c r="E263" s="969"/>
      <c r="F263" s="969"/>
      <c r="G263" s="969"/>
      <c r="H263" s="969"/>
      <c r="I263" s="969"/>
      <c r="J263" s="969"/>
      <c r="K263" s="876"/>
      <c r="L263" s="1407"/>
      <c r="M263" s="1408"/>
      <c r="N263" s="1409"/>
      <c r="CP263" s="530" t="s">
        <v>511</v>
      </c>
      <c r="CX263" s="530" t="s">
        <v>512</v>
      </c>
    </row>
    <row r="264" spans="1:102" s="129" customFormat="1">
      <c r="A264" s="1356" t="s">
        <v>519</v>
      </c>
      <c r="B264" s="1356"/>
      <c r="C264" s="1356"/>
      <c r="D264" s="1356"/>
      <c r="E264" s="1356"/>
      <c r="L264" s="1"/>
      <c r="M264" s="1"/>
      <c r="N264" s="1"/>
      <c r="O264" s="1"/>
      <c r="P264" s="1"/>
      <c r="Q264" s="1"/>
    </row>
    <row r="265" spans="1:102" s="129" customFormat="1">
      <c r="A265" s="1356"/>
      <c r="B265" s="1356"/>
      <c r="C265" s="1356"/>
      <c r="D265" s="1356"/>
      <c r="E265" s="1356"/>
      <c r="L265" s="1"/>
      <c r="M265" s="1"/>
      <c r="N265" s="1"/>
      <c r="O265" s="1"/>
      <c r="P265" s="1"/>
      <c r="Q265" s="1"/>
    </row>
    <row r="266" spans="1:102" s="129" customFormat="1">
      <c r="A266" s="129" t="s">
        <v>521</v>
      </c>
      <c r="L266" s="1"/>
      <c r="M266" s="1"/>
      <c r="N266" s="1"/>
      <c r="O266" s="1"/>
      <c r="P266" s="1"/>
      <c r="Q266" s="1"/>
    </row>
    <row r="267" spans="1:102" s="129" customFormat="1">
      <c r="A267" s="129" t="s">
        <v>522</v>
      </c>
      <c r="L267" s="1"/>
      <c r="M267" s="1"/>
      <c r="N267" s="1"/>
      <c r="O267" s="1"/>
      <c r="P267" s="1"/>
      <c r="Q267" s="1"/>
    </row>
    <row r="268" spans="1:102" s="129" customFormat="1">
      <c r="L268" s="1"/>
      <c r="M268" s="1"/>
      <c r="N268" s="1"/>
      <c r="O268" s="1"/>
      <c r="P268" s="1"/>
      <c r="Q268" s="1"/>
    </row>
    <row r="269" spans="1:102" s="129" customFormat="1" ht="11.25" customHeight="1">
      <c r="A269" s="1410" t="s">
        <v>984</v>
      </c>
      <c r="B269" s="1411"/>
      <c r="C269" s="1411"/>
      <c r="D269" s="1411"/>
      <c r="E269" s="1412"/>
      <c r="L269" s="1"/>
      <c r="M269" s="1"/>
      <c r="N269" s="1"/>
      <c r="O269" s="1"/>
      <c r="P269" s="1"/>
      <c r="Q269" s="1"/>
    </row>
    <row r="270" spans="1:102" s="129" customFormat="1">
      <c r="A270" s="1380"/>
      <c r="B270" s="1361"/>
      <c r="C270" s="1361"/>
      <c r="D270" s="1361"/>
      <c r="E270" s="1362"/>
      <c r="L270" s="1"/>
      <c r="M270" s="1"/>
      <c r="N270" s="1"/>
      <c r="O270" s="1"/>
      <c r="P270" s="1"/>
      <c r="Q270" s="1"/>
    </row>
    <row r="271" spans="1:102" s="129" customFormat="1">
      <c r="A271" s="1381"/>
      <c r="B271" s="1365"/>
      <c r="C271" s="1365"/>
      <c r="D271" s="1365"/>
      <c r="E271" s="1366"/>
      <c r="L271" s="1"/>
      <c r="M271" s="1"/>
      <c r="N271" s="1"/>
      <c r="O271" s="1"/>
      <c r="P271" s="1"/>
      <c r="Q271" s="1"/>
    </row>
    <row r="272" spans="1:102" s="129" customFormat="1">
      <c r="A272" s="423"/>
      <c r="L272" s="1"/>
      <c r="M272" s="1"/>
      <c r="N272" s="1"/>
      <c r="O272" s="1"/>
      <c r="P272" s="1"/>
      <c r="Q272" s="1"/>
    </row>
    <row r="273" spans="1:25" s="129" customFormat="1" ht="12" customHeight="1">
      <c r="A273" s="1341" t="s">
        <v>985</v>
      </c>
      <c r="B273" s="1341"/>
      <c r="C273" s="1341"/>
      <c r="D273" s="1341"/>
      <c r="E273" s="1341"/>
      <c r="F273" s="1341"/>
      <c r="G273" s="1380"/>
      <c r="H273" s="1361"/>
      <c r="I273" s="1362"/>
      <c r="J273" s="1391" t="s">
        <v>15</v>
      </c>
      <c r="L273" s="1"/>
      <c r="M273" s="1371" t="s">
        <v>986</v>
      </c>
      <c r="N273" s="1371"/>
      <c r="O273" s="1371"/>
      <c r="P273" s="1371"/>
      <c r="Q273" s="1371"/>
      <c r="R273" s="1371"/>
      <c r="S273" s="1371"/>
      <c r="T273" s="1371"/>
      <c r="U273" s="1371"/>
      <c r="V273" s="1371"/>
      <c r="W273" s="1371"/>
      <c r="X273" s="1371"/>
      <c r="Y273" s="1371"/>
    </row>
    <row r="274" spans="1:25" s="129" customFormat="1" ht="12" customHeight="1">
      <c r="A274" s="1341"/>
      <c r="B274" s="1341"/>
      <c r="C274" s="1341"/>
      <c r="D274" s="1341"/>
      <c r="E274" s="1341"/>
      <c r="F274" s="1341"/>
      <c r="G274" s="1381"/>
      <c r="H274" s="1365"/>
      <c r="I274" s="1366"/>
      <c r="J274" s="1392"/>
      <c r="L274" s="1"/>
      <c r="M274" s="1371"/>
      <c r="N274" s="1371"/>
      <c r="O274" s="1371"/>
      <c r="P274" s="1371"/>
      <c r="Q274" s="1371"/>
      <c r="R274" s="1371"/>
      <c r="S274" s="1371"/>
      <c r="T274" s="1371"/>
      <c r="U274" s="1371"/>
      <c r="V274" s="1371"/>
      <c r="W274" s="1371"/>
      <c r="X274" s="1371"/>
      <c r="Y274" s="1371"/>
    </row>
    <row r="275" spans="1:25" s="129" customFormat="1" ht="12" customHeight="1">
      <c r="A275" s="1318" t="s">
        <v>987</v>
      </c>
      <c r="B275" s="1318"/>
      <c r="C275" s="1318"/>
      <c r="D275" s="1318"/>
      <c r="E275" s="1318"/>
      <c r="F275" s="1318"/>
      <c r="G275" s="1380"/>
      <c r="H275" s="1361"/>
      <c r="I275" s="1362"/>
      <c r="J275" s="1391" t="s">
        <v>15</v>
      </c>
      <c r="L275" s="1"/>
      <c r="M275" s="1371"/>
      <c r="N275" s="1371"/>
      <c r="O275" s="1371"/>
      <c r="P275" s="1371"/>
      <c r="Q275" s="1371"/>
      <c r="R275" s="1371"/>
      <c r="S275" s="1371"/>
      <c r="T275" s="1371"/>
      <c r="U275" s="1371"/>
      <c r="V275" s="1371"/>
      <c r="W275" s="1371"/>
      <c r="X275" s="1371"/>
      <c r="Y275" s="1371"/>
    </row>
    <row r="276" spans="1:25" s="129" customFormat="1" ht="12" customHeight="1">
      <c r="A276" s="1318"/>
      <c r="B276" s="1318"/>
      <c r="C276" s="1318"/>
      <c r="D276" s="1318"/>
      <c r="E276" s="1318"/>
      <c r="F276" s="1318"/>
      <c r="G276" s="1381"/>
      <c r="H276" s="1365"/>
      <c r="I276" s="1366"/>
      <c r="J276" s="1392"/>
      <c r="L276" s="1"/>
      <c r="M276" s="1371"/>
      <c r="N276" s="1371"/>
      <c r="O276" s="1371"/>
      <c r="P276" s="1371"/>
      <c r="Q276" s="1371"/>
      <c r="R276" s="1371"/>
      <c r="S276" s="1371"/>
      <c r="T276" s="1371"/>
      <c r="U276" s="1371"/>
      <c r="V276" s="1371"/>
      <c r="W276" s="1371"/>
      <c r="X276" s="1371"/>
      <c r="Y276" s="1371"/>
    </row>
    <row r="277" spans="1:25" s="129" customFormat="1" ht="12" customHeight="1">
      <c r="A277" s="1318" t="s">
        <v>988</v>
      </c>
      <c r="B277" s="1318"/>
      <c r="C277" s="1318"/>
      <c r="D277" s="1318"/>
      <c r="E277" s="1318"/>
      <c r="F277" s="1318"/>
      <c r="G277" s="1380"/>
      <c r="H277" s="1361"/>
      <c r="I277" s="1362"/>
      <c r="J277" s="1391" t="s">
        <v>15</v>
      </c>
      <c r="L277" s="1"/>
      <c r="M277" s="1371"/>
      <c r="N277" s="1371"/>
      <c r="O277" s="1371"/>
      <c r="P277" s="1371"/>
      <c r="Q277" s="1371"/>
      <c r="R277" s="1371"/>
      <c r="S277" s="1371"/>
      <c r="T277" s="1371"/>
      <c r="U277" s="1371"/>
      <c r="V277" s="1371"/>
      <c r="W277" s="1371"/>
      <c r="X277" s="1371"/>
      <c r="Y277" s="1371"/>
    </row>
    <row r="278" spans="1:25" s="129" customFormat="1" ht="12" customHeight="1">
      <c r="A278" s="1318"/>
      <c r="B278" s="1318"/>
      <c r="C278" s="1318"/>
      <c r="D278" s="1318"/>
      <c r="E278" s="1318"/>
      <c r="F278" s="1318"/>
      <c r="G278" s="1381"/>
      <c r="H278" s="1365"/>
      <c r="I278" s="1366"/>
      <c r="J278" s="1392"/>
      <c r="L278" s="1"/>
      <c r="M278" s="1371"/>
      <c r="N278" s="1371"/>
      <c r="O278" s="1371"/>
      <c r="P278" s="1371"/>
      <c r="Q278" s="1371"/>
      <c r="R278" s="1371"/>
      <c r="S278" s="1371"/>
      <c r="T278" s="1371"/>
      <c r="U278" s="1371"/>
      <c r="V278" s="1371"/>
      <c r="W278" s="1371"/>
      <c r="X278" s="1371"/>
      <c r="Y278" s="1371"/>
    </row>
    <row r="279" spans="1:25" s="129" customFormat="1" ht="12" customHeight="1">
      <c r="A279" s="1341" t="s">
        <v>989</v>
      </c>
      <c r="B279" s="1341"/>
      <c r="C279" s="1341"/>
      <c r="D279" s="1341"/>
      <c r="E279" s="1341"/>
      <c r="F279" s="1341"/>
      <c r="G279" s="1380"/>
      <c r="H279" s="1361"/>
      <c r="I279" s="1362"/>
      <c r="J279" s="1391" t="s">
        <v>15</v>
      </c>
      <c r="L279" s="1"/>
      <c r="M279" s="1371"/>
      <c r="N279" s="1371"/>
      <c r="O279" s="1371"/>
      <c r="P279" s="1371"/>
      <c r="Q279" s="1371"/>
      <c r="R279" s="1371"/>
      <c r="S279" s="1371"/>
      <c r="T279" s="1371"/>
      <c r="U279" s="1371"/>
      <c r="V279" s="1371"/>
      <c r="W279" s="1371"/>
      <c r="X279" s="1371"/>
      <c r="Y279" s="1371"/>
    </row>
    <row r="280" spans="1:25" s="129" customFormat="1" ht="12" customHeight="1">
      <c r="A280" s="1341"/>
      <c r="B280" s="1341"/>
      <c r="C280" s="1341"/>
      <c r="D280" s="1341"/>
      <c r="E280" s="1341"/>
      <c r="F280" s="1341"/>
      <c r="G280" s="1381"/>
      <c r="H280" s="1365"/>
      <c r="I280" s="1366"/>
      <c r="J280" s="1392"/>
      <c r="L280" s="1"/>
      <c r="M280" s="1371"/>
      <c r="N280" s="1371"/>
      <c r="O280" s="1371"/>
      <c r="P280" s="1371"/>
      <c r="Q280" s="1371"/>
      <c r="R280" s="1371"/>
      <c r="S280" s="1371"/>
      <c r="T280" s="1371"/>
      <c r="U280" s="1371"/>
      <c r="V280" s="1371"/>
      <c r="W280" s="1371"/>
      <c r="X280" s="1371"/>
      <c r="Y280" s="1371"/>
    </row>
    <row r="281" spans="1:25" s="129" customFormat="1" ht="12" customHeight="1">
      <c r="A281" s="1341" t="s">
        <v>990</v>
      </c>
      <c r="B281" s="1341"/>
      <c r="C281" s="1341"/>
      <c r="D281" s="1341"/>
      <c r="E281" s="1341"/>
      <c r="F281" s="1341"/>
      <c r="G281" s="1380"/>
      <c r="H281" s="1361"/>
      <c r="I281" s="1362"/>
      <c r="J281" s="1391" t="s">
        <v>15</v>
      </c>
      <c r="K281" s="567"/>
      <c r="L281" s="567"/>
      <c r="M281" s="1371"/>
      <c r="N281" s="1371"/>
      <c r="O281" s="1371"/>
      <c r="P281" s="1371"/>
      <c r="Q281" s="1371"/>
      <c r="R281" s="1371"/>
      <c r="S281" s="1371"/>
      <c r="T281" s="1371"/>
      <c r="U281" s="1371"/>
      <c r="V281" s="1371"/>
      <c r="W281" s="1371"/>
      <c r="X281" s="1371"/>
      <c r="Y281" s="1371"/>
    </row>
    <row r="282" spans="1:25" s="129" customFormat="1" ht="12" customHeight="1">
      <c r="A282" s="1341"/>
      <c r="B282" s="1341"/>
      <c r="C282" s="1341"/>
      <c r="D282" s="1341"/>
      <c r="E282" s="1341"/>
      <c r="F282" s="1341"/>
      <c r="G282" s="1381"/>
      <c r="H282" s="1365"/>
      <c r="I282" s="1366"/>
      <c r="J282" s="1392"/>
      <c r="K282" s="1405" t="s">
        <v>991</v>
      </c>
      <c r="L282" s="1406"/>
      <c r="M282" s="1406"/>
      <c r="N282" s="1406"/>
      <c r="O282" s="1406"/>
      <c r="P282" s="1406"/>
      <c r="Q282" s="568"/>
      <c r="R282" s="568"/>
      <c r="S282" s="568"/>
      <c r="T282" s="568"/>
      <c r="U282" s="568"/>
      <c r="V282" s="568"/>
      <c r="W282" s="568"/>
      <c r="X282" s="568"/>
    </row>
    <row r="283" spans="1:25" s="129" customFormat="1" ht="12" customHeight="1">
      <c r="A283" s="1341" t="s">
        <v>992</v>
      </c>
      <c r="B283" s="1341"/>
      <c r="C283" s="1341"/>
      <c r="D283" s="1341"/>
      <c r="E283" s="1341"/>
      <c r="F283" s="1341"/>
      <c r="G283" s="1380"/>
      <c r="H283" s="1361"/>
      <c r="I283" s="1362"/>
      <c r="J283" s="1391" t="s">
        <v>15</v>
      </c>
      <c r="K283" s="1405"/>
      <c r="L283" s="1406"/>
      <c r="M283" s="1406"/>
      <c r="N283" s="1406"/>
      <c r="O283" s="1406"/>
      <c r="P283" s="1406"/>
      <c r="Q283" s="1"/>
    </row>
    <row r="284" spans="1:25" s="129" customFormat="1" ht="12" customHeight="1">
      <c r="A284" s="1341"/>
      <c r="B284" s="1341"/>
      <c r="C284" s="1341"/>
      <c r="D284" s="1341"/>
      <c r="E284" s="1341"/>
      <c r="F284" s="1341"/>
      <c r="G284" s="1381"/>
      <c r="H284" s="1365"/>
      <c r="I284" s="1366"/>
      <c r="J284" s="1392"/>
      <c r="K284" s="567"/>
      <c r="L284" s="567"/>
      <c r="M284" s="567"/>
      <c r="N284" s="567"/>
      <c r="O284" s="567"/>
      <c r="P284" s="1"/>
      <c r="Q284" s="1"/>
    </row>
    <row r="285" spans="1:25" s="129" customFormat="1">
      <c r="A285" s="1341" t="s">
        <v>993</v>
      </c>
      <c r="B285" s="1341"/>
      <c r="C285" s="1341"/>
      <c r="D285" s="1341"/>
      <c r="E285" s="1341"/>
      <c r="F285" s="1341"/>
      <c r="G285" s="1380"/>
      <c r="H285" s="1361"/>
      <c r="I285" s="1362"/>
      <c r="J285" s="1391" t="s">
        <v>15</v>
      </c>
      <c r="L285" s="1"/>
      <c r="M285" s="1"/>
      <c r="N285" s="1"/>
      <c r="O285" s="1"/>
      <c r="P285" s="1"/>
      <c r="Q285" s="1"/>
    </row>
    <row r="286" spans="1:25" s="129" customFormat="1">
      <c r="A286" s="1341"/>
      <c r="B286" s="1341"/>
      <c r="C286" s="1341"/>
      <c r="D286" s="1341"/>
      <c r="E286" s="1341"/>
      <c r="F286" s="1341"/>
      <c r="G286" s="1381"/>
      <c r="H286" s="1365"/>
      <c r="I286" s="1366"/>
      <c r="J286" s="1392"/>
      <c r="L286" s="1"/>
      <c r="M286" s="1"/>
      <c r="N286" s="1"/>
      <c r="O286" s="1"/>
      <c r="P286" s="1"/>
      <c r="Q286" s="1"/>
    </row>
    <row r="287" spans="1:25" s="129" customFormat="1">
      <c r="A287" s="1341" t="s">
        <v>994</v>
      </c>
      <c r="B287" s="1341"/>
      <c r="C287" s="1341"/>
      <c r="D287" s="1341"/>
      <c r="E287" s="1341"/>
      <c r="F287" s="1341"/>
      <c r="G287" s="1393" t="str">
        <f>IF(G281="","自動で入力されます",(G279+G281)/G275*100)</f>
        <v>自動で入力されます</v>
      </c>
      <c r="H287" s="1394"/>
      <c r="I287" s="1395"/>
      <c r="J287" s="1391" t="s">
        <v>995</v>
      </c>
      <c r="L287" s="1"/>
      <c r="M287" s="1"/>
      <c r="N287" s="1"/>
      <c r="O287" s="1"/>
      <c r="P287" s="1"/>
      <c r="Q287" s="1"/>
    </row>
    <row r="288" spans="1:25" s="129" customFormat="1">
      <c r="A288" s="1341"/>
      <c r="B288" s="1341"/>
      <c r="C288" s="1341"/>
      <c r="D288" s="1341"/>
      <c r="E288" s="1341"/>
      <c r="F288" s="1341"/>
      <c r="G288" s="1396"/>
      <c r="H288" s="1397"/>
      <c r="I288" s="1398"/>
      <c r="J288" s="1392"/>
      <c r="L288" s="1"/>
      <c r="M288" s="1"/>
      <c r="N288" s="1"/>
      <c r="O288" s="1"/>
      <c r="P288" s="1"/>
      <c r="Q288" s="1"/>
    </row>
    <row r="289" spans="1:19" s="129" customFormat="1">
      <c r="A289" s="1341" t="s">
        <v>996</v>
      </c>
      <c r="B289" s="1341"/>
      <c r="C289" s="1341"/>
      <c r="D289" s="1341"/>
      <c r="E289" s="1341"/>
      <c r="F289" s="1341"/>
      <c r="G289" s="1399" t="str">
        <f>IF(G277="","自動で入力されます",(G283+G285)/G277*100)</f>
        <v>自動で入力されます</v>
      </c>
      <c r="H289" s="1400"/>
      <c r="I289" s="1401"/>
      <c r="J289" s="1391" t="s">
        <v>995</v>
      </c>
      <c r="L289" s="1"/>
      <c r="M289" s="1"/>
      <c r="N289" s="1"/>
      <c r="O289" s="1"/>
      <c r="P289" s="1"/>
      <c r="Q289" s="1"/>
    </row>
    <row r="290" spans="1:19" s="129" customFormat="1">
      <c r="A290" s="1341"/>
      <c r="B290" s="1341"/>
      <c r="C290" s="1341"/>
      <c r="D290" s="1341"/>
      <c r="E290" s="1341"/>
      <c r="F290" s="1341"/>
      <c r="G290" s="1402"/>
      <c r="H290" s="1403"/>
      <c r="I290" s="1404"/>
      <c r="J290" s="1392"/>
      <c r="L290" s="1"/>
      <c r="M290" s="1"/>
      <c r="N290" s="1"/>
      <c r="O290" s="1"/>
      <c r="P290" s="1"/>
      <c r="Q290" s="1"/>
    </row>
    <row r="291" spans="1:19" s="129" customFormat="1">
      <c r="A291" s="423"/>
      <c r="L291" s="1"/>
      <c r="M291" s="1"/>
      <c r="N291" s="1"/>
      <c r="O291" s="1"/>
      <c r="P291" s="1"/>
      <c r="Q291" s="1"/>
    </row>
    <row r="292" spans="1:19" s="129" customFormat="1">
      <c r="A292" s="423"/>
      <c r="L292" s="1"/>
      <c r="M292" s="1"/>
      <c r="N292" s="1"/>
      <c r="O292" s="1"/>
      <c r="P292" s="1"/>
      <c r="Q292" s="1"/>
    </row>
    <row r="293" spans="1:19" s="129" customFormat="1">
      <c r="A293" s="1356" t="s">
        <v>523</v>
      </c>
      <c r="B293" s="1356"/>
      <c r="C293" s="1356"/>
      <c r="D293" s="1356"/>
      <c r="E293" s="1356"/>
      <c r="F293" s="1356"/>
      <c r="G293" s="1356"/>
      <c r="L293" s="1"/>
      <c r="M293" s="1"/>
      <c r="N293" s="1"/>
      <c r="O293" s="1"/>
      <c r="P293" s="1"/>
      <c r="Q293" s="1"/>
    </row>
    <row r="294" spans="1:19" s="129" customFormat="1">
      <c r="A294" s="1356"/>
      <c r="B294" s="1356"/>
      <c r="C294" s="1356"/>
      <c r="D294" s="1356"/>
      <c r="E294" s="1356"/>
      <c r="F294" s="1356"/>
      <c r="G294" s="1356"/>
      <c r="L294" s="1"/>
      <c r="M294" s="1"/>
      <c r="N294" s="1"/>
      <c r="O294" s="1"/>
      <c r="P294" s="1"/>
      <c r="Q294" s="1"/>
    </row>
    <row r="295" spans="1:19" s="129" customFormat="1" ht="12" customHeight="1">
      <c r="A295" s="1383" t="s">
        <v>524</v>
      </c>
      <c r="B295" s="1383"/>
      <c r="C295" s="1383"/>
      <c r="D295" s="1383"/>
      <c r="L295" s="1"/>
      <c r="M295" s="1"/>
      <c r="N295" s="1"/>
      <c r="O295" s="1"/>
      <c r="P295" s="1"/>
      <c r="Q295" s="1"/>
    </row>
    <row r="296" spans="1:19" s="129" customFormat="1" ht="12" customHeight="1">
      <c r="A296" s="1383"/>
      <c r="B296" s="1383"/>
      <c r="C296" s="1383"/>
      <c r="D296" s="1383"/>
      <c r="L296" s="1"/>
      <c r="M296" s="1"/>
      <c r="N296" s="1"/>
      <c r="O296" s="1"/>
      <c r="P296" s="1"/>
      <c r="Q296" s="1"/>
    </row>
    <row r="297" spans="1:19" s="129" customFormat="1" ht="20.100000000000001" customHeight="1">
      <c r="A297" s="1341" t="s">
        <v>525</v>
      </c>
      <c r="B297" s="1341"/>
      <c r="C297" s="1341"/>
      <c r="D297" s="1341"/>
      <c r="E297" s="1380"/>
      <c r="F297" s="1361"/>
      <c r="G297" s="1361"/>
      <c r="H297" s="1361"/>
      <c r="I297" s="1361"/>
      <c r="J297" s="1361"/>
      <c r="K297" s="1361"/>
      <c r="L297" s="1361"/>
      <c r="M297" s="1361"/>
      <c r="N297" s="1361"/>
      <c r="O297" s="1361"/>
      <c r="P297" s="1361"/>
      <c r="Q297" s="1361"/>
      <c r="R297" s="1361"/>
      <c r="S297" s="1362"/>
    </row>
    <row r="298" spans="1:19" s="129" customFormat="1" ht="20.100000000000001" customHeight="1">
      <c r="A298" s="1341"/>
      <c r="B298" s="1341"/>
      <c r="C298" s="1341"/>
      <c r="D298" s="1341"/>
      <c r="E298" s="1381"/>
      <c r="F298" s="1365"/>
      <c r="G298" s="1365"/>
      <c r="H298" s="1365"/>
      <c r="I298" s="1365"/>
      <c r="J298" s="1365"/>
      <c r="K298" s="1365"/>
      <c r="L298" s="1365"/>
      <c r="M298" s="1365"/>
      <c r="N298" s="1365"/>
      <c r="O298" s="1365"/>
      <c r="P298" s="1365"/>
      <c r="Q298" s="1365"/>
      <c r="R298" s="1365"/>
      <c r="S298" s="1366"/>
    </row>
    <row r="299" spans="1:19" s="129" customFormat="1" ht="15" customHeight="1">
      <c r="A299" s="1341" t="s">
        <v>526</v>
      </c>
      <c r="B299" s="1341"/>
      <c r="C299" s="1341"/>
      <c r="D299" s="1390"/>
      <c r="E299" s="1380"/>
      <c r="F299" s="1361"/>
      <c r="G299" s="1361"/>
      <c r="H299" s="1361"/>
      <c r="I299" s="1361"/>
      <c r="J299" s="1361"/>
      <c r="K299" s="1361"/>
      <c r="L299" s="1361"/>
      <c r="M299" s="1361"/>
      <c r="N299" s="1361"/>
      <c r="O299" s="1361"/>
      <c r="P299" s="1361"/>
      <c r="Q299" s="1361"/>
      <c r="R299" s="1361"/>
      <c r="S299" s="1362"/>
    </row>
    <row r="300" spans="1:19" s="129" customFormat="1" ht="15" customHeight="1">
      <c r="A300" s="1341"/>
      <c r="B300" s="1341"/>
      <c r="C300" s="1341"/>
      <c r="D300" s="1390"/>
      <c r="E300" s="1381"/>
      <c r="F300" s="1365"/>
      <c r="G300" s="1365"/>
      <c r="H300" s="1365"/>
      <c r="I300" s="1365"/>
      <c r="J300" s="1365"/>
      <c r="K300" s="1365"/>
      <c r="L300" s="1365"/>
      <c r="M300" s="1365"/>
      <c r="N300" s="1365"/>
      <c r="O300" s="1365"/>
      <c r="P300" s="1365"/>
      <c r="Q300" s="1365"/>
      <c r="R300" s="1365"/>
      <c r="S300" s="1366"/>
    </row>
    <row r="301" spans="1:19" s="129" customFormat="1" ht="15" customHeight="1">
      <c r="A301" s="1318" t="s">
        <v>527</v>
      </c>
      <c r="B301" s="1318"/>
      <c r="C301" s="1318"/>
      <c r="D301" s="1379"/>
      <c r="E301" s="1380"/>
      <c r="F301" s="1361"/>
      <c r="G301" s="1361"/>
      <c r="H301" s="1361"/>
      <c r="I301" s="1361"/>
      <c r="J301" s="1361"/>
      <c r="K301" s="1361"/>
      <c r="L301" s="1361"/>
      <c r="M301" s="1361"/>
      <c r="N301" s="1361"/>
      <c r="O301" s="1361"/>
      <c r="P301" s="1361"/>
      <c r="Q301" s="1361"/>
      <c r="R301" s="1361"/>
      <c r="S301" s="1362"/>
    </row>
    <row r="302" spans="1:19" s="129" customFormat="1" ht="15" customHeight="1">
      <c r="A302" s="1318"/>
      <c r="B302" s="1318"/>
      <c r="C302" s="1318"/>
      <c r="D302" s="1379"/>
      <c r="E302" s="1381"/>
      <c r="F302" s="1365"/>
      <c r="G302" s="1365"/>
      <c r="H302" s="1365"/>
      <c r="I302" s="1365"/>
      <c r="J302" s="1365"/>
      <c r="K302" s="1365"/>
      <c r="L302" s="1365"/>
      <c r="M302" s="1365"/>
      <c r="N302" s="1365"/>
      <c r="O302" s="1365"/>
      <c r="P302" s="1365"/>
      <c r="Q302" s="1365"/>
      <c r="R302" s="1365"/>
      <c r="S302" s="1366"/>
    </row>
    <row r="303" spans="1:19" s="129" customFormat="1" ht="15" customHeight="1">
      <c r="A303" s="1318" t="s">
        <v>528</v>
      </c>
      <c r="B303" s="1318"/>
      <c r="C303" s="1318"/>
      <c r="D303" s="1379"/>
      <c r="E303" s="1380"/>
      <c r="F303" s="1361"/>
      <c r="G303" s="1361"/>
      <c r="H303" s="1361"/>
      <c r="I303" s="1361"/>
      <c r="J303" s="1361"/>
      <c r="K303" s="1361"/>
      <c r="L303" s="1361"/>
      <c r="M303" s="1361"/>
      <c r="N303" s="1361"/>
      <c r="O303" s="1361"/>
      <c r="P303" s="1361"/>
      <c r="Q303" s="1361"/>
      <c r="R303" s="1361"/>
      <c r="S303" s="1362"/>
    </row>
    <row r="304" spans="1:19" s="129" customFormat="1" ht="15" customHeight="1">
      <c r="A304" s="1318"/>
      <c r="B304" s="1318"/>
      <c r="C304" s="1318"/>
      <c r="D304" s="1379"/>
      <c r="E304" s="1381"/>
      <c r="F304" s="1365"/>
      <c r="G304" s="1365"/>
      <c r="H304" s="1365"/>
      <c r="I304" s="1365"/>
      <c r="J304" s="1365"/>
      <c r="K304" s="1365"/>
      <c r="L304" s="1365"/>
      <c r="M304" s="1365"/>
      <c r="N304" s="1365"/>
      <c r="O304" s="1365"/>
      <c r="P304" s="1365"/>
      <c r="Q304" s="1365"/>
      <c r="R304" s="1365"/>
      <c r="S304" s="1366"/>
    </row>
    <row r="305" spans="1:132" s="129" customFormat="1" ht="15" customHeight="1">
      <c r="A305" s="1318" t="s">
        <v>529</v>
      </c>
      <c r="B305" s="1318"/>
      <c r="C305" s="1318"/>
      <c r="D305" s="1379"/>
      <c r="E305" s="1380"/>
      <c r="F305" s="1361"/>
      <c r="G305" s="1361"/>
      <c r="H305" s="1361"/>
      <c r="I305" s="1361"/>
      <c r="J305" s="1361"/>
      <c r="K305" s="1361"/>
      <c r="L305" s="1361"/>
      <c r="M305" s="1361"/>
      <c r="N305" s="1361"/>
      <c r="O305" s="1361"/>
      <c r="P305" s="1361"/>
      <c r="Q305" s="1361"/>
      <c r="R305" s="1361"/>
      <c r="S305" s="1362"/>
    </row>
    <row r="306" spans="1:132" s="129" customFormat="1" ht="15" customHeight="1">
      <c r="A306" s="1318"/>
      <c r="B306" s="1318"/>
      <c r="C306" s="1318"/>
      <c r="D306" s="1379"/>
      <c r="E306" s="1381"/>
      <c r="F306" s="1365"/>
      <c r="G306" s="1365"/>
      <c r="H306" s="1365"/>
      <c r="I306" s="1365"/>
      <c r="J306" s="1365"/>
      <c r="K306" s="1365"/>
      <c r="L306" s="1365"/>
      <c r="M306" s="1365"/>
      <c r="N306" s="1365"/>
      <c r="O306" s="1365"/>
      <c r="P306" s="1365"/>
      <c r="Q306" s="1365"/>
      <c r="R306" s="1365"/>
      <c r="S306" s="1366"/>
    </row>
    <row r="307" spans="1:132" s="129" customFormat="1" ht="15" customHeight="1">
      <c r="A307" s="1318" t="s">
        <v>530</v>
      </c>
      <c r="B307" s="1318"/>
      <c r="C307" s="1318"/>
      <c r="D307" s="1379"/>
      <c r="E307" s="1380"/>
      <c r="F307" s="1361"/>
      <c r="G307" s="1361"/>
      <c r="H307" s="1361"/>
      <c r="I307" s="1361"/>
      <c r="J307" s="1361"/>
      <c r="K307" s="1361"/>
      <c r="L307" s="1361"/>
      <c r="M307" s="1361"/>
      <c r="N307" s="1361"/>
      <c r="O307" s="1361"/>
      <c r="P307" s="1361"/>
      <c r="Q307" s="1361"/>
      <c r="R307" s="1361"/>
      <c r="S307" s="1362"/>
    </row>
    <row r="308" spans="1:132" s="129" customFormat="1" ht="15" customHeight="1">
      <c r="A308" s="1318"/>
      <c r="B308" s="1318"/>
      <c r="C308" s="1318"/>
      <c r="D308" s="1379"/>
      <c r="E308" s="1381"/>
      <c r="F308" s="1365"/>
      <c r="G308" s="1365"/>
      <c r="H308" s="1365"/>
      <c r="I308" s="1365"/>
      <c r="J308" s="1365"/>
      <c r="K308" s="1365"/>
      <c r="L308" s="1365"/>
      <c r="M308" s="1365"/>
      <c r="N308" s="1365"/>
      <c r="O308" s="1365"/>
      <c r="P308" s="1365"/>
      <c r="Q308" s="1365"/>
      <c r="R308" s="1365"/>
      <c r="S308" s="1366"/>
    </row>
    <row r="309" spans="1:132" s="129" customFormat="1" ht="15" customHeight="1">
      <c r="A309" s="1318" t="s">
        <v>531</v>
      </c>
      <c r="B309" s="1318"/>
      <c r="C309" s="1318"/>
      <c r="D309" s="1379"/>
      <c r="E309" s="1380"/>
      <c r="F309" s="1361"/>
      <c r="G309" s="1361"/>
      <c r="H309" s="1361"/>
      <c r="I309" s="1361"/>
      <c r="J309" s="1361"/>
      <c r="K309" s="1361"/>
      <c r="L309" s="1361"/>
      <c r="M309" s="1361"/>
      <c r="N309" s="1361"/>
      <c r="O309" s="1361"/>
      <c r="P309" s="1361"/>
      <c r="Q309" s="1361"/>
      <c r="R309" s="1361"/>
      <c r="S309" s="1362"/>
    </row>
    <row r="310" spans="1:132" s="129" customFormat="1" ht="15" customHeight="1">
      <c r="A310" s="1318"/>
      <c r="B310" s="1318"/>
      <c r="C310" s="1318"/>
      <c r="D310" s="1379"/>
      <c r="E310" s="1381"/>
      <c r="F310" s="1365"/>
      <c r="G310" s="1365"/>
      <c r="H310" s="1365"/>
      <c r="I310" s="1365"/>
      <c r="J310" s="1365"/>
      <c r="K310" s="1365"/>
      <c r="L310" s="1365"/>
      <c r="M310" s="1365"/>
      <c r="N310" s="1365"/>
      <c r="O310" s="1365"/>
      <c r="P310" s="1365"/>
      <c r="Q310" s="1365"/>
      <c r="R310" s="1365"/>
      <c r="S310" s="1366"/>
    </row>
    <row r="311" spans="1:132" s="129" customFormat="1" ht="15" customHeight="1">
      <c r="A311" s="1318" t="s">
        <v>532</v>
      </c>
      <c r="B311" s="1318"/>
      <c r="C311" s="1318"/>
      <c r="D311" s="1379"/>
      <c r="E311" s="1380"/>
      <c r="F311" s="1361"/>
      <c r="G311" s="1361"/>
      <c r="H311" s="1361"/>
      <c r="I311" s="1361"/>
      <c r="J311" s="1361"/>
      <c r="K311" s="1361"/>
      <c r="L311" s="1361"/>
      <c r="M311" s="1361"/>
      <c r="N311" s="1361"/>
      <c r="O311" s="1361"/>
      <c r="P311" s="1361"/>
      <c r="Q311" s="1361"/>
      <c r="R311" s="1361"/>
      <c r="S311" s="1362"/>
    </row>
    <row r="312" spans="1:132" s="129" customFormat="1" ht="15" customHeight="1">
      <c r="A312" s="1318"/>
      <c r="B312" s="1318"/>
      <c r="C312" s="1318"/>
      <c r="D312" s="1379"/>
      <c r="E312" s="1381"/>
      <c r="F312" s="1365"/>
      <c r="G312" s="1365"/>
      <c r="H312" s="1365"/>
      <c r="I312" s="1365"/>
      <c r="J312" s="1365"/>
      <c r="K312" s="1365"/>
      <c r="L312" s="1365"/>
      <c r="M312" s="1365"/>
      <c r="N312" s="1365"/>
      <c r="O312" s="1365"/>
      <c r="P312" s="1365"/>
      <c r="Q312" s="1365"/>
      <c r="R312" s="1365"/>
      <c r="S312" s="1366"/>
    </row>
    <row r="313" spans="1:132" s="129" customFormat="1" ht="15" customHeight="1">
      <c r="A313" s="1318" t="s">
        <v>533</v>
      </c>
      <c r="B313" s="1318"/>
      <c r="C313" s="1318"/>
      <c r="D313" s="1379"/>
      <c r="E313" s="1380"/>
      <c r="F313" s="1361"/>
      <c r="G313" s="1361"/>
      <c r="H313" s="1361"/>
      <c r="I313" s="1361"/>
      <c r="J313" s="1361"/>
      <c r="K313" s="1361"/>
      <c r="L313" s="1361"/>
      <c r="M313" s="1361"/>
      <c r="N313" s="1361"/>
      <c r="O313" s="1361"/>
      <c r="P313" s="1361"/>
      <c r="Q313" s="1361"/>
      <c r="R313" s="1361"/>
      <c r="S313" s="1362"/>
    </row>
    <row r="314" spans="1:132" s="129" customFormat="1" ht="15" customHeight="1">
      <c r="A314" s="1318"/>
      <c r="B314" s="1318"/>
      <c r="C314" s="1318"/>
      <c r="D314" s="1379"/>
      <c r="E314" s="1381"/>
      <c r="F314" s="1365"/>
      <c r="G314" s="1365"/>
      <c r="H314" s="1365"/>
      <c r="I314" s="1365"/>
      <c r="J314" s="1365"/>
      <c r="K314" s="1365"/>
      <c r="L314" s="1365"/>
      <c r="M314" s="1365"/>
      <c r="N314" s="1365"/>
      <c r="O314" s="1365"/>
      <c r="P314" s="1365"/>
      <c r="Q314" s="1365"/>
      <c r="R314" s="1365"/>
      <c r="S314" s="1366"/>
    </row>
    <row r="315" spans="1:132" s="1367" customFormat="1" ht="15" customHeight="1">
      <c r="A315" s="1367" t="s">
        <v>534</v>
      </c>
      <c r="B315" s="1368"/>
      <c r="C315" s="1368"/>
      <c r="D315" s="1368"/>
      <c r="E315" s="1368"/>
      <c r="F315" s="1368"/>
      <c r="G315" s="1368"/>
      <c r="H315" s="1368"/>
      <c r="I315" s="1368"/>
      <c r="J315" s="1368"/>
      <c r="K315" s="1368"/>
      <c r="L315" s="1368"/>
      <c r="M315" s="1368"/>
      <c r="N315" s="1368"/>
      <c r="O315" s="1368"/>
      <c r="P315" s="1368"/>
      <c r="Q315" s="1368"/>
      <c r="R315" s="1368"/>
      <c r="S315" s="1368"/>
      <c r="T315" s="1368"/>
      <c r="U315" s="1368"/>
      <c r="V315" s="1368"/>
      <c r="W315" s="1368"/>
      <c r="X315" s="1368"/>
      <c r="Y315" s="1368"/>
      <c r="Z315" s="1368"/>
      <c r="AA315" s="1368"/>
      <c r="AB315" s="1368"/>
      <c r="AC315" s="1368"/>
      <c r="AD315" s="1368"/>
      <c r="AE315" s="1368"/>
      <c r="AF315" s="1368"/>
      <c r="AG315" s="1368"/>
      <c r="AH315" s="1368"/>
      <c r="AI315" s="1368"/>
      <c r="AJ315" s="1368"/>
      <c r="AK315" s="1368"/>
      <c r="AL315" s="1368"/>
      <c r="AM315" s="1368"/>
      <c r="AN315" s="1368"/>
      <c r="AO315" s="1368"/>
      <c r="AP315" s="1368"/>
      <c r="AQ315" s="1368"/>
      <c r="AR315" s="1368"/>
      <c r="AS315" s="1368"/>
      <c r="AT315" s="1368"/>
      <c r="AU315" s="1368"/>
      <c r="AV315" s="1368"/>
      <c r="AW315" s="1368"/>
      <c r="AX315" s="1368"/>
      <c r="AY315" s="1368"/>
      <c r="AZ315" s="1368"/>
      <c r="BA315" s="1368"/>
      <c r="BB315" s="1368"/>
      <c r="BC315" s="1368"/>
      <c r="BD315" s="1368"/>
      <c r="BE315" s="1368"/>
      <c r="BF315" s="1368"/>
      <c r="BG315" s="1368"/>
      <c r="BH315" s="1368"/>
      <c r="BI315" s="1368"/>
      <c r="BJ315" s="1368"/>
      <c r="BK315" s="1368"/>
      <c r="BL315" s="1368"/>
      <c r="BM315" s="1368"/>
      <c r="BN315" s="1368"/>
      <c r="BO315" s="1368"/>
      <c r="BP315" s="1368"/>
      <c r="BQ315" s="1368"/>
      <c r="BR315" s="1368"/>
      <c r="BS315" s="1368"/>
      <c r="BT315" s="1368"/>
      <c r="BU315" s="1368"/>
      <c r="BV315" s="1368"/>
      <c r="BW315" s="1368"/>
      <c r="BX315" s="1368"/>
      <c r="BY315" s="1368"/>
      <c r="BZ315" s="1368"/>
      <c r="CA315" s="1368"/>
      <c r="CB315" s="1368"/>
      <c r="CC315" s="1368"/>
      <c r="CD315" s="1368"/>
      <c r="CE315" s="1368"/>
      <c r="CF315" s="1368"/>
      <c r="CG315" s="1368"/>
      <c r="CH315" s="1368"/>
      <c r="CI315" s="1368"/>
      <c r="CJ315" s="1368"/>
      <c r="CK315" s="1368"/>
      <c r="CL315" s="1368"/>
      <c r="CM315" s="1368"/>
      <c r="CN315" s="1368"/>
      <c r="CO315" s="1368"/>
      <c r="CP315" s="1368"/>
      <c r="CQ315" s="1368"/>
      <c r="CR315" s="1368"/>
      <c r="CS315" s="1368"/>
      <c r="CT315" s="1368"/>
      <c r="CU315" s="1368"/>
      <c r="CV315" s="1368"/>
      <c r="CW315" s="1368"/>
      <c r="CX315" s="1368"/>
      <c r="CY315" s="1368"/>
      <c r="CZ315" s="1368"/>
      <c r="DA315" s="1368"/>
      <c r="DB315" s="1368"/>
      <c r="DC315" s="1368"/>
      <c r="DD315" s="1368"/>
      <c r="DE315" s="1368"/>
      <c r="DF315" s="1368"/>
      <c r="DG315" s="1368"/>
      <c r="DH315" s="1368"/>
      <c r="DI315" s="1368"/>
      <c r="DJ315" s="1368"/>
      <c r="DK315" s="1368"/>
      <c r="DL315" s="1368"/>
      <c r="DM315" s="1368"/>
      <c r="DN315" s="1368"/>
      <c r="DO315" s="1368"/>
      <c r="DP315" s="1368"/>
      <c r="DQ315" s="1368"/>
      <c r="DR315" s="1368"/>
      <c r="DS315" s="1368"/>
      <c r="DT315" s="1368"/>
      <c r="DU315" s="1368"/>
      <c r="DV315" s="1368"/>
      <c r="DW315" s="1368"/>
      <c r="DX315" s="1368"/>
      <c r="DY315" s="1368"/>
      <c r="DZ315" s="1368"/>
      <c r="EA315" s="1368"/>
      <c r="EB315" s="1368"/>
    </row>
    <row r="316" spans="1:132" s="575" customFormat="1" ht="15" customHeight="1">
      <c r="A316" s="1369" t="s">
        <v>632</v>
      </c>
      <c r="B316" s="1370"/>
      <c r="C316" s="1370"/>
      <c r="D316" s="1370"/>
      <c r="E316" s="1370"/>
      <c r="F316" s="1370"/>
      <c r="G316" s="1370"/>
      <c r="H316" s="1370"/>
      <c r="I316" s="1370"/>
      <c r="J316" s="1370"/>
      <c r="K316" s="1370"/>
      <c r="L316" s="1370"/>
      <c r="M316" s="1370"/>
      <c r="N316" s="1370"/>
      <c r="O316" s="1370"/>
      <c r="P316" s="1370"/>
      <c r="Q316" s="1370"/>
      <c r="R316" s="1370"/>
      <c r="S316" s="1370"/>
    </row>
    <row r="317" spans="1:132" s="575" customFormat="1" ht="15" customHeight="1">
      <c r="A317" s="1369" t="s">
        <v>633</v>
      </c>
      <c r="B317" s="1370"/>
      <c r="C317" s="1370"/>
      <c r="D317" s="1370"/>
      <c r="E317" s="1370"/>
      <c r="F317" s="1370"/>
      <c r="G317" s="1370"/>
      <c r="H317" s="1370"/>
      <c r="I317" s="1370"/>
      <c r="J317" s="1370"/>
      <c r="K317" s="1370"/>
      <c r="L317" s="1370"/>
      <c r="M317" s="1370"/>
      <c r="N317" s="1370"/>
      <c r="O317" s="1370"/>
      <c r="P317" s="1370"/>
      <c r="Q317" s="1370"/>
      <c r="R317" s="1370"/>
      <c r="S317" s="1370"/>
    </row>
    <row r="318" spans="1:132" s="575" customFormat="1" ht="15" customHeight="1">
      <c r="A318" s="1371" t="s">
        <v>998</v>
      </c>
      <c r="B318" s="1371"/>
      <c r="C318" s="1371"/>
      <c r="D318" s="1371"/>
      <c r="E318" s="1371"/>
      <c r="F318" s="1371"/>
    </row>
    <row r="319" spans="1:132" s="575" customFormat="1" ht="15" customHeight="1">
      <c r="A319" s="1372"/>
      <c r="B319" s="1372"/>
      <c r="C319" s="1372"/>
      <c r="D319" s="1372"/>
      <c r="E319" s="1372"/>
      <c r="F319" s="1372"/>
    </row>
    <row r="320" spans="1:132" s="575" customFormat="1" ht="15" customHeight="1">
      <c r="A320" s="1318" t="s">
        <v>569</v>
      </c>
      <c r="B320" s="1318"/>
      <c r="C320" s="1318"/>
      <c r="D320" s="1318"/>
      <c r="E320" s="1373" t="s">
        <v>597</v>
      </c>
      <c r="F320" s="1373"/>
      <c r="G320" s="1374"/>
      <c r="H320" s="1374"/>
      <c r="I320" s="1374"/>
      <c r="J320" s="1374"/>
      <c r="K320" s="1374"/>
      <c r="L320" s="1374"/>
      <c r="M320" s="1374"/>
      <c r="N320" s="1350" t="s">
        <v>574</v>
      </c>
      <c r="O320" s="1351"/>
      <c r="P320" s="1351"/>
      <c r="Q320" s="1351"/>
      <c r="R320" s="1351"/>
      <c r="S320" s="1352"/>
    </row>
    <row r="321" spans="1:26" s="575" customFormat="1" ht="15" customHeight="1">
      <c r="A321" s="1318"/>
      <c r="B321" s="1318"/>
      <c r="C321" s="1318"/>
      <c r="D321" s="1318"/>
      <c r="E321" s="1375" t="s">
        <v>598</v>
      </c>
      <c r="F321" s="1375"/>
      <c r="G321" s="1376"/>
      <c r="H321" s="1376"/>
      <c r="I321" s="1376"/>
      <c r="J321" s="1376"/>
      <c r="K321" s="1376"/>
      <c r="L321" s="1376"/>
      <c r="M321" s="1376"/>
      <c r="N321" s="1353"/>
      <c r="O321" s="1354"/>
      <c r="P321" s="1354"/>
      <c r="Q321" s="1354"/>
      <c r="R321" s="1354"/>
      <c r="S321" s="1355"/>
    </row>
    <row r="322" spans="1:26" s="575" customFormat="1" ht="15" customHeight="1">
      <c r="A322" s="1318"/>
      <c r="B322" s="1318"/>
      <c r="C322" s="1318"/>
      <c r="D322" s="1318"/>
      <c r="E322" s="1375"/>
      <c r="F322" s="1375"/>
      <c r="G322" s="1376"/>
      <c r="H322" s="1376"/>
      <c r="I322" s="1376"/>
      <c r="J322" s="1376"/>
      <c r="K322" s="1376"/>
      <c r="L322" s="1376"/>
      <c r="M322" s="1376"/>
      <c r="N322" s="1350" t="s">
        <v>575</v>
      </c>
      <c r="O322" s="1351"/>
      <c r="P322" s="1351"/>
      <c r="Q322" s="1351"/>
      <c r="R322" s="1351"/>
      <c r="S322" s="1352"/>
    </row>
    <row r="323" spans="1:26" s="575" customFormat="1" ht="15" customHeight="1">
      <c r="A323" s="1318"/>
      <c r="B323" s="1318"/>
      <c r="C323" s="1318"/>
      <c r="D323" s="1318"/>
      <c r="E323" s="1377" t="s">
        <v>599</v>
      </c>
      <c r="F323" s="1377"/>
      <c r="G323" s="1378"/>
      <c r="H323" s="1378"/>
      <c r="I323" s="1378"/>
      <c r="J323" s="1378"/>
      <c r="K323" s="1378"/>
      <c r="L323" s="1378"/>
      <c r="M323" s="1378"/>
      <c r="N323" s="1353"/>
      <c r="O323" s="1354"/>
      <c r="P323" s="1354"/>
      <c r="Q323" s="1354"/>
      <c r="R323" s="1354"/>
      <c r="S323" s="1355"/>
    </row>
    <row r="324" spans="1:26" s="575" customFormat="1" ht="15" customHeight="1">
      <c r="A324" s="1318" t="s">
        <v>571</v>
      </c>
      <c r="B324" s="1318"/>
      <c r="C324" s="1318"/>
      <c r="D324" s="1318"/>
      <c r="E324" s="1343" t="s">
        <v>570</v>
      </c>
      <c r="F324" s="1343"/>
      <c r="G324" s="1344"/>
      <c r="H324" s="1345"/>
      <c r="I324" s="1345"/>
      <c r="J324" s="1345"/>
      <c r="K324" s="1345"/>
      <c r="L324" s="1345"/>
      <c r="M324" s="1345"/>
      <c r="N324" s="1345"/>
      <c r="O324" s="1345"/>
      <c r="P324" s="1345"/>
      <c r="Q324" s="1345"/>
      <c r="R324" s="1345"/>
      <c r="S324" s="1346"/>
    </row>
    <row r="325" spans="1:26" s="575" customFormat="1" ht="15" customHeight="1">
      <c r="A325" s="1318"/>
      <c r="B325" s="1318"/>
      <c r="C325" s="1318"/>
      <c r="D325" s="1318"/>
      <c r="E325" s="1343"/>
      <c r="F325" s="1343"/>
      <c r="G325" s="1347"/>
      <c r="H325" s="1348"/>
      <c r="I325" s="1348"/>
      <c r="J325" s="1348"/>
      <c r="K325" s="1348"/>
      <c r="L325" s="1348"/>
      <c r="M325" s="1348"/>
      <c r="N325" s="1348"/>
      <c r="O325" s="1348"/>
      <c r="P325" s="1348"/>
      <c r="Q325" s="1348"/>
      <c r="R325" s="1348"/>
      <c r="S325" s="1349"/>
    </row>
    <row r="326" spans="1:26" s="575" customFormat="1" ht="15" customHeight="1">
      <c r="A326" s="1318"/>
      <c r="B326" s="1318"/>
      <c r="C326" s="1318"/>
      <c r="D326" s="1318"/>
      <c r="E326" s="1343" t="s">
        <v>572</v>
      </c>
      <c r="F326" s="1343"/>
      <c r="G326" s="1344"/>
      <c r="H326" s="1345"/>
      <c r="I326" s="1345"/>
      <c r="J326" s="1345"/>
      <c r="K326" s="1345"/>
      <c r="L326" s="1345"/>
      <c r="M326" s="1346"/>
      <c r="N326" s="1350" t="s">
        <v>574</v>
      </c>
      <c r="O326" s="1351"/>
      <c r="P326" s="1351"/>
      <c r="Q326" s="1351"/>
      <c r="R326" s="1351"/>
      <c r="S326" s="1352"/>
    </row>
    <row r="327" spans="1:26" s="129" customFormat="1">
      <c r="A327" s="1318"/>
      <c r="B327" s="1318"/>
      <c r="C327" s="1318"/>
      <c r="D327" s="1318"/>
      <c r="E327" s="1343"/>
      <c r="F327" s="1343"/>
      <c r="G327" s="1347"/>
      <c r="H327" s="1348"/>
      <c r="I327" s="1348"/>
      <c r="J327" s="1348"/>
      <c r="K327" s="1348"/>
      <c r="L327" s="1348"/>
      <c r="M327" s="1349"/>
      <c r="N327" s="1353"/>
      <c r="O327" s="1354"/>
      <c r="P327" s="1354"/>
      <c r="Q327" s="1354"/>
      <c r="R327" s="1354"/>
      <c r="S327" s="1355"/>
    </row>
    <row r="328" spans="1:26" s="129" customFormat="1">
      <c r="L328" s="1"/>
      <c r="M328" s="1"/>
      <c r="N328" s="1"/>
      <c r="O328" s="1"/>
      <c r="P328" s="1"/>
      <c r="Q328" s="1"/>
    </row>
    <row r="329" spans="1:26" s="129" customFormat="1">
      <c r="A329" s="1356" t="s">
        <v>573</v>
      </c>
      <c r="B329" s="1356"/>
      <c r="C329" s="1356"/>
      <c r="D329" s="1356"/>
      <c r="E329" s="1356"/>
      <c r="F329" s="1356"/>
      <c r="G329" s="1356"/>
      <c r="L329" s="1"/>
      <c r="M329" s="1"/>
      <c r="N329" s="1"/>
      <c r="O329" s="1"/>
      <c r="P329" s="1"/>
      <c r="Q329" s="1"/>
    </row>
    <row r="330" spans="1:26" s="129" customFormat="1">
      <c r="A330" s="1356"/>
      <c r="B330" s="1356"/>
      <c r="C330" s="1356"/>
      <c r="D330" s="1356"/>
      <c r="E330" s="1357"/>
      <c r="F330" s="1357"/>
      <c r="G330" s="1357"/>
      <c r="L330" s="1"/>
      <c r="M330" s="1"/>
      <c r="N330" s="1"/>
      <c r="O330" s="1"/>
      <c r="P330" s="1"/>
      <c r="Q330" s="1"/>
    </row>
    <row r="331" spans="1:26" s="129" customFormat="1" ht="12" customHeight="1">
      <c r="A331" s="1333" t="s">
        <v>583</v>
      </c>
      <c r="B331" s="1334"/>
      <c r="C331" s="1334"/>
      <c r="D331" s="1335"/>
      <c r="E331" s="1361"/>
      <c r="F331" s="1361"/>
      <c r="G331" s="1361"/>
      <c r="H331" s="1361"/>
      <c r="I331" s="1361"/>
      <c r="J331" s="1361"/>
      <c r="K331" s="1361"/>
      <c r="L331" s="1361"/>
      <c r="M331" s="1361"/>
      <c r="N331" s="1361"/>
      <c r="O331" s="1361"/>
      <c r="P331" s="1361"/>
      <c r="Q331" s="1361"/>
      <c r="R331" s="1361"/>
      <c r="S331" s="1362"/>
      <c r="T331" s="1382"/>
      <c r="U331" s="1383"/>
      <c r="V331" s="1383"/>
      <c r="W331" s="1383"/>
      <c r="X331" s="1383"/>
      <c r="Y331" s="1383"/>
      <c r="Z331" s="1383"/>
    </row>
    <row r="332" spans="1:26" s="129" customFormat="1">
      <c r="A332" s="1358"/>
      <c r="B332" s="1359"/>
      <c r="C332" s="1359"/>
      <c r="D332" s="1360"/>
      <c r="E332" s="1363"/>
      <c r="F332" s="1363"/>
      <c r="G332" s="1363"/>
      <c r="H332" s="1363"/>
      <c r="I332" s="1363"/>
      <c r="J332" s="1363"/>
      <c r="K332" s="1363"/>
      <c r="L332" s="1363"/>
      <c r="M332" s="1363"/>
      <c r="N332" s="1363"/>
      <c r="O332" s="1363"/>
      <c r="P332" s="1363"/>
      <c r="Q332" s="1363"/>
      <c r="R332" s="1363"/>
      <c r="S332" s="1364"/>
      <c r="T332" s="1384"/>
      <c r="U332" s="1383"/>
      <c r="V332" s="1383"/>
      <c r="W332" s="1383"/>
      <c r="X332" s="1383"/>
      <c r="Y332" s="1383"/>
      <c r="Z332" s="1383"/>
    </row>
    <row r="333" spans="1:26" s="129" customFormat="1" ht="20.25" customHeight="1">
      <c r="A333" s="1358"/>
      <c r="B333" s="1359"/>
      <c r="C333" s="1359"/>
      <c r="D333" s="1360"/>
      <c r="E333" s="1365"/>
      <c r="F333" s="1365"/>
      <c r="G333" s="1365"/>
      <c r="H333" s="1365"/>
      <c r="I333" s="1365"/>
      <c r="J333" s="1365"/>
      <c r="K333" s="1365"/>
      <c r="L333" s="1365"/>
      <c r="M333" s="1365"/>
      <c r="N333" s="1365"/>
      <c r="O333" s="1365"/>
      <c r="P333" s="1365"/>
      <c r="Q333" s="1365"/>
      <c r="R333" s="1365"/>
      <c r="S333" s="1366"/>
      <c r="T333" s="1384"/>
      <c r="U333" s="1383"/>
      <c r="V333" s="1383"/>
      <c r="W333" s="1383"/>
      <c r="X333" s="1383"/>
      <c r="Y333" s="1383"/>
      <c r="Z333" s="1383"/>
    </row>
    <row r="334" spans="1:26" s="129" customFormat="1" ht="13.5" customHeight="1">
      <c r="A334" s="570"/>
      <c r="B334" s="1333" t="s">
        <v>620</v>
      </c>
      <c r="C334" s="1334"/>
      <c r="D334" s="1335"/>
      <c r="E334" s="1361"/>
      <c r="F334" s="1361"/>
      <c r="G334" s="1361"/>
      <c r="H334" s="1361"/>
      <c r="I334" s="1361"/>
      <c r="J334" s="1361"/>
      <c r="K334" s="1361"/>
      <c r="L334" s="1361"/>
      <c r="M334" s="1361"/>
      <c r="N334" s="1361"/>
      <c r="O334" s="1361"/>
      <c r="P334" s="1361"/>
      <c r="Q334" s="1361"/>
      <c r="R334" s="1361"/>
      <c r="S334" s="1362"/>
      <c r="T334" s="1384"/>
      <c r="U334" s="1383"/>
      <c r="V334" s="1383"/>
      <c r="W334" s="1383"/>
      <c r="X334" s="1383"/>
      <c r="Y334" s="1383"/>
      <c r="Z334" s="1383"/>
    </row>
    <row r="335" spans="1:26" s="129" customFormat="1">
      <c r="A335" s="570"/>
      <c r="B335" s="1358"/>
      <c r="C335" s="1359"/>
      <c r="D335" s="1360"/>
      <c r="E335" s="1363"/>
      <c r="F335" s="1363"/>
      <c r="G335" s="1363"/>
      <c r="H335" s="1363"/>
      <c r="I335" s="1363"/>
      <c r="J335" s="1363"/>
      <c r="K335" s="1363"/>
      <c r="L335" s="1363"/>
      <c r="M335" s="1363"/>
      <c r="N335" s="1363"/>
      <c r="O335" s="1363"/>
      <c r="P335" s="1363"/>
      <c r="Q335" s="1363"/>
      <c r="R335" s="1363"/>
      <c r="S335" s="1364"/>
    </row>
    <row r="336" spans="1:26" s="129" customFormat="1" ht="30" customHeight="1">
      <c r="A336" s="571"/>
      <c r="B336" s="1336"/>
      <c r="C336" s="1337"/>
      <c r="D336" s="1338"/>
      <c r="E336" s="1365"/>
      <c r="F336" s="1365"/>
      <c r="G336" s="1365"/>
      <c r="H336" s="1365"/>
      <c r="I336" s="1365"/>
      <c r="J336" s="1365"/>
      <c r="K336" s="1365"/>
      <c r="L336" s="1365"/>
      <c r="M336" s="1365"/>
      <c r="N336" s="1365"/>
      <c r="O336" s="1365"/>
      <c r="P336" s="1365"/>
      <c r="Q336" s="1365"/>
      <c r="R336" s="1365"/>
      <c r="S336" s="1366"/>
    </row>
    <row r="337" spans="1:19" s="129" customFormat="1">
      <c r="A337" s="1333" t="s">
        <v>535</v>
      </c>
      <c r="B337" s="1334"/>
      <c r="C337" s="1334"/>
      <c r="D337" s="1335"/>
      <c r="E337" s="1361"/>
      <c r="F337" s="1361"/>
      <c r="G337" s="1361"/>
      <c r="H337" s="1361"/>
      <c r="I337" s="1361"/>
      <c r="J337" s="1361"/>
      <c r="K337" s="1361"/>
      <c r="L337" s="1361"/>
      <c r="M337" s="1361"/>
      <c r="N337" s="1361"/>
      <c r="O337" s="1361"/>
      <c r="P337" s="1361"/>
      <c r="Q337" s="1361"/>
      <c r="R337" s="1361"/>
      <c r="S337" s="1362"/>
    </row>
    <row r="338" spans="1:19" s="129" customFormat="1">
      <c r="A338" s="1358"/>
      <c r="B338" s="1359"/>
      <c r="C338" s="1359"/>
      <c r="D338" s="1360"/>
      <c r="E338" s="1363"/>
      <c r="F338" s="1363"/>
      <c r="G338" s="1363"/>
      <c r="H338" s="1363"/>
      <c r="I338" s="1363"/>
      <c r="J338" s="1363"/>
      <c r="K338" s="1363"/>
      <c r="L338" s="1363"/>
      <c r="M338" s="1363"/>
      <c r="N338" s="1363"/>
      <c r="O338" s="1363"/>
      <c r="P338" s="1363"/>
      <c r="Q338" s="1363"/>
      <c r="R338" s="1363"/>
      <c r="S338" s="1364"/>
    </row>
    <row r="339" spans="1:19" s="129" customFormat="1" ht="22.5" customHeight="1">
      <c r="A339" s="1358"/>
      <c r="B339" s="1359"/>
      <c r="C339" s="1359"/>
      <c r="D339" s="1360"/>
      <c r="E339" s="1365"/>
      <c r="F339" s="1365"/>
      <c r="G339" s="1365"/>
      <c r="H339" s="1365"/>
      <c r="I339" s="1365"/>
      <c r="J339" s="1365"/>
      <c r="K339" s="1365"/>
      <c r="L339" s="1365"/>
      <c r="M339" s="1365"/>
      <c r="N339" s="1365"/>
      <c r="O339" s="1365"/>
      <c r="P339" s="1365"/>
      <c r="Q339" s="1365"/>
      <c r="R339" s="1365"/>
      <c r="S339" s="1366"/>
    </row>
    <row r="340" spans="1:19" s="129" customFormat="1" ht="12" customHeight="1">
      <c r="A340" s="570"/>
      <c r="B340" s="1333" t="s">
        <v>536</v>
      </c>
      <c r="C340" s="1334"/>
      <c r="D340" s="1335"/>
      <c r="E340" s="1361"/>
      <c r="F340" s="1361"/>
      <c r="G340" s="1361"/>
      <c r="H340" s="1361"/>
      <c r="I340" s="1361"/>
      <c r="J340" s="1361"/>
      <c r="K340" s="1361"/>
      <c r="L340" s="1361"/>
      <c r="M340" s="1361"/>
      <c r="N340" s="1361"/>
      <c r="O340" s="1361"/>
      <c r="P340" s="1361"/>
      <c r="Q340" s="1361"/>
      <c r="R340" s="1361"/>
      <c r="S340" s="1362"/>
    </row>
    <row r="341" spans="1:19" s="129" customFormat="1">
      <c r="A341" s="570"/>
      <c r="B341" s="1358"/>
      <c r="C341" s="1359"/>
      <c r="D341" s="1360"/>
      <c r="E341" s="1363"/>
      <c r="F341" s="1363"/>
      <c r="G341" s="1363"/>
      <c r="H341" s="1363"/>
      <c r="I341" s="1363"/>
      <c r="J341" s="1363"/>
      <c r="K341" s="1363"/>
      <c r="L341" s="1363"/>
      <c r="M341" s="1363"/>
      <c r="N341" s="1363"/>
      <c r="O341" s="1363"/>
      <c r="P341" s="1363"/>
      <c r="Q341" s="1363"/>
      <c r="R341" s="1363"/>
      <c r="S341" s="1364"/>
    </row>
    <row r="342" spans="1:19" s="129" customFormat="1" ht="18.75" customHeight="1">
      <c r="A342" s="571"/>
      <c r="B342" s="1336"/>
      <c r="C342" s="1337"/>
      <c r="D342" s="1338"/>
      <c r="E342" s="1365"/>
      <c r="F342" s="1365"/>
      <c r="G342" s="1365"/>
      <c r="H342" s="1365"/>
      <c r="I342" s="1365"/>
      <c r="J342" s="1365"/>
      <c r="K342" s="1365"/>
      <c r="L342" s="1365"/>
      <c r="M342" s="1365"/>
      <c r="N342" s="1365"/>
      <c r="O342" s="1365"/>
      <c r="P342" s="1365"/>
      <c r="Q342" s="1365"/>
      <c r="R342" s="1365"/>
      <c r="S342" s="1366"/>
    </row>
    <row r="343" spans="1:19" s="129" customFormat="1">
      <c r="A343" s="1334" t="s">
        <v>999</v>
      </c>
      <c r="B343" s="1334"/>
      <c r="C343" s="1334"/>
      <c r="D343" s="1335"/>
      <c r="E343" s="1380"/>
      <c r="F343" s="1361"/>
      <c r="G343" s="1361"/>
      <c r="H343" s="1361"/>
      <c r="I343" s="1361"/>
      <c r="J343" s="1361"/>
      <c r="K343" s="1362"/>
      <c r="L343" s="1342" t="s">
        <v>15</v>
      </c>
      <c r="M343" s="1388"/>
      <c r="N343" s="1389"/>
      <c r="O343" s="1389"/>
      <c r="P343" s="1389"/>
      <c r="Q343" s="1389"/>
      <c r="R343" s="1389"/>
      <c r="S343" s="1389"/>
    </row>
    <row r="344" spans="1:19" s="129" customFormat="1">
      <c r="A344" s="1359"/>
      <c r="B344" s="1359"/>
      <c r="C344" s="1359"/>
      <c r="D344" s="1360"/>
      <c r="E344" s="1385"/>
      <c r="F344" s="1363"/>
      <c r="G344" s="1363"/>
      <c r="H344" s="1363"/>
      <c r="I344" s="1363"/>
      <c r="J344" s="1363"/>
      <c r="K344" s="1364"/>
      <c r="L344" s="1386"/>
      <c r="M344" s="1384"/>
      <c r="N344" s="1383"/>
      <c r="O344" s="1383"/>
      <c r="P344" s="1383"/>
      <c r="Q344" s="1383"/>
      <c r="R344" s="1383"/>
      <c r="S344" s="1383"/>
    </row>
    <row r="345" spans="1:19" s="129" customFormat="1">
      <c r="A345" s="1337"/>
      <c r="B345" s="1337"/>
      <c r="C345" s="1337"/>
      <c r="D345" s="1338"/>
      <c r="E345" s="1381"/>
      <c r="F345" s="1365"/>
      <c r="G345" s="1365"/>
      <c r="H345" s="1365"/>
      <c r="I345" s="1365"/>
      <c r="J345" s="1365"/>
      <c r="K345" s="1366"/>
      <c r="L345" s="1387"/>
      <c r="M345" s="577"/>
      <c r="N345" s="576"/>
      <c r="O345" s="576"/>
      <c r="P345" s="576"/>
      <c r="Q345" s="576"/>
      <c r="R345" s="576"/>
      <c r="S345" s="576"/>
    </row>
    <row r="346" spans="1:19" s="129" customFormat="1" ht="17.25" customHeight="1">
      <c r="A346" s="1333" t="s">
        <v>1000</v>
      </c>
      <c r="B346" s="1334"/>
      <c r="C346" s="1334"/>
      <c r="D346" s="1335"/>
      <c r="E346" s="1339"/>
      <c r="F346" s="1339"/>
      <c r="G346" s="1339"/>
      <c r="H346" s="1339"/>
      <c r="I346" s="1339"/>
      <c r="J346" s="1339"/>
      <c r="K346" s="1339"/>
      <c r="L346" s="1341" t="s">
        <v>1001</v>
      </c>
      <c r="M346" s="573"/>
    </row>
    <row r="347" spans="1:19" s="129" customFormat="1" ht="17.25" customHeight="1">
      <c r="A347" s="1336"/>
      <c r="B347" s="1337"/>
      <c r="C347" s="1337"/>
      <c r="D347" s="1338"/>
      <c r="E347" s="1340"/>
      <c r="F347" s="1340"/>
      <c r="G347" s="1340"/>
      <c r="H347" s="1340"/>
      <c r="I347" s="1340"/>
      <c r="J347" s="1340"/>
      <c r="K347" s="1340"/>
      <c r="L347" s="1342"/>
      <c r="M347" s="573"/>
    </row>
    <row r="348" spans="1:19" s="129" customFormat="1" ht="14.25" customHeight="1">
      <c r="A348" s="1341" t="s">
        <v>1002</v>
      </c>
      <c r="B348" s="1341"/>
      <c r="C348" s="1341"/>
      <c r="D348" s="1341"/>
      <c r="E348" s="1318" t="s">
        <v>1003</v>
      </c>
      <c r="F348" s="1318"/>
      <c r="G348" s="1318"/>
      <c r="H348" s="1318"/>
      <c r="I348" s="1318"/>
      <c r="J348" s="1318"/>
      <c r="K348" s="1318"/>
      <c r="L348" s="1318"/>
      <c r="M348" s="1318"/>
      <c r="N348" s="1318"/>
      <c r="O348" s="1318"/>
      <c r="P348" s="1318"/>
      <c r="Q348" s="1318"/>
      <c r="R348" s="1318"/>
      <c r="S348" s="1318"/>
    </row>
    <row r="349" spans="1:19" s="129" customFormat="1" ht="14.25" customHeight="1">
      <c r="A349" s="1341"/>
      <c r="B349" s="1341"/>
      <c r="C349" s="1341"/>
      <c r="D349" s="1341"/>
      <c r="E349" s="1318"/>
      <c r="F349" s="1318"/>
      <c r="G349" s="1318"/>
      <c r="H349" s="1318"/>
      <c r="I349" s="1318"/>
      <c r="J349" s="1318"/>
      <c r="K349" s="1318"/>
      <c r="L349" s="1318"/>
      <c r="M349" s="1318"/>
      <c r="N349" s="1318"/>
      <c r="O349" s="1318"/>
      <c r="P349" s="1318"/>
      <c r="Q349" s="1318"/>
      <c r="R349" s="1318"/>
      <c r="S349" s="1318"/>
    </row>
    <row r="350" spans="1:19" s="129" customFormat="1">
      <c r="A350" s="1341"/>
      <c r="B350" s="1341"/>
      <c r="C350" s="1341"/>
      <c r="D350" s="1341"/>
      <c r="E350" s="1339"/>
      <c r="F350" s="1339"/>
      <c r="G350" s="1339"/>
      <c r="H350" s="1339"/>
      <c r="I350" s="1339"/>
      <c r="J350" s="1339"/>
      <c r="K350" s="1339"/>
      <c r="L350" s="1339"/>
      <c r="M350" s="1339"/>
      <c r="N350" s="1339"/>
      <c r="O350" s="1339"/>
      <c r="P350" s="1339"/>
      <c r="Q350" s="1339"/>
      <c r="R350" s="1339"/>
      <c r="S350" s="1339"/>
    </row>
    <row r="351" spans="1:19" s="129" customFormat="1">
      <c r="A351" s="1341"/>
      <c r="B351" s="1341"/>
      <c r="C351" s="1341"/>
      <c r="D351" s="1341"/>
      <c r="E351" s="1339"/>
      <c r="F351" s="1339"/>
      <c r="G351" s="1339"/>
      <c r="H351" s="1339"/>
      <c r="I351" s="1339"/>
      <c r="J351" s="1339"/>
      <c r="K351" s="1339"/>
      <c r="L351" s="1339"/>
      <c r="M351" s="1339"/>
      <c r="N351" s="1339"/>
      <c r="O351" s="1339"/>
      <c r="P351" s="1339"/>
      <c r="Q351" s="1339"/>
      <c r="R351" s="1339"/>
      <c r="S351" s="1339"/>
    </row>
    <row r="352" spans="1:19" s="129" customFormat="1">
      <c r="A352" s="1341"/>
      <c r="B352" s="1341"/>
      <c r="C352" s="1341"/>
      <c r="D352" s="1341"/>
      <c r="E352" s="1339"/>
      <c r="F352" s="1339"/>
      <c r="G352" s="1339"/>
      <c r="H352" s="1339"/>
      <c r="I352" s="1339"/>
      <c r="J352" s="1339"/>
      <c r="K352" s="1339"/>
      <c r="L352" s="1339"/>
      <c r="M352" s="1339"/>
      <c r="N352" s="1339"/>
      <c r="O352" s="1339"/>
      <c r="P352" s="1339"/>
      <c r="Q352" s="1339"/>
      <c r="R352" s="1339"/>
      <c r="S352" s="1339"/>
    </row>
    <row r="353" spans="1:19" s="129" customFormat="1">
      <c r="A353" s="1341"/>
      <c r="B353" s="1341"/>
      <c r="C353" s="1341"/>
      <c r="D353" s="1341"/>
      <c r="E353" s="1339"/>
      <c r="F353" s="1339"/>
      <c r="G353" s="1339"/>
      <c r="H353" s="1339"/>
      <c r="I353" s="1339"/>
      <c r="J353" s="1339"/>
      <c r="K353" s="1339"/>
      <c r="L353" s="1339"/>
      <c r="M353" s="1339"/>
      <c r="N353" s="1339"/>
      <c r="O353" s="1339"/>
      <c r="P353" s="1339"/>
      <c r="Q353" s="1339"/>
      <c r="R353" s="1339"/>
      <c r="S353" s="1339"/>
    </row>
    <row r="354" spans="1:19" s="129" customFormat="1" ht="18" customHeight="1">
      <c r="A354" s="1341" t="s">
        <v>1004</v>
      </c>
      <c r="B354" s="1341"/>
      <c r="C354" s="1341"/>
      <c r="D354" s="1341"/>
      <c r="E354" s="1318" t="s">
        <v>1005</v>
      </c>
      <c r="F354" s="1318"/>
      <c r="G354" s="1318"/>
      <c r="H354" s="1318"/>
      <c r="I354" s="1318"/>
      <c r="J354" s="1318"/>
      <c r="K354" s="1318"/>
      <c r="L354" s="1318"/>
      <c r="M354" s="1318"/>
      <c r="N354" s="1318"/>
      <c r="O354" s="1318"/>
      <c r="P354" s="1318"/>
      <c r="Q354" s="1318"/>
      <c r="R354" s="1318"/>
      <c r="S354" s="1318"/>
    </row>
    <row r="355" spans="1:19" s="129" customFormat="1" ht="18" customHeight="1">
      <c r="A355" s="1341"/>
      <c r="B355" s="1341"/>
      <c r="C355" s="1341"/>
      <c r="D355" s="1341"/>
      <c r="E355" s="1318"/>
      <c r="F355" s="1318"/>
      <c r="G355" s="1318"/>
      <c r="H355" s="1318"/>
      <c r="I355" s="1318"/>
      <c r="J355" s="1318"/>
      <c r="K355" s="1318"/>
      <c r="L355" s="1318"/>
      <c r="M355" s="1318"/>
      <c r="N355" s="1318"/>
      <c r="O355" s="1318"/>
      <c r="P355" s="1318"/>
      <c r="Q355" s="1318"/>
      <c r="R355" s="1318"/>
      <c r="S355" s="1318"/>
    </row>
    <row r="356" spans="1:19" s="129" customFormat="1">
      <c r="A356" s="1341"/>
      <c r="B356" s="1341"/>
      <c r="C356" s="1341"/>
      <c r="D356" s="1341"/>
      <c r="E356" s="1339"/>
      <c r="F356" s="1339"/>
      <c r="G356" s="1339"/>
      <c r="H356" s="1339"/>
      <c r="I356" s="1339"/>
      <c r="J356" s="1339"/>
      <c r="K356" s="1339"/>
      <c r="L356" s="1339"/>
      <c r="M356" s="1339"/>
      <c r="N356" s="1339"/>
      <c r="O356" s="1339"/>
      <c r="P356" s="1339"/>
      <c r="Q356" s="1339"/>
      <c r="R356" s="1339"/>
      <c r="S356" s="1339"/>
    </row>
    <row r="357" spans="1:19" s="129" customFormat="1">
      <c r="A357" s="1341"/>
      <c r="B357" s="1341"/>
      <c r="C357" s="1341"/>
      <c r="D357" s="1341"/>
      <c r="E357" s="1339"/>
      <c r="F357" s="1339"/>
      <c r="G357" s="1339"/>
      <c r="H357" s="1339"/>
      <c r="I357" s="1339"/>
      <c r="J357" s="1339"/>
      <c r="K357" s="1339"/>
      <c r="L357" s="1339"/>
      <c r="M357" s="1339"/>
      <c r="N357" s="1339"/>
      <c r="O357" s="1339"/>
      <c r="P357" s="1339"/>
      <c r="Q357" s="1339"/>
      <c r="R357" s="1339"/>
      <c r="S357" s="1339"/>
    </row>
    <row r="358" spans="1:19" s="129" customFormat="1">
      <c r="A358" s="1341"/>
      <c r="B358" s="1341"/>
      <c r="C358" s="1341"/>
      <c r="D358" s="1341"/>
      <c r="E358" s="1339"/>
      <c r="F358" s="1339"/>
      <c r="G358" s="1339"/>
      <c r="H358" s="1339"/>
      <c r="I358" s="1339"/>
      <c r="J358" s="1339"/>
      <c r="K358" s="1339"/>
      <c r="L358" s="1339"/>
      <c r="M358" s="1339"/>
      <c r="N358" s="1339"/>
      <c r="O358" s="1339"/>
      <c r="P358" s="1339"/>
      <c r="Q358" s="1339"/>
      <c r="R358" s="1339"/>
      <c r="S358" s="1339"/>
    </row>
    <row r="359" spans="1:19" s="129" customFormat="1">
      <c r="A359" s="1341"/>
      <c r="B359" s="1341"/>
      <c r="C359" s="1341"/>
      <c r="D359" s="1341"/>
      <c r="E359" s="1339"/>
      <c r="F359" s="1339"/>
      <c r="G359" s="1339"/>
      <c r="H359" s="1339"/>
      <c r="I359" s="1339"/>
      <c r="J359" s="1339"/>
      <c r="K359" s="1339"/>
      <c r="L359" s="1339"/>
      <c r="M359" s="1339"/>
      <c r="N359" s="1339"/>
      <c r="O359" s="1339"/>
      <c r="P359" s="1339"/>
      <c r="Q359" s="1339"/>
      <c r="R359" s="1339"/>
      <c r="S359" s="1339"/>
    </row>
    <row r="360" spans="1:19" s="129" customFormat="1">
      <c r="L360" s="1"/>
      <c r="M360" s="1"/>
      <c r="N360" s="1"/>
      <c r="O360" s="1"/>
      <c r="P360" s="1"/>
      <c r="Q360" s="1"/>
    </row>
    <row r="361" spans="1:19" s="129" customFormat="1" ht="15.75" customHeight="1">
      <c r="A361" s="574" t="s">
        <v>593</v>
      </c>
      <c r="L361" s="1"/>
      <c r="M361" s="1"/>
      <c r="N361" s="1"/>
      <c r="O361" s="1"/>
      <c r="P361" s="1"/>
      <c r="Q361" s="1"/>
    </row>
    <row r="362" spans="1:19" s="129" customFormat="1">
      <c r="A362" s="129" t="s">
        <v>594</v>
      </c>
      <c r="L362" s="1"/>
      <c r="M362" s="1"/>
      <c r="N362" s="1"/>
      <c r="O362" s="1"/>
      <c r="P362" s="1"/>
      <c r="Q362" s="1"/>
    </row>
  </sheetData>
  <sheetProtection algorithmName="SHA-512" hashValue="+sntNwWg1UbGQ+0G02G50Zy3St8jXKQHyt8WuF7vuMDv/rVMa9ik3/YtX+QNNMk//rnIRDyR4chX5ZC0yy7QqQ==" saltValue="pr6IgqF2UwQ7klEFdAgqcg==" spinCount="100000" sheet="1" objects="1" formatCells="0" formatRows="0" insertRows="0" selectLockedCells="1"/>
  <mergeCells count="708">
    <mergeCell ref="A56:D62"/>
    <mergeCell ref="E56:O56"/>
    <mergeCell ref="P56:R56"/>
    <mergeCell ref="E57:R57"/>
    <mergeCell ref="F58:R58"/>
    <mergeCell ref="F59:R59"/>
    <mergeCell ref="F60:R60"/>
    <mergeCell ref="F61:R61"/>
    <mergeCell ref="F62:R62"/>
    <mergeCell ref="O1:R1"/>
    <mergeCell ref="O2:R2"/>
    <mergeCell ref="O3:R3"/>
    <mergeCell ref="A5:R5"/>
    <mergeCell ref="A7:B7"/>
    <mergeCell ref="C7:R7"/>
    <mergeCell ref="A10:B10"/>
    <mergeCell ref="C10:D10"/>
    <mergeCell ref="E10:F10"/>
    <mergeCell ref="G10:M10"/>
    <mergeCell ref="N10:P10"/>
    <mergeCell ref="Q10:R10"/>
    <mergeCell ref="A8:B8"/>
    <mergeCell ref="C8:M8"/>
    <mergeCell ref="N8:O8"/>
    <mergeCell ref="P8:R8"/>
    <mergeCell ref="A9:B9"/>
    <mergeCell ref="C9:I9"/>
    <mergeCell ref="J9:K9"/>
    <mergeCell ref="L9:R9"/>
    <mergeCell ref="M18:N18"/>
    <mergeCell ref="P18:R18"/>
    <mergeCell ref="A19:D19"/>
    <mergeCell ref="E19:G19"/>
    <mergeCell ref="I19:L19"/>
    <mergeCell ref="M19:R19"/>
    <mergeCell ref="A11:C11"/>
    <mergeCell ref="D11:R11"/>
    <mergeCell ref="A12:L12"/>
    <mergeCell ref="A13:R13"/>
    <mergeCell ref="A17:D17"/>
    <mergeCell ref="E17:R17"/>
    <mergeCell ref="A20:D23"/>
    <mergeCell ref="F20:H20"/>
    <mergeCell ref="I20:L23"/>
    <mergeCell ref="E21:E23"/>
    <mergeCell ref="F21:H21"/>
    <mergeCell ref="F22:H22"/>
    <mergeCell ref="F23:H23"/>
    <mergeCell ref="A18:D18"/>
    <mergeCell ref="I18:L18"/>
    <mergeCell ref="N28:O28"/>
    <mergeCell ref="A24:D24"/>
    <mergeCell ref="E24:H24"/>
    <mergeCell ref="I24:L24"/>
    <mergeCell ref="M24:R24"/>
    <mergeCell ref="A25:D25"/>
    <mergeCell ref="E25:G25"/>
    <mergeCell ref="I25:L25"/>
    <mergeCell ref="M25:N25"/>
    <mergeCell ref="O25:R25"/>
    <mergeCell ref="A31:D32"/>
    <mergeCell ref="E31:I31"/>
    <mergeCell ref="J31:N31"/>
    <mergeCell ref="O31:R31"/>
    <mergeCell ref="E32:I32"/>
    <mergeCell ref="J32:N32"/>
    <mergeCell ref="O32:R32"/>
    <mergeCell ref="P28:R28"/>
    <mergeCell ref="A29:D30"/>
    <mergeCell ref="E29:I29"/>
    <mergeCell ref="J29:N29"/>
    <mergeCell ref="O29:R29"/>
    <mergeCell ref="E30:I30"/>
    <mergeCell ref="J30:N30"/>
    <mergeCell ref="O30:R30"/>
    <mergeCell ref="A26:D28"/>
    <mergeCell ref="F26:G26"/>
    <mergeCell ref="I26:L28"/>
    <mergeCell ref="N26:O26"/>
    <mergeCell ref="P26:R26"/>
    <mergeCell ref="F27:G27"/>
    <mergeCell ref="N27:O27"/>
    <mergeCell ref="P27:R27"/>
    <mergeCell ref="F28:G28"/>
    <mergeCell ref="A33:D33"/>
    <mergeCell ref="E33:R33"/>
    <mergeCell ref="A34:D39"/>
    <mergeCell ref="E34:G34"/>
    <mergeCell ref="H34:J34"/>
    <mergeCell ref="K34:M34"/>
    <mergeCell ref="N34:P34"/>
    <mergeCell ref="Q34:R39"/>
    <mergeCell ref="E35:G35"/>
    <mergeCell ref="H35:J35"/>
    <mergeCell ref="E38:H38"/>
    <mergeCell ref="I38:L38"/>
    <mergeCell ref="M38:P38"/>
    <mergeCell ref="E39:H39"/>
    <mergeCell ref="I39:L39"/>
    <mergeCell ref="M39:P39"/>
    <mergeCell ref="K35:M35"/>
    <mergeCell ref="N35:P35"/>
    <mergeCell ref="E36:H36"/>
    <mergeCell ref="I36:L36"/>
    <mergeCell ref="M36:P36"/>
    <mergeCell ref="E37:H37"/>
    <mergeCell ref="I37:L37"/>
    <mergeCell ref="M37:P37"/>
    <mergeCell ref="A50:R50"/>
    <mergeCell ref="A51:D55"/>
    <mergeCell ref="E51:R52"/>
    <mergeCell ref="F53:R53"/>
    <mergeCell ref="E54:R54"/>
    <mergeCell ref="F55:R55"/>
    <mergeCell ref="A40:D40"/>
    <mergeCell ref="E40:R40"/>
    <mergeCell ref="A41:R42"/>
    <mergeCell ref="A43:R45"/>
    <mergeCell ref="A46:R46"/>
    <mergeCell ref="A48:C49"/>
    <mergeCell ref="D48:R49"/>
    <mergeCell ref="A69:D73"/>
    <mergeCell ref="E69:R69"/>
    <mergeCell ref="E70:G70"/>
    <mergeCell ref="H70:R70"/>
    <mergeCell ref="E71:R71"/>
    <mergeCell ref="E72:G72"/>
    <mergeCell ref="H72:R72"/>
    <mergeCell ref="E73:R73"/>
    <mergeCell ref="A65:D66"/>
    <mergeCell ref="E65:R65"/>
    <mergeCell ref="F66:R66"/>
    <mergeCell ref="A67:D68"/>
    <mergeCell ref="E67:R67"/>
    <mergeCell ref="E68:R68"/>
    <mergeCell ref="V78:Z79"/>
    <mergeCell ref="Q79:R79"/>
    <mergeCell ref="S79:T79"/>
    <mergeCell ref="A74:D74"/>
    <mergeCell ref="E74:H74"/>
    <mergeCell ref="I74:J74"/>
    <mergeCell ref="K74:R74"/>
    <mergeCell ref="A77:Z77"/>
    <mergeCell ref="A78:A79"/>
    <mergeCell ref="B78:F79"/>
    <mergeCell ref="G78:K79"/>
    <mergeCell ref="L78:M79"/>
    <mergeCell ref="N78:N79"/>
    <mergeCell ref="A80:A85"/>
    <mergeCell ref="B80:F85"/>
    <mergeCell ref="G80:K85"/>
    <mergeCell ref="L80:M84"/>
    <mergeCell ref="N80:N85"/>
    <mergeCell ref="O80:O85"/>
    <mergeCell ref="O78:O79"/>
    <mergeCell ref="P78:P79"/>
    <mergeCell ref="Q78:U78"/>
    <mergeCell ref="P80:P85"/>
    <mergeCell ref="Q80:R80"/>
    <mergeCell ref="S80:T80"/>
    <mergeCell ref="V80:Z85"/>
    <mergeCell ref="Q81:R81"/>
    <mergeCell ref="S81:T81"/>
    <mergeCell ref="Q82:R82"/>
    <mergeCell ref="S82:T82"/>
    <mergeCell ref="Q83:R83"/>
    <mergeCell ref="S83:T83"/>
    <mergeCell ref="V86:Z91"/>
    <mergeCell ref="Q87:R87"/>
    <mergeCell ref="S87:T87"/>
    <mergeCell ref="Q88:R88"/>
    <mergeCell ref="S88:T88"/>
    <mergeCell ref="Q89:R89"/>
    <mergeCell ref="S89:T89"/>
    <mergeCell ref="Q84:R84"/>
    <mergeCell ref="S84:T84"/>
    <mergeCell ref="Q85:R85"/>
    <mergeCell ref="S85:T85"/>
    <mergeCell ref="Q90:R90"/>
    <mergeCell ref="S90:T90"/>
    <mergeCell ref="Q91:R91"/>
    <mergeCell ref="S91:T91"/>
    <mergeCell ref="A92:A97"/>
    <mergeCell ref="B92:F97"/>
    <mergeCell ref="G92:K97"/>
    <mergeCell ref="L92:M96"/>
    <mergeCell ref="N92:N97"/>
    <mergeCell ref="O92:O97"/>
    <mergeCell ref="P86:P91"/>
    <mergeCell ref="Q86:R86"/>
    <mergeCell ref="S86:T86"/>
    <mergeCell ref="A86:A91"/>
    <mergeCell ref="B86:F91"/>
    <mergeCell ref="G86:K91"/>
    <mergeCell ref="L86:M90"/>
    <mergeCell ref="N86:N91"/>
    <mergeCell ref="O86:O91"/>
    <mergeCell ref="P92:P97"/>
    <mergeCell ref="Q92:R92"/>
    <mergeCell ref="S92:T92"/>
    <mergeCell ref="V92:Z97"/>
    <mergeCell ref="Q93:R93"/>
    <mergeCell ref="S93:T93"/>
    <mergeCell ref="Q94:R94"/>
    <mergeCell ref="S94:T94"/>
    <mergeCell ref="Q95:R95"/>
    <mergeCell ref="S95:T95"/>
    <mergeCell ref="V98:Z103"/>
    <mergeCell ref="Q99:R99"/>
    <mergeCell ref="S99:T99"/>
    <mergeCell ref="Q100:R100"/>
    <mergeCell ref="S100:T100"/>
    <mergeCell ref="Q101:R101"/>
    <mergeCell ref="S101:T101"/>
    <mergeCell ref="Q96:R96"/>
    <mergeCell ref="S96:T96"/>
    <mergeCell ref="Q97:R97"/>
    <mergeCell ref="S97:T97"/>
    <mergeCell ref="Q102:R102"/>
    <mergeCell ref="S102:T102"/>
    <mergeCell ref="Q103:R103"/>
    <mergeCell ref="S103:T103"/>
    <mergeCell ref="A104:A109"/>
    <mergeCell ref="B104:F109"/>
    <mergeCell ref="G104:K109"/>
    <mergeCell ref="L104:M108"/>
    <mergeCell ref="N104:N109"/>
    <mergeCell ref="O104:O109"/>
    <mergeCell ref="P98:P103"/>
    <mergeCell ref="Q98:R98"/>
    <mergeCell ref="S98:T98"/>
    <mergeCell ref="A98:A103"/>
    <mergeCell ref="B98:F103"/>
    <mergeCell ref="G98:K103"/>
    <mergeCell ref="L98:M102"/>
    <mergeCell ref="N98:N103"/>
    <mergeCell ref="O98:O103"/>
    <mergeCell ref="P104:P109"/>
    <mergeCell ref="Q104:R104"/>
    <mergeCell ref="S104:T104"/>
    <mergeCell ref="V104:Z109"/>
    <mergeCell ref="Q105:R105"/>
    <mergeCell ref="S105:T105"/>
    <mergeCell ref="Q106:R106"/>
    <mergeCell ref="S106:T106"/>
    <mergeCell ref="Q107:R107"/>
    <mergeCell ref="S107:T107"/>
    <mergeCell ref="V110:Z115"/>
    <mergeCell ref="Q111:R111"/>
    <mergeCell ref="S111:T111"/>
    <mergeCell ref="Q112:R112"/>
    <mergeCell ref="S112:T112"/>
    <mergeCell ref="Q113:R113"/>
    <mergeCell ref="S113:T113"/>
    <mergeCell ref="Q108:R108"/>
    <mergeCell ref="S108:T108"/>
    <mergeCell ref="Q109:R109"/>
    <mergeCell ref="S109:T109"/>
    <mergeCell ref="Q114:R114"/>
    <mergeCell ref="S114:T114"/>
    <mergeCell ref="Q115:R115"/>
    <mergeCell ref="S115:T115"/>
    <mergeCell ref="A116:A121"/>
    <mergeCell ref="B116:F121"/>
    <mergeCell ref="G116:K121"/>
    <mergeCell ref="L116:M120"/>
    <mergeCell ref="N116:N121"/>
    <mergeCell ref="O116:O121"/>
    <mergeCell ref="P110:P115"/>
    <mergeCell ref="Q110:R110"/>
    <mergeCell ref="S110:T110"/>
    <mergeCell ref="A110:A115"/>
    <mergeCell ref="B110:F115"/>
    <mergeCell ref="G110:K115"/>
    <mergeCell ref="L110:M114"/>
    <mergeCell ref="N110:N115"/>
    <mergeCell ref="O110:O115"/>
    <mergeCell ref="P116:P121"/>
    <mergeCell ref="Q116:R116"/>
    <mergeCell ref="S116:T116"/>
    <mergeCell ref="V116:Z121"/>
    <mergeCell ref="Q117:R117"/>
    <mergeCell ref="S117:T117"/>
    <mergeCell ref="Q118:R118"/>
    <mergeCell ref="S118:T118"/>
    <mergeCell ref="Q119:R119"/>
    <mergeCell ref="S119:T119"/>
    <mergeCell ref="V122:Z127"/>
    <mergeCell ref="Q123:R123"/>
    <mergeCell ref="S123:T123"/>
    <mergeCell ref="Q124:R124"/>
    <mergeCell ref="S124:T124"/>
    <mergeCell ref="Q125:R125"/>
    <mergeCell ref="S125:T125"/>
    <mergeCell ref="Q120:R120"/>
    <mergeCell ref="S120:T120"/>
    <mergeCell ref="Q121:R121"/>
    <mergeCell ref="S121:T121"/>
    <mergeCell ref="Q126:R126"/>
    <mergeCell ref="S126:T126"/>
    <mergeCell ref="Q127:R127"/>
    <mergeCell ref="S127:T127"/>
    <mergeCell ref="A128:A133"/>
    <mergeCell ref="B128:F133"/>
    <mergeCell ref="G128:K133"/>
    <mergeCell ref="L128:M132"/>
    <mergeCell ref="N128:N133"/>
    <mergeCell ref="O128:O133"/>
    <mergeCell ref="P122:P127"/>
    <mergeCell ref="Q122:R122"/>
    <mergeCell ref="S122:T122"/>
    <mergeCell ref="A122:A127"/>
    <mergeCell ref="B122:F127"/>
    <mergeCell ref="G122:K127"/>
    <mergeCell ref="L122:M126"/>
    <mergeCell ref="N122:N127"/>
    <mergeCell ref="O122:O127"/>
    <mergeCell ref="P128:P133"/>
    <mergeCell ref="Q128:R128"/>
    <mergeCell ref="S128:T128"/>
    <mergeCell ref="V128:Z133"/>
    <mergeCell ref="Q129:R129"/>
    <mergeCell ref="S129:T129"/>
    <mergeCell ref="Q130:R130"/>
    <mergeCell ref="S130:T130"/>
    <mergeCell ref="Q131:R131"/>
    <mergeCell ref="S131:T131"/>
    <mergeCell ref="V134:Z139"/>
    <mergeCell ref="Q135:R135"/>
    <mergeCell ref="S135:T135"/>
    <mergeCell ref="Q136:R136"/>
    <mergeCell ref="S136:T136"/>
    <mergeCell ref="Q137:R137"/>
    <mergeCell ref="S137:T137"/>
    <mergeCell ref="Q132:R132"/>
    <mergeCell ref="S132:T132"/>
    <mergeCell ref="Q133:R133"/>
    <mergeCell ref="S133:T133"/>
    <mergeCell ref="Q138:R138"/>
    <mergeCell ref="S138:T138"/>
    <mergeCell ref="Q139:R139"/>
    <mergeCell ref="S139:T139"/>
    <mergeCell ref="A140:A145"/>
    <mergeCell ref="B140:F145"/>
    <mergeCell ref="G140:K145"/>
    <mergeCell ref="L140:M144"/>
    <mergeCell ref="N140:N145"/>
    <mergeCell ref="O140:O145"/>
    <mergeCell ref="P134:P139"/>
    <mergeCell ref="Q134:R134"/>
    <mergeCell ref="S134:T134"/>
    <mergeCell ref="A134:A139"/>
    <mergeCell ref="B134:F139"/>
    <mergeCell ref="G134:K139"/>
    <mergeCell ref="L134:M138"/>
    <mergeCell ref="N134:N139"/>
    <mergeCell ref="O134:O139"/>
    <mergeCell ref="P140:P145"/>
    <mergeCell ref="Q140:R140"/>
    <mergeCell ref="S140:T140"/>
    <mergeCell ref="V140:Z145"/>
    <mergeCell ref="Q141:R141"/>
    <mergeCell ref="S141:T141"/>
    <mergeCell ref="Q142:R142"/>
    <mergeCell ref="S142:T142"/>
    <mergeCell ref="Q143:R143"/>
    <mergeCell ref="S143:T143"/>
    <mergeCell ref="V146:Z151"/>
    <mergeCell ref="Q147:R147"/>
    <mergeCell ref="S147:T147"/>
    <mergeCell ref="Q148:R148"/>
    <mergeCell ref="S148:T148"/>
    <mergeCell ref="Q149:R149"/>
    <mergeCell ref="S149:T149"/>
    <mergeCell ref="Q144:R144"/>
    <mergeCell ref="S144:T144"/>
    <mergeCell ref="Q145:R145"/>
    <mergeCell ref="S145:T145"/>
    <mergeCell ref="Q150:R150"/>
    <mergeCell ref="S150:T150"/>
    <mergeCell ref="Q151:R151"/>
    <mergeCell ref="S151:T151"/>
    <mergeCell ref="A152:A157"/>
    <mergeCell ref="B152:F157"/>
    <mergeCell ref="G152:K157"/>
    <mergeCell ref="L152:M156"/>
    <mergeCell ref="N152:N157"/>
    <mergeCell ref="O152:O157"/>
    <mergeCell ref="P146:P151"/>
    <mergeCell ref="Q146:R146"/>
    <mergeCell ref="S146:T146"/>
    <mergeCell ref="A146:A151"/>
    <mergeCell ref="B146:F151"/>
    <mergeCell ref="G146:K151"/>
    <mergeCell ref="L146:M150"/>
    <mergeCell ref="N146:N151"/>
    <mergeCell ref="O146:O151"/>
    <mergeCell ref="P152:P157"/>
    <mergeCell ref="Q152:R152"/>
    <mergeCell ref="S152:T152"/>
    <mergeCell ref="V152:Z157"/>
    <mergeCell ref="Q153:R153"/>
    <mergeCell ref="S153:T153"/>
    <mergeCell ref="Q154:R154"/>
    <mergeCell ref="S154:T154"/>
    <mergeCell ref="Q155:R155"/>
    <mergeCell ref="S155:T155"/>
    <mergeCell ref="V158:Z163"/>
    <mergeCell ref="Q159:R159"/>
    <mergeCell ref="S159:T159"/>
    <mergeCell ref="Q160:R160"/>
    <mergeCell ref="S160:T160"/>
    <mergeCell ref="Q161:R161"/>
    <mergeCell ref="S161:T161"/>
    <mergeCell ref="Q156:R156"/>
    <mergeCell ref="S156:T156"/>
    <mergeCell ref="Q157:R157"/>
    <mergeCell ref="S157:T157"/>
    <mergeCell ref="Q162:R162"/>
    <mergeCell ref="S162:T162"/>
    <mergeCell ref="Q163:R163"/>
    <mergeCell ref="S163:T163"/>
    <mergeCell ref="A164:A169"/>
    <mergeCell ref="B164:F169"/>
    <mergeCell ref="G164:K169"/>
    <mergeCell ref="L164:M168"/>
    <mergeCell ref="N164:N169"/>
    <mergeCell ref="O164:O169"/>
    <mergeCell ref="P158:P163"/>
    <mergeCell ref="Q158:R158"/>
    <mergeCell ref="S158:T158"/>
    <mergeCell ref="A158:A163"/>
    <mergeCell ref="B158:F163"/>
    <mergeCell ref="G158:K163"/>
    <mergeCell ref="L158:M162"/>
    <mergeCell ref="N158:N163"/>
    <mergeCell ref="O158:O163"/>
    <mergeCell ref="A172:Z175"/>
    <mergeCell ref="A178:D178"/>
    <mergeCell ref="E178:R178"/>
    <mergeCell ref="A179:D179"/>
    <mergeCell ref="E179:R179"/>
    <mergeCell ref="A180:O180"/>
    <mergeCell ref="Q168:R168"/>
    <mergeCell ref="S168:T168"/>
    <mergeCell ref="Q169:R169"/>
    <mergeCell ref="S169:T169"/>
    <mergeCell ref="A170:K171"/>
    <mergeCell ref="L170:M170"/>
    <mergeCell ref="N170:Z171"/>
    <mergeCell ref="L171:M171"/>
    <mergeCell ref="P164:P169"/>
    <mergeCell ref="Q164:R164"/>
    <mergeCell ref="S164:T164"/>
    <mergeCell ref="V164:Z169"/>
    <mergeCell ref="Q165:R165"/>
    <mergeCell ref="S165:T165"/>
    <mergeCell ref="Q166:R166"/>
    <mergeCell ref="S166:T166"/>
    <mergeCell ref="Q167:R167"/>
    <mergeCell ref="S167:T167"/>
    <mergeCell ref="A186:D186"/>
    <mergeCell ref="E186:R186"/>
    <mergeCell ref="A187:D187"/>
    <mergeCell ref="E187:R187"/>
    <mergeCell ref="A188:D188"/>
    <mergeCell ref="E188:G188"/>
    <mergeCell ref="H188:I188"/>
    <mergeCell ref="J188:R188"/>
    <mergeCell ref="A181:D182"/>
    <mergeCell ref="E181:E182"/>
    <mergeCell ref="F181:R181"/>
    <mergeCell ref="F182:R182"/>
    <mergeCell ref="A185:D185"/>
    <mergeCell ref="E185:R185"/>
    <mergeCell ref="A189:R189"/>
    <mergeCell ref="A190:D192"/>
    <mergeCell ref="E190:F190"/>
    <mergeCell ref="G190:H190"/>
    <mergeCell ref="I190:J190"/>
    <mergeCell ref="K190:N190"/>
    <mergeCell ref="O190:P190"/>
    <mergeCell ref="Q190:R190"/>
    <mergeCell ref="E191:R191"/>
    <mergeCell ref="E192:R192"/>
    <mergeCell ref="Q193:R193"/>
    <mergeCell ref="E194:R194"/>
    <mergeCell ref="E195:R195"/>
    <mergeCell ref="A196:D196"/>
    <mergeCell ref="E196:R196"/>
    <mergeCell ref="A197:D197"/>
    <mergeCell ref="E197:R197"/>
    <mergeCell ref="A193:D195"/>
    <mergeCell ref="E193:F193"/>
    <mergeCell ref="G193:H193"/>
    <mergeCell ref="I193:J193"/>
    <mergeCell ref="K193:N193"/>
    <mergeCell ref="O193:P193"/>
    <mergeCell ref="A204:D205"/>
    <mergeCell ref="E204:R204"/>
    <mergeCell ref="E205:R205"/>
    <mergeCell ref="A206:D207"/>
    <mergeCell ref="E206:R206"/>
    <mergeCell ref="E207:R207"/>
    <mergeCell ref="A198:D198"/>
    <mergeCell ref="E198:R198"/>
    <mergeCell ref="A199:B200"/>
    <mergeCell ref="C199:D199"/>
    <mergeCell ref="E199:R199"/>
    <mergeCell ref="C200:D200"/>
    <mergeCell ref="E200:R200"/>
    <mergeCell ref="A208:D208"/>
    <mergeCell ref="E208:H208"/>
    <mergeCell ref="I208:J208"/>
    <mergeCell ref="K208:R208"/>
    <mergeCell ref="A209:B211"/>
    <mergeCell ref="C209:D209"/>
    <mergeCell ref="E209:R209"/>
    <mergeCell ref="C210:D211"/>
    <mergeCell ref="E210:G210"/>
    <mergeCell ref="H210:R210"/>
    <mergeCell ref="A218:D218"/>
    <mergeCell ref="E218:R218"/>
    <mergeCell ref="A219:D219"/>
    <mergeCell ref="E219:R219"/>
    <mergeCell ref="A220:D220"/>
    <mergeCell ref="E220:R220"/>
    <mergeCell ref="E211:G211"/>
    <mergeCell ref="H211:R211"/>
    <mergeCell ref="A212:D213"/>
    <mergeCell ref="E212:R212"/>
    <mergeCell ref="E213:R213"/>
    <mergeCell ref="A216:R217"/>
    <mergeCell ref="A228:D228"/>
    <mergeCell ref="E228:R228"/>
    <mergeCell ref="A229:D229"/>
    <mergeCell ref="E229:F229"/>
    <mergeCell ref="G229:H229"/>
    <mergeCell ref="J229:R229"/>
    <mergeCell ref="A221:D221"/>
    <mergeCell ref="E221:R221"/>
    <mergeCell ref="A222:D222"/>
    <mergeCell ref="E222:R222"/>
    <mergeCell ref="B223:R223"/>
    <mergeCell ref="B224:R224"/>
    <mergeCell ref="A233:D233"/>
    <mergeCell ref="E233:R233"/>
    <mergeCell ref="B234:R234"/>
    <mergeCell ref="A237:A238"/>
    <mergeCell ref="B237:D238"/>
    <mergeCell ref="E237:J238"/>
    <mergeCell ref="K237:R238"/>
    <mergeCell ref="A230:D230"/>
    <mergeCell ref="E230:R230"/>
    <mergeCell ref="A231:D231"/>
    <mergeCell ref="E231:R231"/>
    <mergeCell ref="A232:D232"/>
    <mergeCell ref="E232:R232"/>
    <mergeCell ref="A241:A242"/>
    <mergeCell ref="B241:D242"/>
    <mergeCell ref="E241:J242"/>
    <mergeCell ref="K241:R242"/>
    <mergeCell ref="B243:D243"/>
    <mergeCell ref="E243:J243"/>
    <mergeCell ref="K243:R243"/>
    <mergeCell ref="B239:D239"/>
    <mergeCell ref="E239:J239"/>
    <mergeCell ref="K239:R239"/>
    <mergeCell ref="B240:D240"/>
    <mergeCell ref="E240:J240"/>
    <mergeCell ref="K240:R240"/>
    <mergeCell ref="B246:D246"/>
    <mergeCell ref="E246:J246"/>
    <mergeCell ref="K246:R246"/>
    <mergeCell ref="B247:D247"/>
    <mergeCell ref="E247:J247"/>
    <mergeCell ref="K247:R247"/>
    <mergeCell ref="B244:D244"/>
    <mergeCell ref="E244:J244"/>
    <mergeCell ref="K244:R244"/>
    <mergeCell ref="B245:D245"/>
    <mergeCell ref="E245:J245"/>
    <mergeCell ref="K245:R245"/>
    <mergeCell ref="B250:D250"/>
    <mergeCell ref="E250:J250"/>
    <mergeCell ref="K250:R250"/>
    <mergeCell ref="B251:D251"/>
    <mergeCell ref="E251:J251"/>
    <mergeCell ref="K251:R251"/>
    <mergeCell ref="B248:D248"/>
    <mergeCell ref="E248:J248"/>
    <mergeCell ref="K248:R248"/>
    <mergeCell ref="B249:D249"/>
    <mergeCell ref="E249:J249"/>
    <mergeCell ref="K249:R249"/>
    <mergeCell ref="B255:C255"/>
    <mergeCell ref="E255:R255"/>
    <mergeCell ref="A258:N258"/>
    <mergeCell ref="A259:K259"/>
    <mergeCell ref="L259:N259"/>
    <mergeCell ref="A260:K260"/>
    <mergeCell ref="L260:N260"/>
    <mergeCell ref="B252:D252"/>
    <mergeCell ref="E252:J252"/>
    <mergeCell ref="K252:R252"/>
    <mergeCell ref="A253:A254"/>
    <mergeCell ref="B253:D254"/>
    <mergeCell ref="E253:R254"/>
    <mergeCell ref="A264:E265"/>
    <mergeCell ref="A269:E269"/>
    <mergeCell ref="A270:E271"/>
    <mergeCell ref="A273:F274"/>
    <mergeCell ref="G273:I274"/>
    <mergeCell ref="J273:J274"/>
    <mergeCell ref="A261:K261"/>
    <mergeCell ref="L261:N261"/>
    <mergeCell ref="A262:K262"/>
    <mergeCell ref="L262:N262"/>
    <mergeCell ref="A263:K263"/>
    <mergeCell ref="L263:N263"/>
    <mergeCell ref="K282:P283"/>
    <mergeCell ref="A283:F284"/>
    <mergeCell ref="G283:I284"/>
    <mergeCell ref="J283:J284"/>
    <mergeCell ref="M273:Y281"/>
    <mergeCell ref="A275:F276"/>
    <mergeCell ref="G275:I276"/>
    <mergeCell ref="J275:J276"/>
    <mergeCell ref="A277:F278"/>
    <mergeCell ref="G277:I278"/>
    <mergeCell ref="J277:J278"/>
    <mergeCell ref="A279:F280"/>
    <mergeCell ref="G279:I280"/>
    <mergeCell ref="J279:J280"/>
    <mergeCell ref="A285:F286"/>
    <mergeCell ref="G285:I286"/>
    <mergeCell ref="J285:J286"/>
    <mergeCell ref="A287:F288"/>
    <mergeCell ref="G287:I288"/>
    <mergeCell ref="J287:J288"/>
    <mergeCell ref="A281:F282"/>
    <mergeCell ref="G281:I282"/>
    <mergeCell ref="J281:J282"/>
    <mergeCell ref="A299:D300"/>
    <mergeCell ref="E299:S300"/>
    <mergeCell ref="A301:D302"/>
    <mergeCell ref="E301:S302"/>
    <mergeCell ref="A303:D304"/>
    <mergeCell ref="E303:S304"/>
    <mergeCell ref="A289:F290"/>
    <mergeCell ref="G289:I290"/>
    <mergeCell ref="J289:J290"/>
    <mergeCell ref="A293:G294"/>
    <mergeCell ref="A295:D296"/>
    <mergeCell ref="A297:D298"/>
    <mergeCell ref="E297:S298"/>
    <mergeCell ref="A311:D312"/>
    <mergeCell ref="E311:S312"/>
    <mergeCell ref="A313:D314"/>
    <mergeCell ref="E313:S314"/>
    <mergeCell ref="A315:XFD315"/>
    <mergeCell ref="A316:S316"/>
    <mergeCell ref="A305:D306"/>
    <mergeCell ref="E305:S306"/>
    <mergeCell ref="A307:D308"/>
    <mergeCell ref="E307:S308"/>
    <mergeCell ref="A309:D310"/>
    <mergeCell ref="E309:S310"/>
    <mergeCell ref="A317:S317"/>
    <mergeCell ref="A318:F319"/>
    <mergeCell ref="A320:D323"/>
    <mergeCell ref="E320:F320"/>
    <mergeCell ref="G320:M320"/>
    <mergeCell ref="N320:S321"/>
    <mergeCell ref="E321:F322"/>
    <mergeCell ref="G321:M322"/>
    <mergeCell ref="N322:S323"/>
    <mergeCell ref="E323:F323"/>
    <mergeCell ref="T331:Z334"/>
    <mergeCell ref="B334:D336"/>
    <mergeCell ref="E334:S336"/>
    <mergeCell ref="G323:M323"/>
    <mergeCell ref="A324:D327"/>
    <mergeCell ref="E324:F325"/>
    <mergeCell ref="G324:S325"/>
    <mergeCell ref="E326:F327"/>
    <mergeCell ref="G326:M327"/>
    <mergeCell ref="N326:S327"/>
    <mergeCell ref="A337:D339"/>
    <mergeCell ref="E337:S339"/>
    <mergeCell ref="B340:D342"/>
    <mergeCell ref="E340:S342"/>
    <mergeCell ref="A343:D345"/>
    <mergeCell ref="E343:K345"/>
    <mergeCell ref="L343:L345"/>
    <mergeCell ref="M343:S344"/>
    <mergeCell ref="A329:G330"/>
    <mergeCell ref="A331:D333"/>
    <mergeCell ref="E331:S333"/>
    <mergeCell ref="A354:D359"/>
    <mergeCell ref="E354:S355"/>
    <mergeCell ref="E356:S359"/>
    <mergeCell ref="A346:D347"/>
    <mergeCell ref="E346:K347"/>
    <mergeCell ref="L346:L347"/>
    <mergeCell ref="A348:D353"/>
    <mergeCell ref="E348:S349"/>
    <mergeCell ref="E350:S353"/>
  </mergeCells>
  <phoneticPr fontId="20"/>
  <conditionalFormatting sqref="C7:R7 C8:C9 N8:P8 O3">
    <cfRule type="cellIs" dxfId="131" priority="15" operator="equal">
      <formula>0</formula>
    </cfRule>
  </conditionalFormatting>
  <conditionalFormatting sqref="Z178">
    <cfRule type="expression" dxfId="130" priority="14">
      <formula>"P73=""なし"""</formula>
    </cfRule>
  </conditionalFormatting>
  <conditionalFormatting sqref="F182">
    <cfRule type="expression" dxfId="129" priority="13">
      <formula>"P73=""なし"""</formula>
    </cfRule>
  </conditionalFormatting>
  <conditionalFormatting sqref="E196:R196">
    <cfRule type="cellIs" dxfId="128" priority="12" operator="equal">
      <formula>"自動で入力されます"</formula>
    </cfRule>
  </conditionalFormatting>
  <conditionalFormatting sqref="H70:R70">
    <cfRule type="cellIs" dxfId="127" priority="11" operator="equal">
      <formula>"自動で入力されます"</formula>
    </cfRule>
  </conditionalFormatting>
  <conditionalFormatting sqref="H72:R72">
    <cfRule type="cellIs" dxfId="126" priority="10" operator="equal">
      <formula>"自動で入力されます"</formula>
    </cfRule>
  </conditionalFormatting>
  <conditionalFormatting sqref="N170:Z171">
    <cfRule type="cellIs" dxfId="125" priority="9" operator="equal">
      <formula>"「ロール対応表」シートと一致していないスキル項目があります"</formula>
    </cfRule>
  </conditionalFormatting>
  <conditionalFormatting sqref="G287:I288">
    <cfRule type="cellIs" dxfId="124" priority="8" operator="equal">
      <formula>"自動で入力されます"</formula>
    </cfRule>
  </conditionalFormatting>
  <conditionalFormatting sqref="G289:I290">
    <cfRule type="cellIs" dxfId="123" priority="7" operator="equal">
      <formula>"自動で入力されます"</formula>
    </cfRule>
  </conditionalFormatting>
  <conditionalFormatting sqref="F62:R62">
    <cfRule type="expression" dxfId="122" priority="3">
      <formula>$E61="○"</formula>
    </cfRule>
  </conditionalFormatting>
  <conditionalFormatting sqref="P56:R56">
    <cfRule type="expression" priority="2">
      <formula>$P$56="含んでいない"</formula>
    </cfRule>
  </conditionalFormatting>
  <conditionalFormatting sqref="E58:R58 E60:R61 E59:F59">
    <cfRule type="expression" dxfId="121" priority="1">
      <formula>$P$56="含んでいない"</formula>
    </cfRule>
  </conditionalFormatting>
  <dataValidations count="42">
    <dataValidation type="list" allowBlank="1" showInputMessage="1" showErrorMessage="1" sqref="E74:H74" xr:uid="{E7572817-7403-486D-9A94-1063113156F4}">
      <formula1>"パンフレット,パンフレット＋ホームページ（右にURLを記載）,ホームページ（右にURLを記載）"</formula1>
    </dataValidation>
    <dataValidation type="list" allowBlank="1" showInputMessage="1" showErrorMessage="1" sqref="E208:H208" xr:uid="{25A12141-8CBC-40F0-8AF9-535320FB3977}">
      <formula1>"パンフレット,ホームページ(右にURLを記載),パンフレット＋ホームページ(右にURLを記載)"</formula1>
    </dataValidation>
    <dataValidation allowBlank="1" showErrorMessage="1" prompt="受講前に経験しておくことが推奨される実務経験を記載。" sqref="E186:R186" xr:uid="{1203F867-E68A-49CC-B14F-69F796F14168}"/>
    <dataValidation type="list" allowBlank="1" showInputMessage="1" showErrorMessage="1" sqref="E188:G188" xr:uid="{9248A327-D54C-47D1-9D30-F44895443C0B}">
      <formula1>"パンフレット,ホームページ(右にURLを記載),パンフレット+ホームページ(右にURLを記載)"</formula1>
    </dataValidation>
    <dataValidation type="list" allowBlank="1" showInputMessage="1" showErrorMessage="1" sqref="E30:R30 E66 E58:E61" xr:uid="{F41E7FA1-D445-4334-A75A-EADF73DA4886}">
      <formula1>"○"</formula1>
    </dataValidation>
    <dataValidation type="list" allowBlank="1" showInputMessage="1" showErrorMessage="1" sqref="L263:N263" xr:uid="{137DF48C-F8DB-449C-869F-821F79F01FFE}">
      <formula1>"該当する,該当しない"</formula1>
    </dataValidation>
    <dataValidation type="list" allowBlank="1" showInputMessage="1" showErrorMessage="1" sqref="F21:H21" xr:uid="{4E68B93E-D1F7-4829-BF10-AEEAFDEE38D2}">
      <formula1>"昼間（平日）,夜間（平日）,土日,昼間（平日）＋土日,夜間（平日）＋土日"</formula1>
    </dataValidation>
    <dataValidation type="list" allowBlank="1" showInputMessage="1" showErrorMessage="1" sqref="F23:H23" xr:uid="{89560CA4-FE00-48DA-8B6B-8C2BA061BEFC}">
      <formula1>"通信,一部eラーニング,eラーニング"</formula1>
    </dataValidation>
    <dataValidation type="list" allowBlank="1" showInputMessage="1" showErrorMessage="1" sqref="Q190 Q193" xr:uid="{AB6D53ED-35D0-4C21-871D-EE41EB118B63}">
      <formula1>"認める,認めない,その他"</formula1>
    </dataValidation>
    <dataValidation type="list" allowBlank="1" showInputMessage="1" showErrorMessage="1" sqref="K190 K193" xr:uid="{0AA87523-74EC-46B1-B432-8EBBFC58209B}">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G190:H190 G193:H193" xr:uid="{5E85A482-A7F5-43C8-962A-74A7DE0F1D08}">
      <formula1>"100％,90%以上,70%以上,66%(2/3)以上,60%以上,50%以上,50%未満でも可,その他"</formula1>
    </dataValidation>
    <dataValidation type="list" allowBlank="1" showInputMessage="1" showErrorMessage="1" sqref="E21:E23 AB10:AB14" xr:uid="{A3A5EC6C-F248-4C43-9ECD-F85A10E93F53}">
      <formula1>"通学,通信"</formula1>
    </dataValidation>
    <dataValidation type="list" allowBlank="1" showInputMessage="1" showErrorMessage="1" sqref="E199" xr:uid="{955B7B4A-7A9B-4A9E-923E-949234772D25}">
      <formula1>"あり（必須）,あり（任意）,なし"</formula1>
    </dataValidation>
    <dataValidation type="list" allowBlank="1" showInputMessage="1" showErrorMessage="1" sqref="M24:R24 E181:E182 O80:P80 O86:P86 O92:P92 O98:P98 O104:P104 O110:P110 O116:P116 O122:P122 O128:P128 O134:P134 O140:P140 O146:P146 O152:P152 O158:P158 O164:P164 C10:D10" xr:uid="{ABDBA78A-6F50-4007-9EE0-98010F7CD801}">
      <formula1>"有,無"</formula1>
    </dataValidation>
    <dataValidation allowBlank="1" showInputMessage="1" showErrorMessage="1" prompt="教育訓練の時間が短いもの（２０時間以下）は対象外" sqref="I18:L18" xr:uid="{3C68FDFA-B333-4B29-8C08-DC727947603F}"/>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5:G25" xr:uid="{29B86F9E-C091-42AD-B619-F9A47C870DAF}">
      <formula1>1</formula1>
      <formula2>99999</formula2>
    </dataValidation>
    <dataValidation allowBlank="1" showInputMessage="1" showErrorMessage="1" prompt="既存講座の申請の場合→「２．教育訓練の対象分野」へ" sqref="E29" xr:uid="{AFFBA23A-2EF9-4DC0-BCB6-65EE3B5C49F7}"/>
    <dataValidation allowBlank="1" showInputMessage="1" showErrorMessage="1" prompt="２つ以上の既存講座をパッケージを選択の場合→「（15）パッケージの内容」へ。また、パッケージ内容や変更部分が分かるように、「４．教育訓練の内容（カリキュラム）」の「単元／章」を分けて記載してください。" sqref="J29:N29" xr:uid="{96A600C8-C1F4-4AEC-BEF5-E36E63161F2A}"/>
    <dataValidation allowBlank="1" showInputMessage="1" showErrorMessage="1" prompt="前回の認定適用日から申請書提出前日までの実績を記載してください。" sqref="F26:G28 N26:O28" xr:uid="{2593FC44-6EC7-4BCE-B5CD-F75DDCE49F25}"/>
    <dataValidation allowBlank="1" showInputMessage="1" showErrorMessage="1" prompt="パッケージ前の各講座のカリキュラム（単元／章）が分かるように、「５．教育訓練の内容 （カリキュラム）」の「単元／章」の「番号」を記載してください。" sqref="E32 J32" xr:uid="{38E646A9-A719-4870-8A82-5E422DCFA726}"/>
    <dataValidation allowBlank="1" showInputMessage="1" showErrorMessage="1" prompt="申請にあたって講座内容を追加・変更した場合は、「４．教育訓練の内容（カリキュラム）」の番号を記載し、追加箇所及び追加内容等を具体的に記載してください。" sqref="E33:R33" xr:uid="{31E7A0E9-8ABE-4543-B704-8F83E889BD6A}"/>
    <dataValidation allowBlank="1" showInputMessage="1" showErrorMessage="1" prompt="再認定申請講座の場合は、改善内容や時期が分かるように具体的に記載してください。" sqref="E40:R40" xr:uid="{18FD8F78-522A-4EAB-A745-37AE1931ADF3}"/>
    <dataValidation allowBlank="1" showInputMessage="1" showErrorMessage="1" prompt="身に付けられるスキルの具体的な内容を記載。" sqref="E68:R68" xr:uid="{2E0BDC45-A5C8-447B-9158-683016B96A86}"/>
    <dataValidation allowBlank="1" showInputMessage="1" showErrorMessage="1" prompt="受講前に経験しておくことが推奨される実務経験を記載。" sqref="E178" xr:uid="{099B695E-5AE3-4B70-B38F-ECEDEADD3281}"/>
    <dataValidation allowBlank="1" showInputMessage="1" showErrorMessage="1" prompt="受講前に身に付けておくことが推奨される知識・技術を記載。" sqref="E179" xr:uid="{00A5F660-F611-4AC6-9580-534A3D6C0404}"/>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80 B86 B92 B98 B104 B110 B116 B122 B128 B134 B140 B146 B152 B158 B164" xr:uid="{37B21F26-639F-4F8C-8341-C3E1C22328B4}"/>
    <dataValidation allowBlank="1" showInputMessage="1" showErrorMessage="1" prompt="講義（演習）の内容と到達目標が分かるように具体的に記載。" sqref="G80 G86 G92 G98 G104 G110 G116 G122 G128 G134 G140 G146 G152 G158 G164" xr:uid="{B5B2CA1D-7B19-448C-93E3-82D910A0A957}"/>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4 N158 N146 N152 N140" xr:uid="{586ABB07-548B-4B7D-B5A3-7BA07AE4F757}">
      <formula1>"全部,一部,実施なし"</formula1>
    </dataValidation>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5:R205" xr:uid="{7F7CA453-EC25-4FF7-A6B3-A567F851E8B0}"/>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7:R207" xr:uid="{BEF72CE1-F32C-4783-8491-426BFB550800}"/>
    <dataValidation allowBlank="1" showInputMessage="1" showErrorMessage="1" prompt="演習を通学で行う（eラーニングで実施しない）場合は、記載不要。_x000a_双方向又は多方向に授業を行うための措置が取られていることが必要。" sqref="E212" xr:uid="{30B8BD4B-3B8F-47FA-B56A-C9D3A6D38725}"/>
    <dataValidation allowBlank="1" showInputMessage="1" showErrorMessage="1" prompt="ホームページ等で公表することが必要。" sqref="E221:R221" xr:uid="{B8E0E095-FBAB-461D-AF55-FAB0773EEEC1}"/>
    <dataValidation allowBlank="1" showInputMessage="1" showErrorMessage="1" prompt="新規のカリキュラムを加えるなど内容を変更した講座を申請を選択の場合→「（16）申請にあたり、新たに追加・変更した内容」へ。" sqref="O29:R29" xr:uid="{42F09FB0-DE48-45FF-8409-85DDD84142C7}"/>
    <dataValidation imeMode="off" allowBlank="1" showInputMessage="1" showErrorMessage="1" sqref="E19:G19 E18" xr:uid="{E8F9840D-A360-43BB-867E-1FF7E62617AF}"/>
    <dataValidation imeMode="off" allowBlank="1" showInputMessage="1" showErrorMessage="1" prompt="教育訓練の時間が短いもの（２０時間以下）は対象外" sqref="M18:N18" xr:uid="{25D3BD4C-07DB-4310-BE1D-7EDD28084C37}"/>
    <dataValidation type="list" allowBlank="1" showInputMessage="1" showErrorMessage="1" sqref="L259:L262" xr:uid="{7B514402-9550-4519-81D4-4F4156C336DC}">
      <formula1>"はい,いいえ"</formula1>
    </dataValidation>
    <dataValidation type="list" allowBlank="1" showInputMessage="1" showErrorMessage="1" sqref="E297:S298" xr:uid="{5FB6B64A-9760-4885-9027-AB993AA2BEC4}">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E331:S333" xr:uid="{83B4A60E-53F7-4303-A74B-50D634673736}">
      <formula1>"講座実績の検証を行っている,検証を行っていない"</formula1>
    </dataValidation>
    <dataValidation type="list" allowBlank="1" showInputMessage="1" showErrorMessage="1" sqref="E337:S339" xr:uid="{F4257D29-DB91-4682-AB01-47D10AD78DF1}">
      <formula1>"定期的に見直している,見直していない"</formula1>
    </dataValidation>
    <dataValidation type="list" allowBlank="1" showInputMessage="1" showErrorMessage="1" sqref="Q10:R10" xr:uid="{7289977D-13D2-41FD-8A58-FE541023BEA2}">
      <formula1>"完全に一致,一部が異なる"</formula1>
    </dataValidation>
    <dataValidation type="list" allowBlank="1" showErrorMessage="1" sqref="N80:N139" xr:uid="{E3B12364-D79C-4D81-8E6E-52135493F765}">
      <formula1>"全部,一部,実施なし"</formula1>
    </dataValidation>
    <dataValidation type="list" allowBlank="1" showInputMessage="1" showErrorMessage="1" sqref="P56:R56" xr:uid="{A98FD6F3-87A8-4A28-9209-B61FABAA4BB0}">
      <formula1>"含んでいる,含んでいない"</formula1>
    </dataValidation>
  </dataValidations>
  <hyperlinks>
    <hyperlink ref="M12" r:id="rId1" xr:uid="{91724FEB-AB69-43CE-8F9B-DC68141D5DC9}"/>
  </hyperlinks>
  <printOptions horizontalCentered="1"/>
  <pageMargins left="0.7" right="0.7" top="0.75" bottom="0.75" header="0.3" footer="0.3"/>
  <pageSetup paperSize="9" scale="44" fitToHeight="0" orientation="portrait" cellComments="asDisplayed" r:id="rId2"/>
  <rowBreaks count="7" manualBreakCount="7">
    <brk id="47" max="25" man="1"/>
    <brk id="75" max="25" man="1"/>
    <brk id="176" max="25" man="1"/>
    <brk id="201" max="25" man="1"/>
    <brk id="224" max="25" man="1"/>
    <brk id="263" max="25" man="1"/>
    <brk id="377" max="25" man="1"/>
  </rowBreaks>
  <ignoredErrors>
    <ignoredError sqref="Q80:T169" unlockedFormula="1"/>
  </ignoredErrors>
  <drawing r:id="rId3"/>
  <extLst>
    <ext xmlns:x14="http://schemas.microsoft.com/office/spreadsheetml/2009/9/main" uri="{CCE6A557-97BC-4b89-ADB6-D9C93CAAB3DF}">
      <x14:dataValidations xmlns:xm="http://schemas.microsoft.com/office/excel/2006/main" count="3">
        <x14:dataValidation type="list" allowBlank="1" showInputMessage="1" showErrorMessage="1" errorTitle="選択可能なスキル項目" error="「ロール対応表」シートでの手順①で入力したスキル項目から選んでください。" xr:uid="{23061B04-4477-42CE-B8AD-098B9B35A276}">
          <x14:formula1>
            <xm:f>ロール対応表ｰ2007!$V$14:$V$56</xm:f>
          </x14:formula1>
          <xm:sqref>U80:U169</xm:sqref>
        </x14:dataValidation>
        <x14:dataValidation type="list" allowBlank="1" showInputMessage="1" showErrorMessage="1" xr:uid="{CB13F330-17E0-49C6-85B6-7A88DA461361}">
          <x14:formula1>
            <xm:f>ロール対応表ｰ2007!$D$58:$S$58</xm:f>
          </x14:formula1>
          <xm:sqref>F53:R53</xm:sqref>
        </x14:dataValidation>
        <x14:dataValidation type="list" allowBlank="1" showInputMessage="1" showErrorMessage="1" xr:uid="{A12148B8-F0D5-4A40-AD2D-D25ED0CBD837}">
          <x14:formula1>
            <xm:f>ロール対応表ｰ2007!$D$59:$S$59</xm:f>
          </x14:formula1>
          <xm:sqref>F55:R55</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90AD6-D8C6-4CE1-9A2B-46D8B5963AED}">
  <sheetPr>
    <pageSetUpPr fitToPage="1"/>
  </sheetPr>
  <dimension ref="A1:W62"/>
  <sheetViews>
    <sheetView showGridLines="0" view="pageBreakPreview" zoomScaleNormal="100" zoomScaleSheetLayoutView="100" workbookViewId="0">
      <selection activeCell="A3" sqref="A3:S3"/>
    </sheetView>
  </sheetViews>
  <sheetFormatPr defaultColWidth="9" defaultRowHeight="13.5"/>
  <cols>
    <col min="1" max="2" width="9" style="13"/>
    <col min="3" max="3" width="28.125" style="13" bestFit="1" customWidth="1"/>
    <col min="4" max="19" width="9" style="13"/>
    <col min="20" max="20" width="25" style="29" customWidth="1"/>
    <col min="21" max="23" width="9" style="388" hidden="1" customWidth="1"/>
    <col min="24" max="24" width="0" style="13" hidden="1" customWidth="1"/>
    <col min="25" max="25" width="9" style="13" bestFit="1" customWidth="1"/>
    <col min="26" max="16384" width="9" style="13"/>
  </cols>
  <sheetData>
    <row r="1" spans="1:22" ht="28.5">
      <c r="A1" s="1860" t="s">
        <v>836</v>
      </c>
      <c r="B1" s="1860"/>
      <c r="C1" s="1860"/>
      <c r="D1" s="1860"/>
      <c r="E1" s="1860"/>
      <c r="F1" s="1860"/>
      <c r="G1" s="1860"/>
      <c r="H1" s="1860"/>
      <c r="I1" s="1860"/>
      <c r="J1" s="1860"/>
      <c r="K1" s="1860"/>
      <c r="L1" s="1860"/>
      <c r="M1" s="1860"/>
      <c r="N1" s="1860"/>
      <c r="O1" s="1860"/>
      <c r="P1" s="1860"/>
      <c r="Q1" s="1860"/>
      <c r="R1" s="1860"/>
      <c r="S1" s="1860"/>
    </row>
    <row r="2" spans="1:22" ht="12" customHeight="1">
      <c r="A2" s="12"/>
      <c r="B2" s="12"/>
      <c r="C2" s="12"/>
      <c r="D2" s="12"/>
      <c r="E2" s="12"/>
      <c r="F2" s="12"/>
      <c r="G2" s="12"/>
      <c r="H2" s="12"/>
      <c r="I2" s="12"/>
      <c r="J2" s="12"/>
      <c r="K2" s="12"/>
      <c r="L2" s="12"/>
      <c r="M2" s="12"/>
      <c r="N2" s="12"/>
      <c r="O2" s="12"/>
      <c r="P2" s="12"/>
      <c r="Q2" s="12"/>
      <c r="R2" s="12"/>
      <c r="S2" s="12"/>
    </row>
    <row r="3" spans="1:22" ht="19.5">
      <c r="A3" s="1874" t="s">
        <v>1046</v>
      </c>
      <c r="B3" s="1874"/>
      <c r="C3" s="1874"/>
      <c r="D3" s="1874"/>
      <c r="E3" s="1874"/>
      <c r="F3" s="1874"/>
      <c r="G3" s="1874"/>
      <c r="H3" s="1874"/>
      <c r="I3" s="1874"/>
      <c r="J3" s="1874"/>
      <c r="K3" s="1874"/>
      <c r="L3" s="1874"/>
      <c r="M3" s="1874"/>
      <c r="N3" s="1874"/>
      <c r="O3" s="1874"/>
      <c r="P3" s="1874"/>
      <c r="Q3" s="1874"/>
      <c r="R3" s="1874"/>
      <c r="S3" s="1874"/>
      <c r="T3" s="386"/>
    </row>
    <row r="4" spans="1:22" ht="41.25" customHeight="1">
      <c r="A4" s="2682" t="s">
        <v>881</v>
      </c>
      <c r="B4" s="2682"/>
      <c r="C4" s="2682"/>
      <c r="D4" s="2682"/>
      <c r="E4" s="2682"/>
      <c r="F4" s="2682"/>
      <c r="G4" s="2682"/>
      <c r="H4" s="2682"/>
      <c r="I4" s="2682"/>
      <c r="J4" s="2682"/>
      <c r="K4" s="2682"/>
      <c r="L4" s="2682"/>
      <c r="M4" s="2682"/>
      <c r="N4" s="2682"/>
      <c r="O4" s="2682"/>
      <c r="P4" s="2682"/>
      <c r="Q4" s="2682"/>
      <c r="R4" s="2682"/>
      <c r="S4" s="2682"/>
    </row>
    <row r="5" spans="1:22" ht="18.75" customHeight="1">
      <c r="A5" s="1873" t="s">
        <v>837</v>
      </c>
      <c r="B5" s="1873"/>
      <c r="C5" s="1873"/>
      <c r="D5" s="1873"/>
      <c r="E5" s="1873"/>
      <c r="F5" s="1873"/>
      <c r="G5" s="1873"/>
      <c r="H5" s="1873"/>
      <c r="I5" s="1873"/>
      <c r="J5" s="1873"/>
      <c r="K5" s="1873"/>
      <c r="L5" s="1873"/>
      <c r="M5" s="1873"/>
      <c r="N5" s="1873"/>
      <c r="O5" s="1873"/>
      <c r="P5" s="1873"/>
      <c r="Q5" s="1873"/>
      <c r="R5" s="1873"/>
      <c r="S5" s="1873"/>
    </row>
    <row r="6" spans="1:22" ht="40.5" customHeight="1">
      <c r="A6" s="1871" t="s">
        <v>1083</v>
      </c>
      <c r="B6" s="1871"/>
      <c r="C6" s="1871"/>
      <c r="D6" s="1871"/>
      <c r="E6" s="1871"/>
      <c r="F6" s="1871"/>
      <c r="G6" s="1871"/>
      <c r="H6" s="1871"/>
      <c r="I6" s="1871"/>
      <c r="J6" s="1871"/>
      <c r="K6" s="1871"/>
      <c r="L6" s="1871"/>
      <c r="M6" s="1871"/>
      <c r="N6" s="1871"/>
      <c r="O6" s="1871"/>
      <c r="P6" s="1871"/>
      <c r="Q6" s="1871"/>
      <c r="R6" s="1871"/>
      <c r="S6" s="1871"/>
    </row>
    <row r="7" spans="1:22" ht="65.25" customHeight="1">
      <c r="A7" s="1871" t="s">
        <v>1084</v>
      </c>
      <c r="B7" s="1871"/>
      <c r="C7" s="1871"/>
      <c r="D7" s="1871"/>
      <c r="E7" s="1871"/>
      <c r="F7" s="1871"/>
      <c r="G7" s="1871"/>
      <c r="H7" s="1871"/>
      <c r="I7" s="1871"/>
      <c r="J7" s="1871"/>
      <c r="K7" s="1871"/>
      <c r="L7" s="1871"/>
      <c r="M7" s="1871"/>
      <c r="N7" s="1871"/>
      <c r="O7" s="1871"/>
      <c r="P7" s="1871"/>
      <c r="Q7" s="1871"/>
      <c r="R7" s="1871"/>
      <c r="S7" s="1871"/>
    </row>
    <row r="8" spans="1:22" ht="17.25" customHeight="1">
      <c r="A8" s="1875" t="s">
        <v>880</v>
      </c>
      <c r="B8" s="1875"/>
      <c r="C8" s="1875"/>
      <c r="D8" s="1875"/>
      <c r="E8" s="1875"/>
      <c r="F8" s="1875"/>
      <c r="G8" s="1875"/>
      <c r="H8" s="1875"/>
      <c r="I8" s="1875"/>
      <c r="J8" s="1875"/>
      <c r="K8" s="1875"/>
      <c r="L8" s="1875"/>
      <c r="M8" s="1875"/>
      <c r="N8" s="1875"/>
      <c r="O8" s="1875"/>
      <c r="P8" s="1875"/>
      <c r="Q8" s="1875"/>
      <c r="R8" s="1875"/>
      <c r="S8" s="1875"/>
    </row>
    <row r="9" spans="1:22" ht="27" customHeight="1">
      <c r="A9" s="1871" t="s">
        <v>1085</v>
      </c>
      <c r="B9" s="1871"/>
      <c r="C9" s="1871"/>
      <c r="D9" s="1871"/>
      <c r="E9" s="1871"/>
      <c r="F9" s="1871"/>
      <c r="G9" s="1871"/>
      <c r="H9" s="1871"/>
      <c r="I9" s="1871"/>
      <c r="J9" s="1871"/>
      <c r="K9" s="1871"/>
      <c r="L9" s="1871"/>
      <c r="M9" s="1871"/>
      <c r="N9" s="1871"/>
      <c r="O9" s="1871"/>
      <c r="P9" s="1871"/>
      <c r="Q9" s="1871"/>
      <c r="R9" s="1871"/>
      <c r="S9" s="1871"/>
    </row>
    <row r="10" spans="1:22" ht="18.75" thickBot="1">
      <c r="A10" s="629" t="s">
        <v>1006</v>
      </c>
      <c r="B10" s="637"/>
      <c r="C10" s="637"/>
      <c r="D10" s="637"/>
      <c r="E10" s="637"/>
      <c r="F10" s="637"/>
      <c r="G10" s="637"/>
      <c r="H10" s="637"/>
      <c r="I10" s="637"/>
      <c r="J10" s="637"/>
      <c r="K10" s="637"/>
      <c r="L10" s="637"/>
      <c r="M10" s="637"/>
      <c r="N10" s="637"/>
      <c r="O10" s="637"/>
      <c r="P10" s="637"/>
      <c r="Q10" s="637"/>
      <c r="R10" s="637"/>
      <c r="S10" s="637"/>
    </row>
    <row r="11" spans="1:22" ht="19.5" customHeight="1" thickBot="1">
      <c r="A11" s="1861" t="s">
        <v>838</v>
      </c>
      <c r="B11" s="1862"/>
      <c r="C11" s="1862"/>
      <c r="D11" s="1863"/>
      <c r="E11" s="1867" t="s">
        <v>839</v>
      </c>
      <c r="F11" s="1868"/>
      <c r="G11" s="1869"/>
      <c r="H11" s="1867" t="s">
        <v>840</v>
      </c>
      <c r="I11" s="1868"/>
      <c r="J11" s="1869"/>
      <c r="K11" s="1867" t="s">
        <v>841</v>
      </c>
      <c r="L11" s="1868"/>
      <c r="M11" s="1869"/>
      <c r="N11" s="1867" t="s">
        <v>800</v>
      </c>
      <c r="O11" s="1868"/>
      <c r="P11" s="1868"/>
      <c r="Q11" s="1869"/>
      <c r="R11" s="1870" t="s">
        <v>801</v>
      </c>
      <c r="S11" s="1869"/>
    </row>
    <row r="12" spans="1:22" ht="131.25" customHeight="1">
      <c r="A12" s="1864"/>
      <c r="B12" s="1865"/>
      <c r="C12" s="1865"/>
      <c r="D12" s="1866"/>
      <c r="E12" s="630" t="s">
        <v>925</v>
      </c>
      <c r="F12" s="631" t="s">
        <v>924</v>
      </c>
      <c r="G12" s="632" t="s">
        <v>923</v>
      </c>
      <c r="H12" s="630" t="s">
        <v>842</v>
      </c>
      <c r="I12" s="631" t="s">
        <v>843</v>
      </c>
      <c r="J12" s="632" t="s">
        <v>844</v>
      </c>
      <c r="K12" s="630" t="s">
        <v>845</v>
      </c>
      <c r="L12" s="631" t="s">
        <v>846</v>
      </c>
      <c r="M12" s="633" t="s">
        <v>847</v>
      </c>
      <c r="N12" s="630" t="s">
        <v>848</v>
      </c>
      <c r="O12" s="631" t="s">
        <v>849</v>
      </c>
      <c r="P12" s="631" t="s">
        <v>850</v>
      </c>
      <c r="Q12" s="632" t="s">
        <v>851</v>
      </c>
      <c r="R12" s="630" t="s">
        <v>852</v>
      </c>
      <c r="S12" s="632" t="s">
        <v>853</v>
      </c>
    </row>
    <row r="13" spans="1:22">
      <c r="A13" s="14" t="s">
        <v>854</v>
      </c>
      <c r="B13" s="15" t="s">
        <v>855</v>
      </c>
      <c r="C13" s="15" t="s">
        <v>825</v>
      </c>
      <c r="D13" s="16" t="s">
        <v>856</v>
      </c>
      <c r="E13" s="17" t="s">
        <v>857</v>
      </c>
      <c r="F13" s="17"/>
      <c r="G13" s="17"/>
      <c r="H13" s="17"/>
      <c r="I13" s="17"/>
      <c r="J13" s="17"/>
      <c r="K13" s="17"/>
      <c r="L13" s="17"/>
      <c r="M13" s="17"/>
      <c r="N13" s="17"/>
      <c r="O13" s="17"/>
      <c r="P13" s="17"/>
      <c r="Q13" s="17"/>
      <c r="R13" s="17"/>
      <c r="S13" s="18"/>
    </row>
    <row r="14" spans="1:22" ht="14.25">
      <c r="A14" s="1859" t="s">
        <v>698</v>
      </c>
      <c r="B14" s="1856" t="s">
        <v>769</v>
      </c>
      <c r="C14" s="587" t="s">
        <v>772</v>
      </c>
      <c r="D14" s="383"/>
      <c r="E14" s="20" t="s">
        <v>858</v>
      </c>
      <c r="F14" s="20" t="s">
        <v>858</v>
      </c>
      <c r="G14" s="21" t="s">
        <v>859</v>
      </c>
      <c r="H14" s="21" t="s">
        <v>860</v>
      </c>
      <c r="I14" s="21" t="s">
        <v>859</v>
      </c>
      <c r="J14" s="21" t="s">
        <v>859</v>
      </c>
      <c r="K14" s="21" t="s">
        <v>860</v>
      </c>
      <c r="L14" s="21" t="s">
        <v>859</v>
      </c>
      <c r="M14" s="21" t="s">
        <v>859</v>
      </c>
      <c r="N14" s="21" t="s">
        <v>859</v>
      </c>
      <c r="O14" s="21" t="s">
        <v>859</v>
      </c>
      <c r="P14" s="21" t="s">
        <v>859</v>
      </c>
      <c r="Q14" s="21" t="s">
        <v>859</v>
      </c>
      <c r="R14" s="21" t="s">
        <v>860</v>
      </c>
      <c r="S14" s="22" t="s">
        <v>861</v>
      </c>
      <c r="T14" s="387" t="str">
        <f>IF(D14=U14,"",$D$61)</f>
        <v/>
      </c>
      <c r="U14" s="388" t="str">
        <f>IF(COUNTIF(個票ｰ2007!$U$80:$U$169,$C14),"○","")</f>
        <v/>
      </c>
      <c r="V14" s="388" t="str">
        <f>IF(D14="○",C14,"")</f>
        <v/>
      </c>
    </row>
    <row r="15" spans="1:22" ht="14.25">
      <c r="A15" s="1859"/>
      <c r="B15" s="1856"/>
      <c r="C15" s="23" t="s">
        <v>739</v>
      </c>
      <c r="D15" s="383"/>
      <c r="E15" s="20" t="s">
        <v>858</v>
      </c>
      <c r="F15" s="20" t="s">
        <v>858</v>
      </c>
      <c r="G15" s="21" t="s">
        <v>859</v>
      </c>
      <c r="H15" s="21" t="s">
        <v>860</v>
      </c>
      <c r="I15" s="21" t="s">
        <v>861</v>
      </c>
      <c r="J15" s="21" t="s">
        <v>859</v>
      </c>
      <c r="K15" s="21" t="s">
        <v>861</v>
      </c>
      <c r="L15" s="21" t="s">
        <v>861</v>
      </c>
      <c r="M15" s="21" t="s">
        <v>861</v>
      </c>
      <c r="N15" s="21" t="s">
        <v>860</v>
      </c>
      <c r="O15" s="21" t="s">
        <v>861</v>
      </c>
      <c r="P15" s="21" t="s">
        <v>861</v>
      </c>
      <c r="Q15" s="21" t="s">
        <v>861</v>
      </c>
      <c r="R15" s="21" t="s">
        <v>861</v>
      </c>
      <c r="S15" s="22" t="s">
        <v>861</v>
      </c>
      <c r="T15" s="387" t="str">
        <f t="shared" ref="T15:T56" si="0">IF(D15=U15,"",$D$61)</f>
        <v/>
      </c>
      <c r="U15" s="388" t="str">
        <f>IF(COUNTIF(個票ｰ2007!$U$80:$U$169,$C15),"○","")</f>
        <v/>
      </c>
      <c r="V15" s="388" t="str">
        <f t="shared" ref="V15:V56" si="1">IF(D15="○",C15,"")</f>
        <v/>
      </c>
    </row>
    <row r="16" spans="1:22" ht="14.25">
      <c r="A16" s="1859"/>
      <c r="B16" s="1856"/>
      <c r="C16" s="23" t="s">
        <v>788</v>
      </c>
      <c r="D16" s="383"/>
      <c r="E16" s="20" t="s">
        <v>858</v>
      </c>
      <c r="F16" s="20" t="s">
        <v>858</v>
      </c>
      <c r="G16" s="20" t="s">
        <v>858</v>
      </c>
      <c r="H16" s="21" t="s">
        <v>860</v>
      </c>
      <c r="I16" s="21" t="s">
        <v>859</v>
      </c>
      <c r="J16" s="21" t="s">
        <v>859</v>
      </c>
      <c r="K16" s="21" t="s">
        <v>861</v>
      </c>
      <c r="L16" s="21" t="s">
        <v>861</v>
      </c>
      <c r="M16" s="21" t="s">
        <v>861</v>
      </c>
      <c r="N16" s="21" t="s">
        <v>859</v>
      </c>
      <c r="O16" s="21" t="s">
        <v>859</v>
      </c>
      <c r="P16" s="21" t="s">
        <v>859</v>
      </c>
      <c r="Q16" s="21" t="s">
        <v>859</v>
      </c>
      <c r="R16" s="21" t="s">
        <v>860</v>
      </c>
      <c r="S16" s="22" t="s">
        <v>861</v>
      </c>
      <c r="T16" s="387" t="str">
        <f t="shared" si="0"/>
        <v/>
      </c>
      <c r="U16" s="388" t="str">
        <f>IF(COUNTIF(個票ｰ2007!$U$80:$U$169,$C16),"○","")</f>
        <v/>
      </c>
      <c r="V16" s="388" t="str">
        <f t="shared" si="1"/>
        <v/>
      </c>
    </row>
    <row r="17" spans="1:22" ht="14.25">
      <c r="A17" s="1859"/>
      <c r="B17" s="1856"/>
      <c r="C17" s="23" t="s">
        <v>756</v>
      </c>
      <c r="D17" s="383"/>
      <c r="E17" s="20" t="s">
        <v>858</v>
      </c>
      <c r="F17" s="20" t="s">
        <v>858</v>
      </c>
      <c r="G17" s="21" t="s">
        <v>861</v>
      </c>
      <c r="H17" s="21" t="s">
        <v>861</v>
      </c>
      <c r="I17" s="21" t="s">
        <v>859</v>
      </c>
      <c r="J17" s="21" t="s">
        <v>859</v>
      </c>
      <c r="K17" s="21" t="s">
        <v>861</v>
      </c>
      <c r="L17" s="21" t="s">
        <v>861</v>
      </c>
      <c r="M17" s="21" t="s">
        <v>860</v>
      </c>
      <c r="N17" s="21" t="s">
        <v>861</v>
      </c>
      <c r="O17" s="21" t="s">
        <v>861</v>
      </c>
      <c r="P17" s="21" t="s">
        <v>861</v>
      </c>
      <c r="Q17" s="21" t="s">
        <v>860</v>
      </c>
      <c r="R17" s="21" t="s">
        <v>861</v>
      </c>
      <c r="S17" s="22" t="s">
        <v>861</v>
      </c>
      <c r="T17" s="387" t="str">
        <f t="shared" si="0"/>
        <v/>
      </c>
      <c r="U17" s="388" t="str">
        <f>IF(COUNTIF(個票ｰ2007!$U$80:$U$169,$C17),"○","")</f>
        <v/>
      </c>
      <c r="V17" s="388" t="str">
        <f t="shared" si="1"/>
        <v/>
      </c>
    </row>
    <row r="18" spans="1:22" ht="14.25">
      <c r="A18" s="1859"/>
      <c r="B18" s="1856"/>
      <c r="C18" s="23" t="s">
        <v>795</v>
      </c>
      <c r="D18" s="383"/>
      <c r="E18" s="20" t="s">
        <v>858</v>
      </c>
      <c r="F18" s="20" t="s">
        <v>858</v>
      </c>
      <c r="G18" s="21" t="s">
        <v>861</v>
      </c>
      <c r="H18" s="21" t="s">
        <v>861</v>
      </c>
      <c r="I18" s="21" t="s">
        <v>859</v>
      </c>
      <c r="J18" s="21" t="s">
        <v>859</v>
      </c>
      <c r="K18" s="21" t="s">
        <v>861</v>
      </c>
      <c r="L18" s="21" t="s">
        <v>859</v>
      </c>
      <c r="M18" s="21" t="s">
        <v>860</v>
      </c>
      <c r="N18" s="21" t="s">
        <v>859</v>
      </c>
      <c r="O18" s="21" t="s">
        <v>861</v>
      </c>
      <c r="P18" s="21" t="s">
        <v>859</v>
      </c>
      <c r="Q18" s="21" t="s">
        <v>859</v>
      </c>
      <c r="R18" s="21" t="s">
        <v>861</v>
      </c>
      <c r="S18" s="22" t="s">
        <v>861</v>
      </c>
      <c r="T18" s="387" t="str">
        <f t="shared" si="0"/>
        <v/>
      </c>
      <c r="U18" s="388" t="str">
        <f>IF(COUNTIF(個票ｰ2007!$U$80:$U$169,$C18),"○","")</f>
        <v/>
      </c>
      <c r="V18" s="388" t="str">
        <f t="shared" si="1"/>
        <v/>
      </c>
    </row>
    <row r="19" spans="1:22" ht="14.25">
      <c r="A19" s="1859"/>
      <c r="B19" s="1856"/>
      <c r="C19" s="23" t="s">
        <v>765</v>
      </c>
      <c r="D19" s="383"/>
      <c r="E19" s="21" t="s">
        <v>860</v>
      </c>
      <c r="F19" s="21" t="s">
        <v>860</v>
      </c>
      <c r="G19" s="21" t="s">
        <v>860</v>
      </c>
      <c r="H19" s="21" t="s">
        <v>861</v>
      </c>
      <c r="I19" s="21" t="s">
        <v>861</v>
      </c>
      <c r="J19" s="21" t="s">
        <v>861</v>
      </c>
      <c r="K19" s="21" t="s">
        <v>860</v>
      </c>
      <c r="L19" s="21" t="s">
        <v>861</v>
      </c>
      <c r="M19" s="21" t="s">
        <v>861</v>
      </c>
      <c r="N19" s="21" t="s">
        <v>860</v>
      </c>
      <c r="O19" s="21" t="s">
        <v>860</v>
      </c>
      <c r="P19" s="21" t="s">
        <v>860</v>
      </c>
      <c r="Q19" s="21" t="s">
        <v>861</v>
      </c>
      <c r="R19" s="21" t="s">
        <v>860</v>
      </c>
      <c r="S19" s="22" t="s">
        <v>861</v>
      </c>
      <c r="T19" s="387" t="str">
        <f t="shared" si="0"/>
        <v/>
      </c>
      <c r="U19" s="388" t="str">
        <f>IF(COUNTIF(個票ｰ2007!$U$80:$U$169,$C19),"○","")</f>
        <v/>
      </c>
      <c r="V19" s="388" t="str">
        <f t="shared" si="1"/>
        <v/>
      </c>
    </row>
    <row r="20" spans="1:22" ht="14.25">
      <c r="A20" s="1859"/>
      <c r="B20" s="1856" t="s">
        <v>862</v>
      </c>
      <c r="C20" s="23" t="s">
        <v>773</v>
      </c>
      <c r="D20" s="383"/>
      <c r="E20" s="20" t="s">
        <v>858</v>
      </c>
      <c r="F20" s="20" t="s">
        <v>858</v>
      </c>
      <c r="G20" s="21" t="s">
        <v>861</v>
      </c>
      <c r="H20" s="21" t="s">
        <v>860</v>
      </c>
      <c r="I20" s="21" t="s">
        <v>859</v>
      </c>
      <c r="J20" s="21" t="s">
        <v>859</v>
      </c>
      <c r="K20" s="21" t="s">
        <v>860</v>
      </c>
      <c r="L20" s="21" t="s">
        <v>859</v>
      </c>
      <c r="M20" s="21" t="s">
        <v>859</v>
      </c>
      <c r="N20" s="21" t="s">
        <v>859</v>
      </c>
      <c r="O20" s="21" t="s">
        <v>859</v>
      </c>
      <c r="P20" s="21" t="s">
        <v>859</v>
      </c>
      <c r="Q20" s="21" t="s">
        <v>859</v>
      </c>
      <c r="R20" s="21" t="s">
        <v>861</v>
      </c>
      <c r="S20" s="22" t="s">
        <v>859</v>
      </c>
      <c r="T20" s="387" t="str">
        <f t="shared" si="0"/>
        <v/>
      </c>
      <c r="U20" s="388" t="str">
        <f>IF(COUNTIF(個票ｰ2007!$U$80:$U$169,$C20),"○","")</f>
        <v/>
      </c>
      <c r="V20" s="388" t="str">
        <f t="shared" si="1"/>
        <v/>
      </c>
    </row>
    <row r="21" spans="1:22" ht="14.25">
      <c r="A21" s="1859"/>
      <c r="B21" s="1856"/>
      <c r="C21" s="23" t="s">
        <v>863</v>
      </c>
      <c r="D21" s="383"/>
      <c r="E21" s="20" t="s">
        <v>858</v>
      </c>
      <c r="F21" s="20" t="s">
        <v>858</v>
      </c>
      <c r="G21" s="21" t="s">
        <v>859</v>
      </c>
      <c r="H21" s="21" t="s">
        <v>860</v>
      </c>
      <c r="I21" s="21" t="s">
        <v>859</v>
      </c>
      <c r="J21" s="21" t="s">
        <v>859</v>
      </c>
      <c r="K21" s="21" t="s">
        <v>860</v>
      </c>
      <c r="L21" s="21" t="s">
        <v>861</v>
      </c>
      <c r="M21" s="21" t="s">
        <v>859</v>
      </c>
      <c r="N21" s="21" t="s">
        <v>859</v>
      </c>
      <c r="O21" s="21" t="s">
        <v>859</v>
      </c>
      <c r="P21" s="21" t="s">
        <v>859</v>
      </c>
      <c r="Q21" s="21" t="s">
        <v>859</v>
      </c>
      <c r="R21" s="21" t="s">
        <v>861</v>
      </c>
      <c r="S21" s="22" t="s">
        <v>859</v>
      </c>
      <c r="T21" s="387" t="str">
        <f t="shared" si="0"/>
        <v/>
      </c>
      <c r="U21" s="388" t="str">
        <f>IF(COUNTIF(個票ｰ2007!$U$80:$U$169,$C21),"○","")</f>
        <v/>
      </c>
      <c r="V21" s="388" t="str">
        <f t="shared" si="1"/>
        <v/>
      </c>
    </row>
    <row r="22" spans="1:22" ht="14.25">
      <c r="A22" s="1859"/>
      <c r="B22" s="1856"/>
      <c r="C22" s="23" t="s">
        <v>750</v>
      </c>
      <c r="D22" s="383"/>
      <c r="E22" s="20" t="s">
        <v>858</v>
      </c>
      <c r="F22" s="20" t="s">
        <v>858</v>
      </c>
      <c r="G22" s="21" t="s">
        <v>861</v>
      </c>
      <c r="H22" s="21" t="s">
        <v>860</v>
      </c>
      <c r="I22" s="21" t="s">
        <v>859</v>
      </c>
      <c r="J22" s="21" t="s">
        <v>859</v>
      </c>
      <c r="K22" s="21" t="s">
        <v>860</v>
      </c>
      <c r="L22" s="21" t="s">
        <v>861</v>
      </c>
      <c r="M22" s="21" t="s">
        <v>861</v>
      </c>
      <c r="N22" s="21" t="s">
        <v>861</v>
      </c>
      <c r="O22" s="21" t="s">
        <v>861</v>
      </c>
      <c r="P22" s="21" t="s">
        <v>859</v>
      </c>
      <c r="Q22" s="21" t="s">
        <v>859</v>
      </c>
      <c r="R22" s="21" t="s">
        <v>861</v>
      </c>
      <c r="S22" s="22" t="s">
        <v>859</v>
      </c>
      <c r="T22" s="387" t="str">
        <f t="shared" si="0"/>
        <v/>
      </c>
      <c r="U22" s="388" t="str">
        <f>IF(COUNTIF(個票ｰ2007!$U$80:$U$169,$C22),"○","")</f>
        <v/>
      </c>
      <c r="V22" s="388" t="str">
        <f t="shared" si="1"/>
        <v/>
      </c>
    </row>
    <row r="23" spans="1:22" ht="14.25">
      <c r="A23" s="1859"/>
      <c r="B23" s="1856"/>
      <c r="C23" s="23" t="s">
        <v>792</v>
      </c>
      <c r="D23" s="383"/>
      <c r="E23" s="20" t="s">
        <v>858</v>
      </c>
      <c r="F23" s="20" t="s">
        <v>858</v>
      </c>
      <c r="G23" s="21" t="s">
        <v>861</v>
      </c>
      <c r="H23" s="21" t="s">
        <v>860</v>
      </c>
      <c r="I23" s="21" t="s">
        <v>859</v>
      </c>
      <c r="J23" s="21" t="s">
        <v>859</v>
      </c>
      <c r="K23" s="21" t="s">
        <v>860</v>
      </c>
      <c r="L23" s="21" t="s">
        <v>861</v>
      </c>
      <c r="M23" s="21" t="s">
        <v>859</v>
      </c>
      <c r="N23" s="21" t="s">
        <v>859</v>
      </c>
      <c r="O23" s="21" t="s">
        <v>859</v>
      </c>
      <c r="P23" s="21" t="s">
        <v>859</v>
      </c>
      <c r="Q23" s="21" t="s">
        <v>859</v>
      </c>
      <c r="R23" s="21" t="s">
        <v>861</v>
      </c>
      <c r="S23" s="22" t="s">
        <v>859</v>
      </c>
      <c r="T23" s="387" t="str">
        <f t="shared" si="0"/>
        <v/>
      </c>
      <c r="U23" s="388" t="str">
        <f>IF(COUNTIF(個票ｰ2007!$U$80:$U$169,$C23),"○","")</f>
        <v/>
      </c>
      <c r="V23" s="388" t="str">
        <f t="shared" si="1"/>
        <v/>
      </c>
    </row>
    <row r="24" spans="1:22" ht="14.25">
      <c r="A24" s="1859"/>
      <c r="B24" s="1856"/>
      <c r="C24" s="23" t="s">
        <v>762</v>
      </c>
      <c r="D24" s="383"/>
      <c r="E24" s="21" t="s">
        <v>860</v>
      </c>
      <c r="F24" s="21" t="s">
        <v>860</v>
      </c>
      <c r="G24" s="21" t="s">
        <v>859</v>
      </c>
      <c r="H24" s="21" t="s">
        <v>860</v>
      </c>
      <c r="I24" s="21" t="s">
        <v>860</v>
      </c>
      <c r="J24" s="21" t="s">
        <v>860</v>
      </c>
      <c r="K24" s="21" t="s">
        <v>861</v>
      </c>
      <c r="L24" s="21" t="s">
        <v>859</v>
      </c>
      <c r="M24" s="21" t="s">
        <v>859</v>
      </c>
      <c r="N24" s="21" t="s">
        <v>859</v>
      </c>
      <c r="O24" s="21" t="s">
        <v>859</v>
      </c>
      <c r="P24" s="21" t="s">
        <v>859</v>
      </c>
      <c r="Q24" s="21" t="s">
        <v>859</v>
      </c>
      <c r="R24" s="21" t="s">
        <v>861</v>
      </c>
      <c r="S24" s="22" t="s">
        <v>859</v>
      </c>
      <c r="T24" s="387" t="str">
        <f t="shared" si="0"/>
        <v/>
      </c>
      <c r="U24" s="388" t="str">
        <f>IF(COUNTIF(個票ｰ2007!$U$80:$U$169,$C24),"○","")</f>
        <v/>
      </c>
      <c r="V24" s="388" t="str">
        <f t="shared" si="1"/>
        <v/>
      </c>
    </row>
    <row r="25" spans="1:22" ht="14.25">
      <c r="A25" s="1859"/>
      <c r="B25" s="1856"/>
      <c r="C25" s="23" t="s">
        <v>766</v>
      </c>
      <c r="D25" s="383"/>
      <c r="E25" s="21" t="s">
        <v>860</v>
      </c>
      <c r="F25" s="21" t="s">
        <v>860</v>
      </c>
      <c r="G25" s="21" t="s">
        <v>859</v>
      </c>
      <c r="H25" s="21" t="s">
        <v>861</v>
      </c>
      <c r="I25" s="21" t="s">
        <v>861</v>
      </c>
      <c r="J25" s="21" t="s">
        <v>860</v>
      </c>
      <c r="K25" s="21" t="s">
        <v>861</v>
      </c>
      <c r="L25" s="21" t="s">
        <v>859</v>
      </c>
      <c r="M25" s="21" t="s">
        <v>859</v>
      </c>
      <c r="N25" s="21" t="s">
        <v>859</v>
      </c>
      <c r="O25" s="21" t="s">
        <v>859</v>
      </c>
      <c r="P25" s="21" t="s">
        <v>859</v>
      </c>
      <c r="Q25" s="21" t="s">
        <v>859</v>
      </c>
      <c r="R25" s="21" t="s">
        <v>861</v>
      </c>
      <c r="S25" s="22" t="s">
        <v>859</v>
      </c>
      <c r="T25" s="387" t="str">
        <f t="shared" si="0"/>
        <v/>
      </c>
      <c r="U25" s="388" t="str">
        <f>IF(COUNTIF(個票ｰ2007!$U$80:$U$169,$C25),"○","")</f>
        <v/>
      </c>
      <c r="V25" s="388" t="str">
        <f t="shared" si="1"/>
        <v/>
      </c>
    </row>
    <row r="26" spans="1:22" ht="14.25">
      <c r="A26" s="1859"/>
      <c r="B26" s="1856" t="s">
        <v>716</v>
      </c>
      <c r="C26" s="23" t="s">
        <v>774</v>
      </c>
      <c r="D26" s="383"/>
      <c r="E26" s="21" t="s">
        <v>860</v>
      </c>
      <c r="F26" s="21" t="s">
        <v>860</v>
      </c>
      <c r="G26" s="21" t="s">
        <v>861</v>
      </c>
      <c r="H26" s="20" t="s">
        <v>858</v>
      </c>
      <c r="I26" s="20" t="s">
        <v>858</v>
      </c>
      <c r="J26" s="21" t="s">
        <v>861</v>
      </c>
      <c r="K26" s="21" t="s">
        <v>860</v>
      </c>
      <c r="L26" s="21" t="s">
        <v>861</v>
      </c>
      <c r="M26" s="21" t="s">
        <v>861</v>
      </c>
      <c r="N26" s="21" t="s">
        <v>861</v>
      </c>
      <c r="O26" s="21" t="s">
        <v>861</v>
      </c>
      <c r="P26" s="21" t="s">
        <v>859</v>
      </c>
      <c r="Q26" s="21" t="s">
        <v>861</v>
      </c>
      <c r="R26" s="21" t="s">
        <v>861</v>
      </c>
      <c r="S26" s="22" t="s">
        <v>859</v>
      </c>
      <c r="T26" s="387" t="str">
        <f t="shared" si="0"/>
        <v/>
      </c>
      <c r="U26" s="388" t="str">
        <f>IF(COUNTIF(個票ｰ2007!$U$80:$U$169,$C26),"○","")</f>
        <v/>
      </c>
      <c r="V26" s="388" t="str">
        <f t="shared" si="1"/>
        <v/>
      </c>
    </row>
    <row r="27" spans="1:22" ht="14.25">
      <c r="A27" s="1859"/>
      <c r="B27" s="1856"/>
      <c r="C27" s="23" t="s">
        <v>782</v>
      </c>
      <c r="D27" s="383"/>
      <c r="E27" s="21" t="s">
        <v>860</v>
      </c>
      <c r="F27" s="21" t="s">
        <v>860</v>
      </c>
      <c r="G27" s="21" t="s">
        <v>861</v>
      </c>
      <c r="H27" s="20" t="s">
        <v>858</v>
      </c>
      <c r="I27" s="20" t="s">
        <v>858</v>
      </c>
      <c r="J27" s="21" t="s">
        <v>861</v>
      </c>
      <c r="K27" s="21" t="s">
        <v>860</v>
      </c>
      <c r="L27" s="21" t="s">
        <v>861</v>
      </c>
      <c r="M27" s="21" t="s">
        <v>861</v>
      </c>
      <c r="N27" s="21" t="s">
        <v>861</v>
      </c>
      <c r="O27" s="21" t="s">
        <v>861</v>
      </c>
      <c r="P27" s="21" t="s">
        <v>859</v>
      </c>
      <c r="Q27" s="21" t="s">
        <v>861</v>
      </c>
      <c r="R27" s="21" t="s">
        <v>861</v>
      </c>
      <c r="S27" s="22" t="s">
        <v>859</v>
      </c>
      <c r="T27" s="387" t="str">
        <f t="shared" si="0"/>
        <v/>
      </c>
      <c r="U27" s="388" t="str">
        <f>IF(COUNTIF(個票ｰ2007!$U$80:$U$169,$C27),"○","")</f>
        <v/>
      </c>
      <c r="V27" s="388" t="str">
        <f t="shared" si="1"/>
        <v/>
      </c>
    </row>
    <row r="28" spans="1:22" ht="14.25">
      <c r="A28" s="1859"/>
      <c r="B28" s="1856"/>
      <c r="C28" s="23" t="s">
        <v>789</v>
      </c>
      <c r="D28" s="383"/>
      <c r="E28" s="21" t="s">
        <v>859</v>
      </c>
      <c r="F28" s="21" t="s">
        <v>859</v>
      </c>
      <c r="G28" s="21" t="s">
        <v>859</v>
      </c>
      <c r="H28" s="21" t="s">
        <v>860</v>
      </c>
      <c r="I28" s="20" t="s">
        <v>858</v>
      </c>
      <c r="J28" s="21" t="s">
        <v>861</v>
      </c>
      <c r="K28" s="21" t="s">
        <v>861</v>
      </c>
      <c r="L28" s="21" t="s">
        <v>859</v>
      </c>
      <c r="M28" s="21" t="s">
        <v>861</v>
      </c>
      <c r="N28" s="21" t="s">
        <v>860</v>
      </c>
      <c r="O28" s="21" t="s">
        <v>859</v>
      </c>
      <c r="P28" s="21" t="s">
        <v>859</v>
      </c>
      <c r="Q28" s="21" t="s">
        <v>859</v>
      </c>
      <c r="R28" s="21" t="s">
        <v>861</v>
      </c>
      <c r="S28" s="22" t="s">
        <v>859</v>
      </c>
      <c r="T28" s="387" t="str">
        <f t="shared" si="0"/>
        <v/>
      </c>
      <c r="U28" s="388" t="str">
        <f>IF(COUNTIF(個票ｰ2007!$U$80:$U$169,$C28),"○","")</f>
        <v/>
      </c>
      <c r="V28" s="388" t="str">
        <f t="shared" si="1"/>
        <v/>
      </c>
    </row>
    <row r="29" spans="1:22" ht="14.25">
      <c r="A29" s="1859"/>
      <c r="B29" s="1856"/>
      <c r="C29" s="23" t="s">
        <v>793</v>
      </c>
      <c r="D29" s="383"/>
      <c r="E29" s="21" t="s">
        <v>861</v>
      </c>
      <c r="F29" s="21" t="s">
        <v>861</v>
      </c>
      <c r="G29" s="21" t="s">
        <v>861</v>
      </c>
      <c r="H29" s="20" t="s">
        <v>858</v>
      </c>
      <c r="I29" s="20" t="s">
        <v>858</v>
      </c>
      <c r="J29" s="21" t="s">
        <v>861</v>
      </c>
      <c r="K29" s="21" t="s">
        <v>860</v>
      </c>
      <c r="L29" s="21" t="s">
        <v>860</v>
      </c>
      <c r="M29" s="21" t="s">
        <v>861</v>
      </c>
      <c r="N29" s="21" t="s">
        <v>860</v>
      </c>
      <c r="O29" s="21" t="s">
        <v>859</v>
      </c>
      <c r="P29" s="21" t="s">
        <v>861</v>
      </c>
      <c r="Q29" s="21" t="s">
        <v>859</v>
      </c>
      <c r="R29" s="21" t="s">
        <v>861</v>
      </c>
      <c r="S29" s="22" t="s">
        <v>859</v>
      </c>
      <c r="T29" s="387" t="str">
        <f t="shared" si="0"/>
        <v/>
      </c>
      <c r="U29" s="388" t="str">
        <f>IF(COUNTIF(個票ｰ2007!$U$80:$U$169,$C29),"○","")</f>
        <v/>
      </c>
      <c r="V29" s="388" t="str">
        <f t="shared" si="1"/>
        <v/>
      </c>
    </row>
    <row r="30" spans="1:22" ht="14.25">
      <c r="A30" s="1859"/>
      <c r="B30" s="1856"/>
      <c r="C30" s="23" t="s">
        <v>796</v>
      </c>
      <c r="D30" s="383"/>
      <c r="E30" s="21" t="s">
        <v>859</v>
      </c>
      <c r="F30" s="21" t="s">
        <v>859</v>
      </c>
      <c r="G30" s="21" t="s">
        <v>859</v>
      </c>
      <c r="H30" s="21" t="s">
        <v>861</v>
      </c>
      <c r="I30" s="21" t="s">
        <v>861</v>
      </c>
      <c r="J30" s="20" t="s">
        <v>858</v>
      </c>
      <c r="K30" s="21" t="s">
        <v>859</v>
      </c>
      <c r="L30" s="21" t="s">
        <v>859</v>
      </c>
      <c r="M30" s="21" t="s">
        <v>859</v>
      </c>
      <c r="N30" s="21" t="s">
        <v>861</v>
      </c>
      <c r="O30" s="21" t="s">
        <v>859</v>
      </c>
      <c r="P30" s="21" t="s">
        <v>859</v>
      </c>
      <c r="Q30" s="21" t="s">
        <v>859</v>
      </c>
      <c r="R30" s="21" t="s">
        <v>861</v>
      </c>
      <c r="S30" s="22" t="s">
        <v>859</v>
      </c>
      <c r="T30" s="387" t="str">
        <f t="shared" si="0"/>
        <v/>
      </c>
      <c r="U30" s="388" t="str">
        <f>IF(COUNTIF(個票ｰ2007!$U$80:$U$169,$C30),"○","")</f>
        <v/>
      </c>
      <c r="V30" s="388" t="str">
        <f t="shared" si="1"/>
        <v/>
      </c>
    </row>
    <row r="31" spans="1:22" ht="14.25">
      <c r="A31" s="1855" t="s">
        <v>864</v>
      </c>
      <c r="B31" s="1856" t="s">
        <v>865</v>
      </c>
      <c r="C31" s="23" t="s">
        <v>775</v>
      </c>
      <c r="D31" s="383"/>
      <c r="E31" s="21" t="s">
        <v>860</v>
      </c>
      <c r="F31" s="21" t="s">
        <v>860</v>
      </c>
      <c r="G31" s="21" t="s">
        <v>860</v>
      </c>
      <c r="H31" s="21" t="s">
        <v>861</v>
      </c>
      <c r="I31" s="21" t="s">
        <v>859</v>
      </c>
      <c r="J31" s="21" t="s">
        <v>859</v>
      </c>
      <c r="K31" s="20" t="s">
        <v>858</v>
      </c>
      <c r="L31" s="21" t="s">
        <v>860</v>
      </c>
      <c r="M31" s="21" t="s">
        <v>860</v>
      </c>
      <c r="N31" s="21" t="s">
        <v>860</v>
      </c>
      <c r="O31" s="21" t="s">
        <v>860</v>
      </c>
      <c r="P31" s="21" t="s">
        <v>860</v>
      </c>
      <c r="Q31" s="21" t="s">
        <v>860</v>
      </c>
      <c r="R31" s="21" t="s">
        <v>860</v>
      </c>
      <c r="S31" s="22" t="s">
        <v>861</v>
      </c>
      <c r="T31" s="387" t="str">
        <f t="shared" si="0"/>
        <v/>
      </c>
      <c r="U31" s="388" t="str">
        <f>IF(COUNTIF(個票ｰ2007!$U$80:$U$169,$C31),"○","")</f>
        <v/>
      </c>
      <c r="V31" s="388" t="str">
        <f t="shared" si="1"/>
        <v/>
      </c>
    </row>
    <row r="32" spans="1:22" ht="14.25">
      <c r="A32" s="1855"/>
      <c r="B32" s="1856"/>
      <c r="C32" s="23" t="s">
        <v>783</v>
      </c>
      <c r="D32" s="383"/>
      <c r="E32" s="21" t="s">
        <v>860</v>
      </c>
      <c r="F32" s="21" t="s">
        <v>860</v>
      </c>
      <c r="G32" s="21" t="s">
        <v>861</v>
      </c>
      <c r="H32" s="21" t="s">
        <v>861</v>
      </c>
      <c r="I32" s="21" t="s">
        <v>859</v>
      </c>
      <c r="J32" s="21" t="s">
        <v>859</v>
      </c>
      <c r="K32" s="20" t="s">
        <v>858</v>
      </c>
      <c r="L32" s="21" t="s">
        <v>861</v>
      </c>
      <c r="M32" s="21" t="s">
        <v>861</v>
      </c>
      <c r="N32" s="21" t="s">
        <v>861</v>
      </c>
      <c r="O32" s="21" t="s">
        <v>861</v>
      </c>
      <c r="P32" s="21" t="s">
        <v>861</v>
      </c>
      <c r="Q32" s="21" t="s">
        <v>861</v>
      </c>
      <c r="R32" s="21" t="s">
        <v>860</v>
      </c>
      <c r="S32" s="22" t="s">
        <v>861</v>
      </c>
      <c r="T32" s="387" t="str">
        <f t="shared" si="0"/>
        <v/>
      </c>
      <c r="U32" s="388" t="str">
        <f>IF(COUNTIF(個票ｰ2007!$U$80:$U$169,$C32),"○","")</f>
        <v/>
      </c>
      <c r="V32" s="388" t="str">
        <f t="shared" si="1"/>
        <v/>
      </c>
    </row>
    <row r="33" spans="1:22" ht="14.25">
      <c r="A33" s="1855"/>
      <c r="B33" s="1856"/>
      <c r="C33" s="23" t="s">
        <v>866</v>
      </c>
      <c r="D33" s="383"/>
      <c r="E33" s="21" t="s">
        <v>861</v>
      </c>
      <c r="F33" s="21" t="s">
        <v>861</v>
      </c>
      <c r="G33" s="21" t="s">
        <v>861</v>
      </c>
      <c r="H33" s="21" t="s">
        <v>861</v>
      </c>
      <c r="I33" s="21" t="s">
        <v>859</v>
      </c>
      <c r="J33" s="21" t="s">
        <v>859</v>
      </c>
      <c r="K33" s="20" t="s">
        <v>858</v>
      </c>
      <c r="L33" s="21" t="s">
        <v>860</v>
      </c>
      <c r="M33" s="21" t="s">
        <v>861</v>
      </c>
      <c r="N33" s="21" t="s">
        <v>861</v>
      </c>
      <c r="O33" s="21" t="s">
        <v>861</v>
      </c>
      <c r="P33" s="21" t="s">
        <v>861</v>
      </c>
      <c r="Q33" s="21" t="s">
        <v>861</v>
      </c>
      <c r="R33" s="21" t="s">
        <v>860</v>
      </c>
      <c r="S33" s="22" t="s">
        <v>861</v>
      </c>
      <c r="T33" s="387" t="str">
        <f t="shared" si="0"/>
        <v/>
      </c>
      <c r="U33" s="388" t="str">
        <f>IF(COUNTIF(個票ｰ2007!$U$80:$U$169,$C33),"○","")</f>
        <v/>
      </c>
      <c r="V33" s="388" t="str">
        <f t="shared" si="1"/>
        <v/>
      </c>
    </row>
    <row r="34" spans="1:22" ht="14.25">
      <c r="A34" s="1855"/>
      <c r="B34" s="1856" t="s">
        <v>867</v>
      </c>
      <c r="C34" s="23" t="s">
        <v>868</v>
      </c>
      <c r="D34" s="383"/>
      <c r="E34" s="21" t="s">
        <v>859</v>
      </c>
      <c r="F34" s="21" t="s">
        <v>859</v>
      </c>
      <c r="G34" s="21" t="s">
        <v>859</v>
      </c>
      <c r="H34" s="21" t="s">
        <v>859</v>
      </c>
      <c r="I34" s="21" t="s">
        <v>859</v>
      </c>
      <c r="J34" s="21" t="s">
        <v>859</v>
      </c>
      <c r="K34" s="21" t="s">
        <v>861</v>
      </c>
      <c r="L34" s="20" t="s">
        <v>858</v>
      </c>
      <c r="M34" s="21" t="s">
        <v>861</v>
      </c>
      <c r="N34" s="21" t="s">
        <v>861</v>
      </c>
      <c r="O34" s="21" t="s">
        <v>861</v>
      </c>
      <c r="P34" s="21" t="s">
        <v>861</v>
      </c>
      <c r="Q34" s="21" t="s">
        <v>861</v>
      </c>
      <c r="R34" s="21" t="s">
        <v>861</v>
      </c>
      <c r="S34" s="22" t="s">
        <v>861</v>
      </c>
      <c r="T34" s="387" t="str">
        <f t="shared" si="0"/>
        <v/>
      </c>
      <c r="U34" s="388" t="str">
        <f>IF(COUNTIF(個票ｰ2007!$U$80:$U$169,$C34),"○","")</f>
        <v/>
      </c>
      <c r="V34" s="388" t="str">
        <f t="shared" si="1"/>
        <v/>
      </c>
    </row>
    <row r="35" spans="1:22" ht="14.25">
      <c r="A35" s="1855"/>
      <c r="B35" s="1856"/>
      <c r="C35" s="23" t="s">
        <v>743</v>
      </c>
      <c r="D35" s="383"/>
      <c r="E35" s="21" t="s">
        <v>859</v>
      </c>
      <c r="F35" s="21" t="s">
        <v>859</v>
      </c>
      <c r="G35" s="21" t="s">
        <v>859</v>
      </c>
      <c r="H35" s="21" t="s">
        <v>859</v>
      </c>
      <c r="I35" s="21" t="s">
        <v>859</v>
      </c>
      <c r="J35" s="21" t="s">
        <v>859</v>
      </c>
      <c r="K35" s="21" t="s">
        <v>861</v>
      </c>
      <c r="L35" s="20" t="s">
        <v>858</v>
      </c>
      <c r="M35" s="21" t="s">
        <v>861</v>
      </c>
      <c r="N35" s="21" t="s">
        <v>861</v>
      </c>
      <c r="O35" s="21" t="s">
        <v>861</v>
      </c>
      <c r="P35" s="21" t="s">
        <v>861</v>
      </c>
      <c r="Q35" s="21" t="s">
        <v>861</v>
      </c>
      <c r="R35" s="21" t="s">
        <v>861</v>
      </c>
      <c r="S35" s="22" t="s">
        <v>861</v>
      </c>
      <c r="T35" s="387" t="str">
        <f t="shared" si="0"/>
        <v/>
      </c>
      <c r="U35" s="388" t="str">
        <f>IF(COUNTIF(個票ｰ2007!$U$80:$U$169,$C35),"○","")</f>
        <v/>
      </c>
      <c r="V35" s="388" t="str">
        <f t="shared" si="1"/>
        <v/>
      </c>
    </row>
    <row r="36" spans="1:22" ht="14.25">
      <c r="A36" s="1855"/>
      <c r="B36" s="1856" t="s">
        <v>869</v>
      </c>
      <c r="C36" s="23" t="s">
        <v>731</v>
      </c>
      <c r="D36" s="383"/>
      <c r="E36" s="21" t="s">
        <v>859</v>
      </c>
      <c r="F36" s="21" t="s">
        <v>859</v>
      </c>
      <c r="G36" s="21" t="s">
        <v>859</v>
      </c>
      <c r="H36" s="21" t="s">
        <v>859</v>
      </c>
      <c r="I36" s="21" t="s">
        <v>859</v>
      </c>
      <c r="J36" s="21" t="s">
        <v>859</v>
      </c>
      <c r="K36" s="21" t="s">
        <v>861</v>
      </c>
      <c r="L36" s="21" t="s">
        <v>861</v>
      </c>
      <c r="M36" s="20" t="s">
        <v>858</v>
      </c>
      <c r="N36" s="21" t="s">
        <v>861</v>
      </c>
      <c r="O36" s="21" t="s">
        <v>860</v>
      </c>
      <c r="P36" s="21" t="s">
        <v>860</v>
      </c>
      <c r="Q36" s="21" t="s">
        <v>861</v>
      </c>
      <c r="R36" s="21" t="s">
        <v>861</v>
      </c>
      <c r="S36" s="22" t="s">
        <v>861</v>
      </c>
      <c r="T36" s="387" t="str">
        <f t="shared" si="0"/>
        <v/>
      </c>
      <c r="U36" s="388" t="str">
        <f>IF(COUNTIF(個票ｰ2007!$U$80:$U$169,$C36),"○","")</f>
        <v/>
      </c>
      <c r="V36" s="388" t="str">
        <f t="shared" si="1"/>
        <v/>
      </c>
    </row>
    <row r="37" spans="1:22" ht="14.25">
      <c r="A37" s="1855"/>
      <c r="B37" s="1856"/>
      <c r="C37" s="23" t="s">
        <v>744</v>
      </c>
      <c r="D37" s="383"/>
      <c r="E37" s="21" t="s">
        <v>859</v>
      </c>
      <c r="F37" s="21" t="s">
        <v>859</v>
      </c>
      <c r="G37" s="21" t="s">
        <v>859</v>
      </c>
      <c r="H37" s="21" t="s">
        <v>859</v>
      </c>
      <c r="I37" s="21" t="s">
        <v>859</v>
      </c>
      <c r="J37" s="21" t="s">
        <v>859</v>
      </c>
      <c r="K37" s="21" t="s">
        <v>861</v>
      </c>
      <c r="L37" s="21" t="s">
        <v>861</v>
      </c>
      <c r="M37" s="20" t="s">
        <v>858</v>
      </c>
      <c r="N37" s="21" t="s">
        <v>861</v>
      </c>
      <c r="O37" s="21" t="s">
        <v>860</v>
      </c>
      <c r="P37" s="21" t="s">
        <v>860</v>
      </c>
      <c r="Q37" s="21" t="s">
        <v>861</v>
      </c>
      <c r="R37" s="21" t="s">
        <v>861</v>
      </c>
      <c r="S37" s="22" t="s">
        <v>861</v>
      </c>
      <c r="T37" s="387" t="str">
        <f t="shared" si="0"/>
        <v/>
      </c>
      <c r="U37" s="388" t="str">
        <f>IF(COUNTIF(個票ｰ2007!$U$80:$U$169,$C37),"○","")</f>
        <v/>
      </c>
      <c r="V37" s="388" t="str">
        <f t="shared" si="1"/>
        <v/>
      </c>
    </row>
    <row r="38" spans="1:22" ht="14.25">
      <c r="A38" s="1855" t="s">
        <v>700</v>
      </c>
      <c r="B38" s="1856" t="s">
        <v>724</v>
      </c>
      <c r="C38" s="23" t="s">
        <v>732</v>
      </c>
      <c r="D38" s="383"/>
      <c r="E38" s="21" t="s">
        <v>859</v>
      </c>
      <c r="F38" s="21" t="s">
        <v>859</v>
      </c>
      <c r="G38" s="21" t="s">
        <v>859</v>
      </c>
      <c r="H38" s="21" t="s">
        <v>859</v>
      </c>
      <c r="I38" s="21" t="s">
        <v>861</v>
      </c>
      <c r="J38" s="21" t="s">
        <v>859</v>
      </c>
      <c r="K38" s="21" t="s">
        <v>859</v>
      </c>
      <c r="L38" s="21" t="s">
        <v>860</v>
      </c>
      <c r="M38" s="21" t="s">
        <v>860</v>
      </c>
      <c r="N38" s="20" t="s">
        <v>858</v>
      </c>
      <c r="O38" s="20" t="s">
        <v>858</v>
      </c>
      <c r="P38" s="20" t="s">
        <v>858</v>
      </c>
      <c r="Q38" s="21" t="s">
        <v>860</v>
      </c>
      <c r="R38" s="21" t="s">
        <v>861</v>
      </c>
      <c r="S38" s="22" t="s">
        <v>860</v>
      </c>
      <c r="T38" s="387" t="str">
        <f t="shared" si="0"/>
        <v/>
      </c>
      <c r="U38" s="388" t="str">
        <f>IF(COUNTIF(個票ｰ2007!$U$80:$U$169,$C38),"○","")</f>
        <v/>
      </c>
      <c r="V38" s="388" t="str">
        <f t="shared" si="1"/>
        <v/>
      </c>
    </row>
    <row r="39" spans="1:22" ht="14.25">
      <c r="A39" s="1855"/>
      <c r="B39" s="1856"/>
      <c r="C39" s="23" t="s">
        <v>745</v>
      </c>
      <c r="D39" s="383"/>
      <c r="E39" s="21" t="s">
        <v>859</v>
      </c>
      <c r="F39" s="21" t="s">
        <v>859</v>
      </c>
      <c r="G39" s="21" t="s">
        <v>859</v>
      </c>
      <c r="H39" s="21" t="s">
        <v>859</v>
      </c>
      <c r="I39" s="21" t="s">
        <v>860</v>
      </c>
      <c r="J39" s="21" t="s">
        <v>859</v>
      </c>
      <c r="K39" s="21" t="s">
        <v>860</v>
      </c>
      <c r="L39" s="21" t="s">
        <v>860</v>
      </c>
      <c r="M39" s="21" t="s">
        <v>860</v>
      </c>
      <c r="N39" s="20" t="s">
        <v>858</v>
      </c>
      <c r="O39" s="20" t="s">
        <v>858</v>
      </c>
      <c r="P39" s="21" t="s">
        <v>860</v>
      </c>
      <c r="Q39" s="21" t="s">
        <v>860</v>
      </c>
      <c r="R39" s="21" t="s">
        <v>859</v>
      </c>
      <c r="S39" s="22" t="s">
        <v>860</v>
      </c>
      <c r="T39" s="387" t="str">
        <f t="shared" si="0"/>
        <v/>
      </c>
      <c r="U39" s="388" t="str">
        <f>IF(COUNTIF(個票ｰ2007!$U$80:$U$169,$C39),"○","")</f>
        <v/>
      </c>
      <c r="V39" s="388" t="str">
        <f t="shared" si="1"/>
        <v/>
      </c>
    </row>
    <row r="40" spans="1:22" ht="14.25">
      <c r="A40" s="1855"/>
      <c r="B40" s="1856"/>
      <c r="C40" s="23" t="s">
        <v>753</v>
      </c>
      <c r="D40" s="383"/>
      <c r="E40" s="21" t="s">
        <v>859</v>
      </c>
      <c r="F40" s="21" t="s">
        <v>859</v>
      </c>
      <c r="G40" s="21" t="s">
        <v>859</v>
      </c>
      <c r="H40" s="21" t="s">
        <v>859</v>
      </c>
      <c r="I40" s="21" t="s">
        <v>861</v>
      </c>
      <c r="J40" s="21" t="s">
        <v>859</v>
      </c>
      <c r="K40" s="21" t="s">
        <v>861</v>
      </c>
      <c r="L40" s="21" t="s">
        <v>861</v>
      </c>
      <c r="M40" s="21" t="s">
        <v>860</v>
      </c>
      <c r="N40" s="20" t="s">
        <v>858</v>
      </c>
      <c r="O40" s="20" t="s">
        <v>858</v>
      </c>
      <c r="P40" s="21" t="s">
        <v>860</v>
      </c>
      <c r="Q40" s="21" t="s">
        <v>860</v>
      </c>
      <c r="R40" s="21" t="s">
        <v>861</v>
      </c>
      <c r="S40" s="22" t="s">
        <v>860</v>
      </c>
      <c r="T40" s="387" t="str">
        <f t="shared" si="0"/>
        <v/>
      </c>
      <c r="U40" s="388" t="str">
        <f>IF(COUNTIF(個票ｰ2007!$U$80:$U$169,$C40),"○","")</f>
        <v/>
      </c>
      <c r="V40" s="388" t="str">
        <f t="shared" si="1"/>
        <v/>
      </c>
    </row>
    <row r="41" spans="1:22" ht="14.25">
      <c r="A41" s="1855"/>
      <c r="B41" s="1856"/>
      <c r="C41" s="23" t="s">
        <v>759</v>
      </c>
      <c r="D41" s="383"/>
      <c r="E41" s="21" t="s">
        <v>861</v>
      </c>
      <c r="F41" s="21" t="s">
        <v>861</v>
      </c>
      <c r="G41" s="21" t="s">
        <v>861</v>
      </c>
      <c r="H41" s="21" t="s">
        <v>859</v>
      </c>
      <c r="I41" s="21" t="s">
        <v>861</v>
      </c>
      <c r="J41" s="21" t="s">
        <v>859</v>
      </c>
      <c r="K41" s="21" t="s">
        <v>861</v>
      </c>
      <c r="L41" s="21" t="s">
        <v>861</v>
      </c>
      <c r="M41" s="21" t="s">
        <v>860</v>
      </c>
      <c r="N41" s="20" t="s">
        <v>858</v>
      </c>
      <c r="O41" s="20" t="s">
        <v>858</v>
      </c>
      <c r="P41" s="21" t="s">
        <v>860</v>
      </c>
      <c r="Q41" s="21" t="s">
        <v>860</v>
      </c>
      <c r="R41" s="21" t="s">
        <v>859</v>
      </c>
      <c r="S41" s="22" t="s">
        <v>860</v>
      </c>
      <c r="T41" s="387" t="str">
        <f t="shared" si="0"/>
        <v/>
      </c>
      <c r="U41" s="388" t="str">
        <f>IF(COUNTIF(個票ｰ2007!$U$80:$U$169,$C41),"○","")</f>
        <v/>
      </c>
      <c r="V41" s="388" t="str">
        <f t="shared" si="1"/>
        <v/>
      </c>
    </row>
    <row r="42" spans="1:22" ht="14.25">
      <c r="A42" s="1855"/>
      <c r="B42" s="1856"/>
      <c r="C42" s="23" t="s">
        <v>764</v>
      </c>
      <c r="D42" s="383"/>
      <c r="E42" s="21" t="s">
        <v>859</v>
      </c>
      <c r="F42" s="21" t="s">
        <v>859</v>
      </c>
      <c r="G42" s="21" t="s">
        <v>859</v>
      </c>
      <c r="H42" s="21" t="s">
        <v>859</v>
      </c>
      <c r="I42" s="21" t="s">
        <v>861</v>
      </c>
      <c r="J42" s="21" t="s">
        <v>859</v>
      </c>
      <c r="K42" s="21" t="s">
        <v>859</v>
      </c>
      <c r="L42" s="21" t="s">
        <v>859</v>
      </c>
      <c r="M42" s="21" t="s">
        <v>861</v>
      </c>
      <c r="N42" s="20" t="s">
        <v>858</v>
      </c>
      <c r="O42" s="20" t="s">
        <v>858</v>
      </c>
      <c r="P42" s="21" t="s">
        <v>860</v>
      </c>
      <c r="Q42" s="21" t="s">
        <v>860</v>
      </c>
      <c r="R42" s="21" t="s">
        <v>859</v>
      </c>
      <c r="S42" s="22" t="s">
        <v>860</v>
      </c>
      <c r="T42" s="387" t="str">
        <f t="shared" si="0"/>
        <v/>
      </c>
      <c r="U42" s="388" t="str">
        <f>IF(COUNTIF(個票ｰ2007!$U$80:$U$169,$C42),"○","")</f>
        <v/>
      </c>
      <c r="V42" s="388" t="str">
        <f t="shared" si="1"/>
        <v/>
      </c>
    </row>
    <row r="43" spans="1:22" ht="14.25">
      <c r="A43" s="1855"/>
      <c r="B43" s="1856"/>
      <c r="C43" s="23" t="s">
        <v>767</v>
      </c>
      <c r="D43" s="383"/>
      <c r="E43" s="21" t="s">
        <v>859</v>
      </c>
      <c r="F43" s="21" t="s">
        <v>859</v>
      </c>
      <c r="G43" s="21" t="s">
        <v>859</v>
      </c>
      <c r="H43" s="21" t="s">
        <v>859</v>
      </c>
      <c r="I43" s="21" t="s">
        <v>861</v>
      </c>
      <c r="J43" s="21" t="s">
        <v>859</v>
      </c>
      <c r="K43" s="21" t="s">
        <v>859</v>
      </c>
      <c r="L43" s="21" t="s">
        <v>859</v>
      </c>
      <c r="M43" s="21" t="s">
        <v>861</v>
      </c>
      <c r="N43" s="20" t="s">
        <v>858</v>
      </c>
      <c r="O43" s="21" t="s">
        <v>860</v>
      </c>
      <c r="P43" s="21" t="s">
        <v>860</v>
      </c>
      <c r="Q43" s="21" t="s">
        <v>860</v>
      </c>
      <c r="R43" s="21" t="s">
        <v>859</v>
      </c>
      <c r="S43" s="22" t="s">
        <v>860</v>
      </c>
      <c r="T43" s="387" t="str">
        <f t="shared" si="0"/>
        <v/>
      </c>
      <c r="U43" s="388" t="str">
        <f>IF(COUNTIF(個票ｰ2007!$U$80:$U$169,$C43),"○","")</f>
        <v/>
      </c>
      <c r="V43" s="388" t="str">
        <f t="shared" si="1"/>
        <v/>
      </c>
    </row>
    <row r="44" spans="1:22" ht="14.25">
      <c r="A44" s="1855"/>
      <c r="B44" s="1856"/>
      <c r="C44" s="23" t="s">
        <v>768</v>
      </c>
      <c r="D44" s="383"/>
      <c r="E44" s="21" t="s">
        <v>859</v>
      </c>
      <c r="F44" s="21" t="s">
        <v>859</v>
      </c>
      <c r="G44" s="21" t="s">
        <v>859</v>
      </c>
      <c r="H44" s="21" t="s">
        <v>859</v>
      </c>
      <c r="I44" s="21" t="s">
        <v>861</v>
      </c>
      <c r="J44" s="21" t="s">
        <v>859</v>
      </c>
      <c r="K44" s="21" t="s">
        <v>859</v>
      </c>
      <c r="L44" s="21" t="s">
        <v>859</v>
      </c>
      <c r="M44" s="21" t="s">
        <v>860</v>
      </c>
      <c r="N44" s="21" t="s">
        <v>860</v>
      </c>
      <c r="O44" s="20" t="s">
        <v>858</v>
      </c>
      <c r="P44" s="21" t="s">
        <v>860</v>
      </c>
      <c r="Q44" s="21" t="s">
        <v>860</v>
      </c>
      <c r="R44" s="21" t="s">
        <v>859</v>
      </c>
      <c r="S44" s="22" t="s">
        <v>860</v>
      </c>
      <c r="T44" s="387" t="str">
        <f t="shared" si="0"/>
        <v/>
      </c>
      <c r="U44" s="388" t="str">
        <f>IF(COUNTIF(個票ｰ2007!$U$80:$U$169,$C44),"○","")</f>
        <v/>
      </c>
      <c r="V44" s="388" t="str">
        <f t="shared" si="1"/>
        <v/>
      </c>
    </row>
    <row r="45" spans="1:22" ht="14.25">
      <c r="A45" s="1855"/>
      <c r="B45" s="1856"/>
      <c r="C45" s="23" t="s">
        <v>870</v>
      </c>
      <c r="D45" s="383"/>
      <c r="E45" s="21" t="s">
        <v>859</v>
      </c>
      <c r="F45" s="21" t="s">
        <v>859</v>
      </c>
      <c r="G45" s="21" t="s">
        <v>859</v>
      </c>
      <c r="H45" s="21" t="s">
        <v>859</v>
      </c>
      <c r="I45" s="21" t="s">
        <v>861</v>
      </c>
      <c r="J45" s="21" t="s">
        <v>859</v>
      </c>
      <c r="K45" s="21" t="s">
        <v>859</v>
      </c>
      <c r="L45" s="21" t="s">
        <v>859</v>
      </c>
      <c r="M45" s="21" t="s">
        <v>860</v>
      </c>
      <c r="N45" s="21" t="s">
        <v>860</v>
      </c>
      <c r="O45" s="20" t="s">
        <v>858</v>
      </c>
      <c r="P45" s="20" t="s">
        <v>858</v>
      </c>
      <c r="Q45" s="21" t="s">
        <v>860</v>
      </c>
      <c r="R45" s="21" t="s">
        <v>860</v>
      </c>
      <c r="S45" s="24" t="s">
        <v>858</v>
      </c>
      <c r="T45" s="387" t="str">
        <f t="shared" si="0"/>
        <v/>
      </c>
      <c r="U45" s="388" t="str">
        <f>IF(COUNTIF(個票ｰ2007!$U$80:$U$169,$C45),"○","")</f>
        <v/>
      </c>
      <c r="V45" s="388" t="str">
        <f t="shared" si="1"/>
        <v/>
      </c>
    </row>
    <row r="46" spans="1:22" ht="14.25">
      <c r="A46" s="1855"/>
      <c r="B46" s="1856"/>
      <c r="C46" s="23" t="s">
        <v>780</v>
      </c>
      <c r="D46" s="383"/>
      <c r="E46" s="21" t="s">
        <v>859</v>
      </c>
      <c r="F46" s="21" t="s">
        <v>859</v>
      </c>
      <c r="G46" s="21" t="s">
        <v>859</v>
      </c>
      <c r="H46" s="21" t="s">
        <v>859</v>
      </c>
      <c r="I46" s="21" t="s">
        <v>861</v>
      </c>
      <c r="J46" s="21" t="s">
        <v>859</v>
      </c>
      <c r="K46" s="21" t="s">
        <v>861</v>
      </c>
      <c r="L46" s="21" t="s">
        <v>861</v>
      </c>
      <c r="M46" s="21" t="s">
        <v>861</v>
      </c>
      <c r="N46" s="21" t="s">
        <v>860</v>
      </c>
      <c r="O46" s="21" t="s">
        <v>860</v>
      </c>
      <c r="P46" s="20" t="s">
        <v>858</v>
      </c>
      <c r="Q46" s="21" t="s">
        <v>860</v>
      </c>
      <c r="R46" s="21" t="s">
        <v>861</v>
      </c>
      <c r="S46" s="24" t="s">
        <v>858</v>
      </c>
      <c r="T46" s="387" t="str">
        <f t="shared" si="0"/>
        <v/>
      </c>
      <c r="U46" s="388" t="str">
        <f>IF(COUNTIF(個票ｰ2007!$U$80:$U$169,$C46),"○","")</f>
        <v/>
      </c>
      <c r="V46" s="388" t="str">
        <f t="shared" si="1"/>
        <v/>
      </c>
    </row>
    <row r="47" spans="1:22" ht="14.25">
      <c r="A47" s="1855"/>
      <c r="B47" s="1856"/>
      <c r="C47" s="23" t="s">
        <v>787</v>
      </c>
      <c r="D47" s="383"/>
      <c r="E47" s="21" t="s">
        <v>859</v>
      </c>
      <c r="F47" s="21" t="s">
        <v>859</v>
      </c>
      <c r="G47" s="21" t="s">
        <v>861</v>
      </c>
      <c r="H47" s="21" t="s">
        <v>859</v>
      </c>
      <c r="I47" s="21" t="s">
        <v>861</v>
      </c>
      <c r="J47" s="21" t="s">
        <v>859</v>
      </c>
      <c r="K47" s="21" t="s">
        <v>861</v>
      </c>
      <c r="L47" s="21" t="s">
        <v>861</v>
      </c>
      <c r="M47" s="21" t="s">
        <v>860</v>
      </c>
      <c r="N47" s="21" t="s">
        <v>861</v>
      </c>
      <c r="O47" s="21" t="s">
        <v>860</v>
      </c>
      <c r="P47" s="21" t="s">
        <v>861</v>
      </c>
      <c r="Q47" s="21" t="s">
        <v>861</v>
      </c>
      <c r="R47" s="21" t="s">
        <v>861</v>
      </c>
      <c r="S47" s="22" t="s">
        <v>860</v>
      </c>
      <c r="T47" s="387" t="str">
        <f t="shared" si="0"/>
        <v/>
      </c>
      <c r="U47" s="388" t="str">
        <f>IF(COUNTIF(個票ｰ2007!$U$80:$U$169,$C47),"○","")</f>
        <v/>
      </c>
      <c r="V47" s="388" t="str">
        <f t="shared" si="1"/>
        <v/>
      </c>
    </row>
    <row r="48" spans="1:22" ht="14.25">
      <c r="A48" s="1855"/>
      <c r="B48" s="1856" t="s">
        <v>871</v>
      </c>
      <c r="C48" s="23" t="s">
        <v>733</v>
      </c>
      <c r="D48" s="383"/>
      <c r="E48" s="21" t="s">
        <v>861</v>
      </c>
      <c r="F48" s="21" t="s">
        <v>861</v>
      </c>
      <c r="G48" s="21" t="s">
        <v>861</v>
      </c>
      <c r="H48" s="21" t="s">
        <v>861</v>
      </c>
      <c r="I48" s="21" t="s">
        <v>861</v>
      </c>
      <c r="J48" s="21" t="s">
        <v>859</v>
      </c>
      <c r="K48" s="21" t="s">
        <v>861</v>
      </c>
      <c r="L48" s="21" t="s">
        <v>861</v>
      </c>
      <c r="M48" s="21" t="s">
        <v>861</v>
      </c>
      <c r="N48" s="21" t="s">
        <v>861</v>
      </c>
      <c r="O48" s="21" t="s">
        <v>861</v>
      </c>
      <c r="P48" s="21" t="s">
        <v>861</v>
      </c>
      <c r="Q48" s="20" t="s">
        <v>858</v>
      </c>
      <c r="R48" s="21" t="s">
        <v>861</v>
      </c>
      <c r="S48" s="22" t="s">
        <v>860</v>
      </c>
      <c r="T48" s="387" t="str">
        <f t="shared" si="0"/>
        <v/>
      </c>
      <c r="U48" s="388" t="str">
        <f>IF(COUNTIF(個票ｰ2007!$U$80:$U$169,$C48),"○","")</f>
        <v/>
      </c>
      <c r="V48" s="388" t="str">
        <f t="shared" si="1"/>
        <v/>
      </c>
    </row>
    <row r="49" spans="1:23" ht="14.25">
      <c r="A49" s="1855"/>
      <c r="B49" s="1856"/>
      <c r="C49" s="23" t="s">
        <v>872</v>
      </c>
      <c r="D49" s="383"/>
      <c r="E49" s="21" t="s">
        <v>859</v>
      </c>
      <c r="F49" s="21" t="s">
        <v>859</v>
      </c>
      <c r="G49" s="21" t="s">
        <v>859</v>
      </c>
      <c r="H49" s="21" t="s">
        <v>859</v>
      </c>
      <c r="I49" s="21" t="s">
        <v>859</v>
      </c>
      <c r="J49" s="21" t="s">
        <v>859</v>
      </c>
      <c r="K49" s="21" t="s">
        <v>861</v>
      </c>
      <c r="L49" s="21" t="s">
        <v>861</v>
      </c>
      <c r="M49" s="21" t="s">
        <v>860</v>
      </c>
      <c r="N49" s="21" t="s">
        <v>861</v>
      </c>
      <c r="O49" s="21" t="s">
        <v>861</v>
      </c>
      <c r="P49" s="21" t="s">
        <v>861</v>
      </c>
      <c r="Q49" s="21" t="s">
        <v>861</v>
      </c>
      <c r="R49" s="21" t="s">
        <v>861</v>
      </c>
      <c r="S49" s="22" t="s">
        <v>860</v>
      </c>
      <c r="T49" s="387" t="str">
        <f t="shared" si="0"/>
        <v/>
      </c>
      <c r="U49" s="388" t="str">
        <f>IF(COUNTIF(個票ｰ2007!$U$80:$U$169,$C49),"○","")</f>
        <v/>
      </c>
      <c r="V49" s="388" t="str">
        <f t="shared" si="1"/>
        <v/>
      </c>
    </row>
    <row r="50" spans="1:23" ht="14.25">
      <c r="A50" s="1855"/>
      <c r="B50" s="1856"/>
      <c r="C50" s="23" t="s">
        <v>873</v>
      </c>
      <c r="D50" s="383"/>
      <c r="E50" s="21" t="s">
        <v>861</v>
      </c>
      <c r="F50" s="21" t="s">
        <v>861</v>
      </c>
      <c r="G50" s="21" t="s">
        <v>861</v>
      </c>
      <c r="H50" s="21" t="s">
        <v>861</v>
      </c>
      <c r="I50" s="21" t="s">
        <v>861</v>
      </c>
      <c r="J50" s="21" t="s">
        <v>859</v>
      </c>
      <c r="K50" s="21" t="s">
        <v>861</v>
      </c>
      <c r="L50" s="21" t="s">
        <v>861</v>
      </c>
      <c r="M50" s="21" t="s">
        <v>861</v>
      </c>
      <c r="N50" s="21" t="s">
        <v>861</v>
      </c>
      <c r="O50" s="21" t="s">
        <v>861</v>
      </c>
      <c r="P50" s="21" t="s">
        <v>861</v>
      </c>
      <c r="Q50" s="21" t="s">
        <v>861</v>
      </c>
      <c r="R50" s="21" t="s">
        <v>861</v>
      </c>
      <c r="S50" s="22" t="s">
        <v>861</v>
      </c>
      <c r="T50" s="387" t="str">
        <f t="shared" si="0"/>
        <v/>
      </c>
      <c r="U50" s="388" t="str">
        <f>IF(COUNTIF(個票ｰ2007!$U$80:$U$169,$C50),"○","")</f>
        <v/>
      </c>
      <c r="V50" s="388" t="str">
        <f t="shared" si="1"/>
        <v/>
      </c>
    </row>
    <row r="51" spans="1:23" ht="14.25">
      <c r="A51" s="1855" t="s">
        <v>366</v>
      </c>
      <c r="B51" s="1856" t="s">
        <v>874</v>
      </c>
      <c r="C51" s="23" t="s">
        <v>875</v>
      </c>
      <c r="D51" s="383"/>
      <c r="E51" s="21" t="s">
        <v>859</v>
      </c>
      <c r="F51" s="21" t="s">
        <v>859</v>
      </c>
      <c r="G51" s="21" t="s">
        <v>859</v>
      </c>
      <c r="H51" s="21" t="s">
        <v>859</v>
      </c>
      <c r="I51" s="21" t="s">
        <v>859</v>
      </c>
      <c r="J51" s="21" t="s">
        <v>859</v>
      </c>
      <c r="K51" s="21" t="s">
        <v>859</v>
      </c>
      <c r="L51" s="21" t="s">
        <v>859</v>
      </c>
      <c r="M51" s="21" t="s">
        <v>859</v>
      </c>
      <c r="N51" s="21" t="s">
        <v>861</v>
      </c>
      <c r="O51" s="21" t="s">
        <v>861</v>
      </c>
      <c r="P51" s="21" t="s">
        <v>859</v>
      </c>
      <c r="Q51" s="21" t="s">
        <v>859</v>
      </c>
      <c r="R51" s="20" t="s">
        <v>858</v>
      </c>
      <c r="S51" s="22" t="s">
        <v>736</v>
      </c>
      <c r="T51" s="387" t="str">
        <f t="shared" si="0"/>
        <v/>
      </c>
      <c r="U51" s="388" t="str">
        <f>IF(COUNTIF(個票ｰ2007!$U$80:$U$169,$C51),"○","")</f>
        <v/>
      </c>
      <c r="V51" s="388" t="str">
        <f t="shared" si="1"/>
        <v/>
      </c>
    </row>
    <row r="52" spans="1:23" ht="14.25">
      <c r="A52" s="1855"/>
      <c r="B52" s="1856"/>
      <c r="C52" s="23" t="s">
        <v>714</v>
      </c>
      <c r="D52" s="383"/>
      <c r="E52" s="21" t="s">
        <v>861</v>
      </c>
      <c r="F52" s="21" t="s">
        <v>861</v>
      </c>
      <c r="G52" s="21" t="s">
        <v>861</v>
      </c>
      <c r="H52" s="21" t="s">
        <v>861</v>
      </c>
      <c r="I52" s="21" t="s">
        <v>859</v>
      </c>
      <c r="J52" s="21" t="s">
        <v>859</v>
      </c>
      <c r="K52" s="21" t="s">
        <v>861</v>
      </c>
      <c r="L52" s="21" t="s">
        <v>861</v>
      </c>
      <c r="M52" s="21" t="s">
        <v>861</v>
      </c>
      <c r="N52" s="21" t="s">
        <v>861</v>
      </c>
      <c r="O52" s="21" t="s">
        <v>861</v>
      </c>
      <c r="P52" s="21" t="s">
        <v>861</v>
      </c>
      <c r="Q52" s="21" t="s">
        <v>861</v>
      </c>
      <c r="R52" s="20" t="s">
        <v>858</v>
      </c>
      <c r="S52" s="22" t="s">
        <v>860</v>
      </c>
      <c r="T52" s="387" t="str">
        <f t="shared" si="0"/>
        <v/>
      </c>
      <c r="U52" s="388" t="str">
        <f>IF(COUNTIF(個票ｰ2007!$U$80:$U$169,$C52),"○","")</f>
        <v/>
      </c>
      <c r="V52" s="388" t="str">
        <f t="shared" si="1"/>
        <v/>
      </c>
    </row>
    <row r="53" spans="1:23" ht="14.25">
      <c r="A53" s="1855"/>
      <c r="B53" s="1856"/>
      <c r="C53" s="23" t="s">
        <v>876</v>
      </c>
      <c r="D53" s="383"/>
      <c r="E53" s="21" t="s">
        <v>861</v>
      </c>
      <c r="F53" s="21" t="s">
        <v>861</v>
      </c>
      <c r="G53" s="21" t="s">
        <v>861</v>
      </c>
      <c r="H53" s="21" t="s">
        <v>861</v>
      </c>
      <c r="I53" s="21" t="s">
        <v>859</v>
      </c>
      <c r="J53" s="21" t="s">
        <v>859</v>
      </c>
      <c r="K53" s="21" t="s">
        <v>861</v>
      </c>
      <c r="L53" s="21" t="s">
        <v>861</v>
      </c>
      <c r="M53" s="21" t="s">
        <v>860</v>
      </c>
      <c r="N53" s="21" t="s">
        <v>861</v>
      </c>
      <c r="O53" s="21" t="s">
        <v>861</v>
      </c>
      <c r="P53" s="21" t="s">
        <v>861</v>
      </c>
      <c r="Q53" s="21" t="s">
        <v>861</v>
      </c>
      <c r="R53" s="20" t="s">
        <v>858</v>
      </c>
      <c r="S53" s="22" t="s">
        <v>860</v>
      </c>
      <c r="T53" s="387" t="str">
        <f t="shared" si="0"/>
        <v/>
      </c>
      <c r="U53" s="388" t="str">
        <f>IF(COUNTIF(個票ｰ2007!$U$80:$U$169,$C53),"○","")</f>
        <v/>
      </c>
      <c r="V53" s="388" t="str">
        <f t="shared" si="1"/>
        <v/>
      </c>
    </row>
    <row r="54" spans="1:23" ht="14.25">
      <c r="A54" s="1855"/>
      <c r="B54" s="1856"/>
      <c r="C54" s="23" t="s">
        <v>760</v>
      </c>
      <c r="D54" s="383"/>
      <c r="E54" s="21" t="s">
        <v>860</v>
      </c>
      <c r="F54" s="21" t="s">
        <v>860</v>
      </c>
      <c r="G54" s="21" t="s">
        <v>860</v>
      </c>
      <c r="H54" s="21" t="s">
        <v>861</v>
      </c>
      <c r="I54" s="21" t="s">
        <v>861</v>
      </c>
      <c r="J54" s="21" t="s">
        <v>859</v>
      </c>
      <c r="K54" s="21" t="s">
        <v>860</v>
      </c>
      <c r="L54" s="21" t="s">
        <v>860</v>
      </c>
      <c r="M54" s="21" t="s">
        <v>860</v>
      </c>
      <c r="N54" s="21" t="s">
        <v>859</v>
      </c>
      <c r="O54" s="21" t="s">
        <v>859</v>
      </c>
      <c r="P54" s="21" t="s">
        <v>859</v>
      </c>
      <c r="Q54" s="21" t="s">
        <v>859</v>
      </c>
      <c r="R54" s="20" t="s">
        <v>858</v>
      </c>
      <c r="S54" s="22" t="s">
        <v>860</v>
      </c>
      <c r="T54" s="387" t="str">
        <f t="shared" si="0"/>
        <v/>
      </c>
      <c r="U54" s="388" t="str">
        <f>IF(COUNTIF(個票ｰ2007!$U$80:$U$169,$C54),"○","")</f>
        <v/>
      </c>
      <c r="V54" s="388" t="str">
        <f t="shared" si="1"/>
        <v/>
      </c>
    </row>
    <row r="55" spans="1:23" ht="14.25">
      <c r="A55" s="1855"/>
      <c r="B55" s="1856" t="s">
        <v>737</v>
      </c>
      <c r="C55" s="23" t="s">
        <v>877</v>
      </c>
      <c r="D55" s="383"/>
      <c r="E55" s="21" t="s">
        <v>859</v>
      </c>
      <c r="F55" s="21">
        <v>7</v>
      </c>
      <c r="G55" s="21" t="s">
        <v>859</v>
      </c>
      <c r="H55" s="21" t="s">
        <v>859</v>
      </c>
      <c r="I55" s="21" t="s">
        <v>859</v>
      </c>
      <c r="J55" s="21" t="s">
        <v>859</v>
      </c>
      <c r="K55" s="21" t="s">
        <v>859</v>
      </c>
      <c r="L55" s="21" t="s">
        <v>859</v>
      </c>
      <c r="M55" s="21" t="s">
        <v>860</v>
      </c>
      <c r="N55" s="21" t="s">
        <v>860</v>
      </c>
      <c r="O55" s="21" t="s">
        <v>860</v>
      </c>
      <c r="P55" s="21" t="s">
        <v>860</v>
      </c>
      <c r="Q55" s="21" t="s">
        <v>860</v>
      </c>
      <c r="R55" s="21" t="s">
        <v>860</v>
      </c>
      <c r="S55" s="24" t="s">
        <v>858</v>
      </c>
      <c r="T55" s="387" t="str">
        <f t="shared" si="0"/>
        <v/>
      </c>
      <c r="U55" s="388" t="str">
        <f>IF(COUNTIF(個票ｰ2007!$U$80:$U$169,$C55),"○","")</f>
        <v/>
      </c>
      <c r="V55" s="388" t="str">
        <f t="shared" si="1"/>
        <v/>
      </c>
    </row>
    <row r="56" spans="1:23" ht="15" thickBot="1">
      <c r="A56" s="1857"/>
      <c r="B56" s="1858"/>
      <c r="C56" s="25" t="s">
        <v>878</v>
      </c>
      <c r="D56" s="384"/>
      <c r="E56" s="26" t="s">
        <v>859</v>
      </c>
      <c r="F56" s="26" t="s">
        <v>859</v>
      </c>
      <c r="G56" s="26" t="s">
        <v>859</v>
      </c>
      <c r="H56" s="26" t="s">
        <v>859</v>
      </c>
      <c r="I56" s="26" t="s">
        <v>859</v>
      </c>
      <c r="J56" s="26" t="s">
        <v>859</v>
      </c>
      <c r="K56" s="26" t="s">
        <v>859</v>
      </c>
      <c r="L56" s="26" t="s">
        <v>859</v>
      </c>
      <c r="M56" s="26" t="s">
        <v>861</v>
      </c>
      <c r="N56" s="26" t="s">
        <v>861</v>
      </c>
      <c r="O56" s="26" t="s">
        <v>861</v>
      </c>
      <c r="P56" s="27" t="s">
        <v>858</v>
      </c>
      <c r="Q56" s="26" t="s">
        <v>861</v>
      </c>
      <c r="R56" s="26" t="s">
        <v>860</v>
      </c>
      <c r="S56" s="28" t="s">
        <v>858</v>
      </c>
      <c r="T56" s="387" t="str">
        <f t="shared" si="0"/>
        <v/>
      </c>
      <c r="U56" s="388" t="str">
        <f>IF(COUNTIF(個票ｰ2007!$U$80:$U$169,$C56),"○","")</f>
        <v/>
      </c>
      <c r="V56" s="388" t="str">
        <f t="shared" si="1"/>
        <v/>
      </c>
    </row>
    <row r="57" spans="1:23" s="388" customFormat="1" ht="14.25" hidden="1">
      <c r="E57" s="389">
        <f>IF(OR(D14="○",D15="○",D16="○",D17="○",D18="○",D20="○",D21="○",D22="○",D23="○"),1,0)</f>
        <v>0</v>
      </c>
      <c r="F57" s="389">
        <f>IF(OR(D14="○",D15="○",D16="○",D17="○",D18="○",D20="○",D21="○",D22="○",D23="○",),1,0)</f>
        <v>0</v>
      </c>
      <c r="G57" s="389">
        <f>IF(D16="○",1,0)</f>
        <v>0</v>
      </c>
      <c r="H57" s="389">
        <f>IF(OR(D26="○",D27="○",D29="○",),1,0)</f>
        <v>0</v>
      </c>
      <c r="I57" s="389">
        <f>IF(OR(D26="○",D27="○",D28="○",D29="○"),1,0)</f>
        <v>0</v>
      </c>
      <c r="J57" s="389">
        <f>IF(D30="○",1,0)</f>
        <v>0</v>
      </c>
      <c r="K57" s="389">
        <f>IF(OR(D31="○",D32="○",D33="○"),1,0)</f>
        <v>0</v>
      </c>
      <c r="L57" s="389">
        <f>IF(OR(D34="○",D35="○"),1,0)</f>
        <v>0</v>
      </c>
      <c r="M57" s="389">
        <f>IF(OR(D36="○",D37="○"),1,0)</f>
        <v>0</v>
      </c>
      <c r="N57" s="389">
        <f>IF(OR(D38="○",D39="○",D40="○",D41="○",D42="○",D43="○"),1,0)</f>
        <v>0</v>
      </c>
      <c r="O57" s="389">
        <f>IF(OR(D38="○",D39="○",D40="○",D41="○",D42="○",D44="○",D45="○"),1,0)</f>
        <v>0</v>
      </c>
      <c r="P57" s="389">
        <f>IF(OR(D38="○",D45="○",D46="○",D56="○"),1,0)</f>
        <v>0</v>
      </c>
      <c r="Q57" s="389">
        <f>IF(D48="○",1,0)</f>
        <v>0</v>
      </c>
      <c r="R57" s="389">
        <f>IF(OR(D51="○",D52="○",D53="○",D54="○"),1,0)</f>
        <v>0</v>
      </c>
      <c r="S57" s="389">
        <f>IF(OR(D45="○",D46="○",D55="○",D56="○"),1,0)</f>
        <v>0</v>
      </c>
      <c r="T57" s="388">
        <f>COUNTIF($T$14:$T$56,$D$61)</f>
        <v>0</v>
      </c>
    </row>
    <row r="58" spans="1:23" s="390" customFormat="1" ht="11.25" hidden="1">
      <c r="D58" s="390" t="s">
        <v>914</v>
      </c>
      <c r="E58" s="390" t="str">
        <f>IF(E$57=1,E$60,"")</f>
        <v/>
      </c>
      <c r="F58" s="390" t="str">
        <f t="shared" ref="F58:S59" si="2">IF(F$57=1,F$60,"")</f>
        <v/>
      </c>
      <c r="G58" s="390" t="str">
        <f t="shared" si="2"/>
        <v/>
      </c>
      <c r="H58" s="390" t="str">
        <f t="shared" si="2"/>
        <v/>
      </c>
      <c r="I58" s="390" t="str">
        <f t="shared" si="2"/>
        <v/>
      </c>
      <c r="J58" s="390" t="str">
        <f t="shared" si="2"/>
        <v/>
      </c>
      <c r="K58" s="390" t="str">
        <f t="shared" si="2"/>
        <v/>
      </c>
      <c r="L58" s="390" t="str">
        <f t="shared" si="2"/>
        <v/>
      </c>
      <c r="M58" s="390" t="str">
        <f t="shared" si="2"/>
        <v/>
      </c>
      <c r="N58" s="390" t="str">
        <f t="shared" si="2"/>
        <v/>
      </c>
      <c r="O58" s="390" t="str">
        <f t="shared" si="2"/>
        <v/>
      </c>
      <c r="P58" s="390" t="str">
        <f t="shared" si="2"/>
        <v/>
      </c>
      <c r="Q58" s="390" t="str">
        <f t="shared" si="2"/>
        <v/>
      </c>
      <c r="R58" s="390" t="str">
        <f t="shared" si="2"/>
        <v/>
      </c>
      <c r="S58" s="390" t="str">
        <f t="shared" si="2"/>
        <v/>
      </c>
    </row>
    <row r="59" spans="1:23" s="390" customFormat="1" ht="11.25" hidden="1">
      <c r="D59" s="390" t="s">
        <v>915</v>
      </c>
      <c r="E59" s="390" t="str">
        <f>IF(E$57=1,E$60,"")</f>
        <v/>
      </c>
      <c r="F59" s="390" t="str">
        <f t="shared" si="2"/>
        <v/>
      </c>
      <c r="G59" s="390" t="str">
        <f t="shared" si="2"/>
        <v/>
      </c>
      <c r="H59" s="390" t="str">
        <f t="shared" si="2"/>
        <v/>
      </c>
      <c r="I59" s="390" t="str">
        <f t="shared" si="2"/>
        <v/>
      </c>
      <c r="J59" s="390" t="str">
        <f t="shared" si="2"/>
        <v/>
      </c>
      <c r="K59" s="390" t="str">
        <f t="shared" si="2"/>
        <v/>
      </c>
      <c r="L59" s="390" t="str">
        <f t="shared" si="2"/>
        <v/>
      </c>
      <c r="M59" s="390" t="str">
        <f t="shared" si="2"/>
        <v/>
      </c>
      <c r="N59" s="390" t="str">
        <f t="shared" si="2"/>
        <v/>
      </c>
      <c r="O59" s="390" t="str">
        <f t="shared" si="2"/>
        <v/>
      </c>
      <c r="P59" s="390" t="str">
        <f t="shared" si="2"/>
        <v/>
      </c>
      <c r="Q59" s="390" t="str">
        <f t="shared" si="2"/>
        <v/>
      </c>
      <c r="R59" s="390" t="str">
        <f t="shared" si="2"/>
        <v/>
      </c>
      <c r="S59" s="390" t="str">
        <f t="shared" si="2"/>
        <v/>
      </c>
    </row>
    <row r="60" spans="1:23" s="390" customFormat="1" ht="19.5" hidden="1" customHeight="1">
      <c r="E60" s="391" t="s">
        <v>907</v>
      </c>
      <c r="F60" s="391" t="s">
        <v>908</v>
      </c>
      <c r="G60" s="391" t="s">
        <v>909</v>
      </c>
      <c r="H60" s="391" t="s">
        <v>804</v>
      </c>
      <c r="I60" s="391" t="s">
        <v>810</v>
      </c>
      <c r="J60" s="391" t="s">
        <v>910</v>
      </c>
      <c r="K60" s="391" t="s">
        <v>805</v>
      </c>
      <c r="L60" s="391" t="s">
        <v>911</v>
      </c>
      <c r="M60" s="392" t="s">
        <v>817</v>
      </c>
      <c r="N60" s="391" t="s">
        <v>806</v>
      </c>
      <c r="O60" s="391" t="s">
        <v>812</v>
      </c>
      <c r="P60" s="391" t="s">
        <v>818</v>
      </c>
      <c r="Q60" s="391" t="s">
        <v>912</v>
      </c>
      <c r="R60" s="391" t="s">
        <v>807</v>
      </c>
      <c r="S60" s="391" t="s">
        <v>913</v>
      </c>
    </row>
    <row r="61" spans="1:23" s="388" customFormat="1" hidden="1">
      <c r="D61" s="388" t="s">
        <v>916</v>
      </c>
    </row>
    <row r="62" spans="1:23" s="29" customFormat="1" hidden="1">
      <c r="U62" s="388"/>
      <c r="V62" s="388"/>
      <c r="W62" s="388"/>
    </row>
  </sheetData>
  <sheetProtection algorithmName="SHA-512" hashValue="5rAyjDQsOZzKXAY3uJeRKOUkL9HVLODEnw8f/D5St41I/L7+nIGbaEUlhP7brrBL3OSmtPgCIfOZN0l78jhEVg==" saltValue="oN0hEkFq5vDpi2y8PnB4vw==" spinCount="100000" sheet="1" objects="1" scenarios="1"/>
  <mergeCells count="28">
    <mergeCell ref="A7:S7"/>
    <mergeCell ref="A1:S1"/>
    <mergeCell ref="A3:S3"/>
    <mergeCell ref="A4:S4"/>
    <mergeCell ref="A5:S5"/>
    <mergeCell ref="A6:S6"/>
    <mergeCell ref="A8:S8"/>
    <mergeCell ref="A9:S9"/>
    <mergeCell ref="A11:D12"/>
    <mergeCell ref="E11:G11"/>
    <mergeCell ref="H11:J11"/>
    <mergeCell ref="K11:M11"/>
    <mergeCell ref="N11:Q11"/>
    <mergeCell ref="R11:S11"/>
    <mergeCell ref="A14:A30"/>
    <mergeCell ref="B14:B19"/>
    <mergeCell ref="B20:B25"/>
    <mergeCell ref="B26:B30"/>
    <mergeCell ref="A31:A37"/>
    <mergeCell ref="B31:B33"/>
    <mergeCell ref="B34:B35"/>
    <mergeCell ref="B36:B37"/>
    <mergeCell ref="A38:A50"/>
    <mergeCell ref="B38:B47"/>
    <mergeCell ref="B48:B50"/>
    <mergeCell ref="A51:A56"/>
    <mergeCell ref="B51:B54"/>
    <mergeCell ref="B55:B56"/>
  </mergeCells>
  <phoneticPr fontId="20"/>
  <conditionalFormatting sqref="E12">
    <cfRule type="expression" dxfId="120" priority="15">
      <formula>$E$57=1</formula>
    </cfRule>
  </conditionalFormatting>
  <conditionalFormatting sqref="F12">
    <cfRule type="expression" dxfId="119" priority="14">
      <formula>$F$57=1</formula>
    </cfRule>
  </conditionalFormatting>
  <conditionalFormatting sqref="G12">
    <cfRule type="expression" dxfId="118" priority="13">
      <formula>$G$57=1</formula>
    </cfRule>
  </conditionalFormatting>
  <conditionalFormatting sqref="H12">
    <cfRule type="expression" dxfId="117" priority="12">
      <formula>$H$57=1</formula>
    </cfRule>
  </conditionalFormatting>
  <conditionalFormatting sqref="I12">
    <cfRule type="expression" dxfId="116" priority="11">
      <formula>$I$57=1</formula>
    </cfRule>
  </conditionalFormatting>
  <conditionalFormatting sqref="J12">
    <cfRule type="expression" dxfId="115" priority="10">
      <formula>$J$57=1</formula>
    </cfRule>
  </conditionalFormatting>
  <conditionalFormatting sqref="K12">
    <cfRule type="expression" dxfId="114" priority="9">
      <formula>$K$57=1</formula>
    </cfRule>
  </conditionalFormatting>
  <conditionalFormatting sqref="L12">
    <cfRule type="expression" dxfId="113" priority="8">
      <formula>$L$57=1</formula>
    </cfRule>
  </conditionalFormatting>
  <conditionalFormatting sqref="M12">
    <cfRule type="expression" dxfId="112" priority="7">
      <formula>$M$57=1</formula>
    </cfRule>
  </conditionalFormatting>
  <conditionalFormatting sqref="N12">
    <cfRule type="expression" dxfId="111" priority="6">
      <formula>$N$57=1</formula>
    </cfRule>
  </conditionalFormatting>
  <conditionalFormatting sqref="O12">
    <cfRule type="expression" dxfId="110" priority="5">
      <formula>$O$57=1</formula>
    </cfRule>
  </conditionalFormatting>
  <conditionalFormatting sqref="P12">
    <cfRule type="expression" dxfId="109" priority="4">
      <formula>$P$57=1</formula>
    </cfRule>
  </conditionalFormatting>
  <conditionalFormatting sqref="Q12">
    <cfRule type="expression" dxfId="108" priority="3">
      <formula>$Q$57=1</formula>
    </cfRule>
  </conditionalFormatting>
  <conditionalFormatting sqref="R12">
    <cfRule type="expression" dxfId="107" priority="2">
      <formula>$R$57=1</formula>
    </cfRule>
  </conditionalFormatting>
  <conditionalFormatting sqref="S12">
    <cfRule type="expression" dxfId="106" priority="1">
      <formula>$S$57=1</formula>
    </cfRule>
  </conditionalFormatting>
  <dataValidations count="1">
    <dataValidation type="list" allowBlank="1" showInputMessage="1" showErrorMessage="1" sqref="D14:D56" xr:uid="{C3E921AC-3D41-4034-BA28-C9DDDBAA099F}">
      <formula1>"　,○"</formula1>
    </dataValidation>
  </dataValidations>
  <hyperlinks>
    <hyperlink ref="A5:F5" r:id="rId1" location="page=70　　" display="＜各スキル項目における具体的な学習項目例等について＞" xr:uid="{52A64D4A-1FBC-4652-A755-7A7301411AD6}"/>
    <hyperlink ref="A8:S8" r:id="rId2" location="page=73" display="＜各人材類型における「ロール」の定義について＞" xr:uid="{7834D116-3331-4488-83ED-0DF9FD357BC2}"/>
    <hyperlink ref="A5:S5" r:id="rId3" location="page=84" display="＜各スキル項目における具体的な学習項目例等について＞" xr:uid="{99F6719B-CEFE-4C34-8BB5-81106E4EF1B8}"/>
    <hyperlink ref="E12" r:id="rId4" location="page=100" display="https://www.ipa.go.jp/jinzai/skill-standard/dss/ps6vr700000083ki-att/000106872.pdf - page=100" xr:uid="{762A880B-F1A9-4108-B409-EF86B4027931}"/>
    <hyperlink ref="F12" r:id="rId5" location="page=101" display="https://www.ipa.go.jp/jinzai/skill-standard/dss/ps6vr700000083ki-att/000106872.pdf - page=101" xr:uid="{6DF524C2-8EA3-4DF7-B06D-6672446B3C84}"/>
    <hyperlink ref="G12" r:id="rId6" location="page=102" display="https://www.ipa.go.jp/jinzai/skill-standard/dss/ps6vr700000083ki-att/000106872.pdf - page=102" xr:uid="{86235C07-8786-4591-B640-1F0077113882}"/>
    <hyperlink ref="H12" r:id="rId7" location="page=115" display="https://www.ipa.go.jp/jinzai/skill-standard/dss/ps6vr700000083ki-att/000106872.pdf - page=115" xr:uid="{6AA497A4-7D32-494C-9B1B-FFE9794E2192}"/>
    <hyperlink ref="I12" r:id="rId8" location="page=116" display="https://www.ipa.go.jp/jinzai/skill-standard/dss/ps6vr700000083ki-att/000106872.pdf - page=116" xr:uid="{37F27E33-2E87-44BA-AF57-309E06C35227}"/>
    <hyperlink ref="J12" r:id="rId9" location="page=117" display="https://www.ipa.go.jp/jinzai/skill-standard/dss/ps6vr700000083ki-att/000106872.pdf - page=117" xr:uid="{74E6DAC2-DB3A-4775-B6A2-C3D118EB075B}"/>
    <hyperlink ref="K12" r:id="rId10" location="page=126" display="https://www.ipa.go.jp/jinzai/skill-standard/dss/ps6vr700000083ki-att/000106872.pdf - page=126" xr:uid="{B6B719FF-08A0-4D0A-98A7-3BC455E3B45D}"/>
    <hyperlink ref="L12" r:id="rId11" location="page=127" display="https://www.ipa.go.jp/jinzai/skill-standard/dss/ps6vr700000083ki-att/000106872.pdf - page=127" xr:uid="{513C93BE-79B5-4498-958A-75993C293C66}"/>
    <hyperlink ref="M12" r:id="rId12" location="page=128" xr:uid="{5332A476-4DF0-4C89-AB56-7ACA86F883B9}"/>
    <hyperlink ref="N12" r:id="rId13" location="page=135" display="https://www.ipa.go.jp/jinzai/skill-standard/dss/ps6vr700000083ki-att/000106872.pdf - page=135" xr:uid="{CB1910CC-FD92-4B46-8B0B-CB06B444C3DB}"/>
    <hyperlink ref="O12" r:id="rId14" location="page=136" display="https://www.ipa.go.jp/jinzai/skill-standard/dss/ps6vr700000083ki-att/000106872.pdf - page=136" xr:uid="{DD20E9B8-EBD8-4200-986C-91C466D4E97B}"/>
    <hyperlink ref="P12" r:id="rId15" location="page=137" display="https://www.ipa.go.jp/jinzai/skill-standard/dss/ps6vr700000083ki-att/000106872.pdf - page=137" xr:uid="{6F6DE471-F71E-4A87-91E3-E669D57BA562}"/>
    <hyperlink ref="Q12" r:id="rId16" location="page=138" display="https://www.ipa.go.jp/jinzai/skill-standard/dss/ps6vr700000083ki-att/000106872.pdf - page=138" xr:uid="{E62D8609-96E5-4DF7-97BF-F43E393B4AF6}"/>
    <hyperlink ref="R12" r:id="rId17" location="page=145" display="https://www.ipa.go.jp/jinzai/skill-standard/dss/ps6vr700000083ki-att/000106872.pdf - page=145" xr:uid="{919B14E6-24FF-40D7-9DA3-CC0CF4A34404}"/>
    <hyperlink ref="S12" r:id="rId18" location="page=146" display="https://www.ipa.go.jp/jinzai/skill-standard/dss/ps6vr700000083ki-att/000106872.pdf - page=146" xr:uid="{1449B39B-C26B-4DE0-9AB5-0F972871999F}"/>
  </hyperlinks>
  <pageMargins left="0.7" right="0.7" top="0.75" bottom="0.75" header="0.3" footer="0.3"/>
  <pageSetup paperSize="9" scale="41" orientation="portrait" r:id="rId19"/>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0D891-165D-4768-82A0-DFABE5F52C02}">
  <sheetPr>
    <tabColor theme="0" tint="-0.14999847407452621"/>
  </sheetPr>
  <dimension ref="A1:X91"/>
  <sheetViews>
    <sheetView showGridLines="0" view="pageBreakPreview" zoomScaleNormal="100" zoomScaleSheetLayoutView="100" workbookViewId="0">
      <selection activeCell="G14" sqref="G14:H14"/>
    </sheetView>
  </sheetViews>
  <sheetFormatPr defaultColWidth="9" defaultRowHeight="12"/>
  <cols>
    <col min="1" max="4" width="6.125" style="530" customWidth="1"/>
    <col min="5" max="6" width="8" style="530" customWidth="1"/>
    <col min="7" max="19" width="6.125" style="530" customWidth="1"/>
    <col min="20" max="23" width="6.125" style="207" customWidth="1"/>
    <col min="24" max="24" width="6.125" style="530" customWidth="1"/>
    <col min="25" max="16384" width="9" style="530"/>
  </cols>
  <sheetData>
    <row r="1" spans="1:24" ht="15" customHeight="1">
      <c r="A1" s="241"/>
      <c r="B1" s="241"/>
      <c r="C1" s="242"/>
      <c r="D1" s="241"/>
      <c r="E1" s="241"/>
      <c r="F1" s="241"/>
      <c r="T1" s="666" t="s">
        <v>669</v>
      </c>
      <c r="U1" s="666"/>
      <c r="V1" s="666"/>
      <c r="W1" s="666"/>
      <c r="X1" s="666"/>
    </row>
    <row r="2" spans="1:24" ht="15" customHeight="1">
      <c r="A2" s="241"/>
      <c r="B2" s="241"/>
      <c r="C2" s="242"/>
      <c r="D2" s="241"/>
      <c r="E2" s="241"/>
      <c r="F2" s="241"/>
      <c r="T2" s="666" t="s">
        <v>693</v>
      </c>
      <c r="U2" s="666"/>
      <c r="V2" s="666"/>
      <c r="W2" s="666"/>
      <c r="X2" s="666"/>
    </row>
    <row r="3" spans="1:24" ht="15" customHeight="1">
      <c r="C3" s="199"/>
      <c r="T3" s="2013">
        <f>'申請書・総括票（共通）'!L3</f>
        <v>0</v>
      </c>
      <c r="U3" s="2013"/>
      <c r="V3" s="2013"/>
      <c r="W3" s="2013"/>
      <c r="X3" s="2013"/>
    </row>
    <row r="4" spans="1:24" ht="18.75" customHeight="1">
      <c r="A4" s="2014" t="s">
        <v>688</v>
      </c>
      <c r="B4" s="2015"/>
      <c r="C4" s="2015"/>
      <c r="D4" s="2015"/>
      <c r="E4" s="2015"/>
      <c r="F4" s="2015"/>
      <c r="G4" s="2015"/>
      <c r="H4" s="2015"/>
      <c r="I4" s="2015"/>
      <c r="J4" s="2015"/>
      <c r="K4" s="2015"/>
      <c r="L4" s="2015"/>
      <c r="M4" s="2015"/>
      <c r="N4" s="2015"/>
      <c r="O4" s="2015"/>
      <c r="P4" s="2015"/>
      <c r="Q4" s="2015"/>
      <c r="R4" s="2015"/>
      <c r="S4" s="2015"/>
      <c r="T4" s="2015"/>
      <c r="U4" s="2015"/>
      <c r="V4" s="2015"/>
      <c r="W4" s="2015"/>
      <c r="X4" s="2015"/>
    </row>
    <row r="5" spans="1:24" ht="11.25" customHeight="1">
      <c r="A5" s="585"/>
      <c r="B5" s="585"/>
      <c r="C5" s="585"/>
      <c r="D5" s="585"/>
      <c r="E5" s="585"/>
      <c r="F5" s="585"/>
      <c r="G5" s="585"/>
      <c r="H5" s="585"/>
      <c r="I5" s="585"/>
      <c r="J5" s="585"/>
      <c r="K5" s="585"/>
      <c r="L5" s="585"/>
      <c r="M5" s="585"/>
      <c r="N5" s="585"/>
      <c r="O5" s="585"/>
      <c r="P5" s="585"/>
      <c r="Q5" s="585"/>
      <c r="R5" s="585"/>
      <c r="S5" s="585"/>
      <c r="T5" s="47"/>
      <c r="U5" s="585"/>
      <c r="V5" s="585"/>
      <c r="W5" s="585"/>
      <c r="X5" s="585"/>
    </row>
    <row r="6" spans="1:24" ht="30" customHeight="1">
      <c r="A6" s="2016" t="s">
        <v>140</v>
      </c>
      <c r="B6" s="2017"/>
      <c r="C6" s="2017"/>
      <c r="D6" s="2018"/>
      <c r="E6" s="2019">
        <f>'申請書・総括票（共通）'!C19</f>
        <v>0</v>
      </c>
      <c r="F6" s="2020"/>
      <c r="G6" s="2020"/>
      <c r="H6" s="2020"/>
      <c r="I6" s="2020"/>
      <c r="J6" s="2020"/>
      <c r="K6" s="2020"/>
      <c r="L6" s="2020"/>
      <c r="M6" s="2020"/>
      <c r="N6" s="2020"/>
      <c r="O6" s="2020"/>
      <c r="P6" s="2020"/>
      <c r="Q6" s="2020"/>
      <c r="R6" s="2020"/>
      <c r="S6" s="2020"/>
      <c r="T6" s="2020"/>
      <c r="U6" s="2020"/>
      <c r="V6" s="2020"/>
      <c r="W6" s="2020"/>
      <c r="X6" s="2021"/>
    </row>
    <row r="7" spans="1:24" ht="18.75" customHeight="1">
      <c r="A7" s="2022" t="s">
        <v>87</v>
      </c>
      <c r="B7" s="2023"/>
      <c r="C7" s="2023"/>
      <c r="D7" s="2024"/>
      <c r="E7" s="2031">
        <f>'申請書・総括票（共通）'!D238</f>
        <v>0</v>
      </c>
      <c r="F7" s="2032"/>
      <c r="G7" s="2032"/>
      <c r="H7" s="2032"/>
      <c r="I7" s="2032"/>
      <c r="J7" s="2032"/>
      <c r="K7" s="2032"/>
      <c r="L7" s="2032"/>
      <c r="M7" s="2032"/>
      <c r="N7" s="2032"/>
      <c r="O7" s="2032"/>
      <c r="P7" s="2032"/>
      <c r="Q7" s="2033"/>
      <c r="R7" s="2040" t="s">
        <v>141</v>
      </c>
      <c r="S7" s="2041"/>
      <c r="T7" s="2042"/>
      <c r="U7" s="2043">
        <f>'申請書・総括票（共通）'!A238</f>
        <v>2007</v>
      </c>
      <c r="V7" s="2044"/>
      <c r="W7" s="2044"/>
      <c r="X7" s="2045"/>
    </row>
    <row r="8" spans="1:24" ht="22.5" customHeight="1">
      <c r="A8" s="2025"/>
      <c r="B8" s="2026"/>
      <c r="C8" s="2026"/>
      <c r="D8" s="2027"/>
      <c r="E8" s="2034"/>
      <c r="F8" s="2035"/>
      <c r="G8" s="2035"/>
      <c r="H8" s="2035"/>
      <c r="I8" s="2035"/>
      <c r="J8" s="2035"/>
      <c r="K8" s="2035"/>
      <c r="L8" s="2035"/>
      <c r="M8" s="2035"/>
      <c r="N8" s="2035"/>
      <c r="O8" s="2035"/>
      <c r="P8" s="2035"/>
      <c r="Q8" s="2036"/>
      <c r="R8" s="2046" t="s">
        <v>89</v>
      </c>
      <c r="S8" s="2047"/>
      <c r="T8" s="2048"/>
      <c r="U8" s="2043">
        <f>'申請書・総括票（共通）'!B238</f>
        <v>0</v>
      </c>
      <c r="V8" s="2044"/>
      <c r="W8" s="2044"/>
      <c r="X8" s="2045"/>
    </row>
    <row r="9" spans="1:24" ht="18.75" customHeight="1">
      <c r="A9" s="2028"/>
      <c r="B9" s="2029"/>
      <c r="C9" s="2029"/>
      <c r="D9" s="2030"/>
      <c r="E9" s="2037"/>
      <c r="F9" s="2038"/>
      <c r="G9" s="2038"/>
      <c r="H9" s="2038"/>
      <c r="I9" s="2038"/>
      <c r="J9" s="2038"/>
      <c r="K9" s="2038"/>
      <c r="L9" s="2038"/>
      <c r="M9" s="2038"/>
      <c r="N9" s="2038"/>
      <c r="O9" s="2038"/>
      <c r="P9" s="2038"/>
      <c r="Q9" s="2039"/>
      <c r="R9" s="2049" t="s">
        <v>142</v>
      </c>
      <c r="S9" s="2050"/>
      <c r="T9" s="2051"/>
      <c r="U9" s="243">
        <f>個票ｰ2007!E18</f>
        <v>0</v>
      </c>
      <c r="V9" s="244" t="s">
        <v>173</v>
      </c>
      <c r="W9" s="245">
        <f>個票ｰ2007!G18</f>
        <v>0</v>
      </c>
      <c r="X9" s="246" t="s">
        <v>136</v>
      </c>
    </row>
    <row r="10" spans="1:24" ht="15" customHeight="1">
      <c r="X10" s="207"/>
    </row>
    <row r="11" spans="1:24" ht="18" customHeight="1">
      <c r="A11" s="208" t="s">
        <v>143</v>
      </c>
      <c r="H11" s="220"/>
      <c r="J11" s="220"/>
      <c r="K11" s="220"/>
      <c r="L11" s="220"/>
      <c r="M11" s="220"/>
      <c r="N11" s="220"/>
      <c r="O11" s="220"/>
      <c r="P11" s="220"/>
      <c r="Q11" s="220"/>
      <c r="R11" s="220"/>
      <c r="S11" s="247"/>
      <c r="T11" s="248"/>
      <c r="U11" s="248"/>
      <c r="V11" s="249"/>
      <c r="W11" s="249"/>
      <c r="X11" s="250"/>
    </row>
    <row r="12" spans="1:24" ht="4.5" customHeight="1">
      <c r="A12" s="208"/>
      <c r="H12" s="220"/>
      <c r="J12" s="220"/>
      <c r="K12" s="220"/>
      <c r="L12" s="220"/>
      <c r="M12" s="220"/>
      <c r="N12" s="220"/>
      <c r="O12" s="220"/>
      <c r="P12" s="220"/>
      <c r="Q12" s="220"/>
      <c r="R12" s="220"/>
      <c r="S12" s="247"/>
      <c r="T12" s="248"/>
      <c r="U12" s="248"/>
      <c r="V12" s="249"/>
      <c r="W12" s="249"/>
      <c r="X12" s="250"/>
    </row>
    <row r="13" spans="1:24" ht="34.35" customHeight="1">
      <c r="A13" s="2109"/>
      <c r="B13" s="2110"/>
      <c r="C13" s="2122" t="s">
        <v>144</v>
      </c>
      <c r="D13" s="2123"/>
      <c r="E13" s="2123"/>
      <c r="F13" s="2124"/>
      <c r="G13" s="2111" t="s">
        <v>145</v>
      </c>
      <c r="H13" s="2112"/>
      <c r="I13" s="2113" t="s">
        <v>146</v>
      </c>
      <c r="J13" s="2114"/>
      <c r="K13" s="2115" t="s">
        <v>147</v>
      </c>
      <c r="L13" s="2116"/>
      <c r="M13" s="2113" t="s">
        <v>148</v>
      </c>
      <c r="N13" s="2149"/>
      <c r="O13" s="2115" t="s">
        <v>149</v>
      </c>
      <c r="P13" s="2150"/>
      <c r="Q13" s="2151" t="s">
        <v>150</v>
      </c>
      <c r="R13" s="2152"/>
      <c r="S13" s="2153"/>
      <c r="T13" s="250"/>
      <c r="U13" s="530"/>
      <c r="V13" s="530"/>
      <c r="W13" s="530"/>
    </row>
    <row r="14" spans="1:24" ht="18" customHeight="1">
      <c r="A14" s="1941" t="s">
        <v>151</v>
      </c>
      <c r="B14" s="1942"/>
      <c r="C14" s="2125" t="s">
        <v>152</v>
      </c>
      <c r="D14" s="2126"/>
      <c r="E14" s="2126"/>
      <c r="F14" s="2127"/>
      <c r="G14" s="1982"/>
      <c r="H14" s="1983"/>
      <c r="I14" s="1984"/>
      <c r="J14" s="1985"/>
      <c r="K14" s="1985"/>
      <c r="L14" s="1982"/>
      <c r="M14" s="1984"/>
      <c r="N14" s="1985"/>
      <c r="O14" s="1985"/>
      <c r="P14" s="1986"/>
      <c r="Q14" s="1987">
        <f>SUM(G14:P14)</f>
        <v>0</v>
      </c>
      <c r="R14" s="1987"/>
      <c r="S14" s="1987"/>
      <c r="T14" s="250"/>
      <c r="U14" s="530"/>
      <c r="V14" s="530"/>
      <c r="W14" s="530"/>
    </row>
    <row r="15" spans="1:24" ht="18" customHeight="1">
      <c r="A15" s="1943"/>
      <c r="B15" s="1944"/>
      <c r="C15" s="1988" t="s">
        <v>153</v>
      </c>
      <c r="D15" s="2128" t="s">
        <v>154</v>
      </c>
      <c r="E15" s="2129"/>
      <c r="F15" s="2130"/>
      <c r="G15" s="1991"/>
      <c r="H15" s="1992"/>
      <c r="I15" s="1992"/>
      <c r="J15" s="2004"/>
      <c r="K15" s="2005"/>
      <c r="L15" s="2006"/>
      <c r="M15" s="2007"/>
      <c r="N15" s="2008"/>
      <c r="O15" s="2005"/>
      <c r="P15" s="2009"/>
      <c r="Q15" s="1993">
        <f>SUM(G15:P15)</f>
        <v>0</v>
      </c>
      <c r="R15" s="1994"/>
      <c r="S15" s="1995"/>
      <c r="T15" s="250"/>
      <c r="U15" s="530"/>
      <c r="V15" s="530"/>
      <c r="W15" s="530"/>
    </row>
    <row r="16" spans="1:24" ht="18" customHeight="1">
      <c r="A16" s="1943"/>
      <c r="B16" s="1944"/>
      <c r="C16" s="1989"/>
      <c r="D16" s="1799" t="s">
        <v>178</v>
      </c>
      <c r="E16" s="1797"/>
      <c r="F16" s="1798"/>
      <c r="G16" s="2117">
        <f>M89</f>
        <v>0</v>
      </c>
      <c r="H16" s="2118"/>
      <c r="I16" s="2119"/>
      <c r="J16" s="2120"/>
      <c r="K16" s="1949"/>
      <c r="L16" s="1954"/>
      <c r="M16" s="1950"/>
      <c r="N16" s="1954"/>
      <c r="O16" s="1949"/>
      <c r="P16" s="1950"/>
      <c r="Q16" s="1993">
        <f>SUM(G16:P16)</f>
        <v>0</v>
      </c>
      <c r="R16" s="1994"/>
      <c r="S16" s="1995"/>
      <c r="T16" s="250"/>
      <c r="U16" s="530"/>
      <c r="V16" s="530"/>
      <c r="W16" s="530"/>
    </row>
    <row r="17" spans="1:24" ht="18" customHeight="1">
      <c r="A17" s="1943"/>
      <c r="B17" s="1944"/>
      <c r="C17" s="1989"/>
      <c r="D17" s="2131" t="s">
        <v>155</v>
      </c>
      <c r="E17" s="2132"/>
      <c r="F17" s="2133"/>
      <c r="G17" s="1996"/>
      <c r="H17" s="1997"/>
      <c r="I17" s="1997"/>
      <c r="J17" s="1998"/>
      <c r="K17" s="1999"/>
      <c r="L17" s="2000"/>
      <c r="M17" s="2001"/>
      <c r="N17" s="2002"/>
      <c r="O17" s="2003"/>
      <c r="P17" s="2001"/>
      <c r="Q17" s="1993">
        <f>SUM(G17:P17)</f>
        <v>0</v>
      </c>
      <c r="R17" s="1994"/>
      <c r="S17" s="1995"/>
      <c r="T17" s="250"/>
      <c r="U17" s="530"/>
      <c r="V17" s="530"/>
      <c r="W17" s="530"/>
    </row>
    <row r="18" spans="1:24" ht="18" customHeight="1" thickBot="1">
      <c r="A18" s="1943"/>
      <c r="B18" s="1944"/>
      <c r="C18" s="1990"/>
      <c r="D18" s="2134" t="s">
        <v>156</v>
      </c>
      <c r="E18" s="2135"/>
      <c r="F18" s="2136"/>
      <c r="G18" s="1977">
        <f>SUM(G15:H17)</f>
        <v>0</v>
      </c>
      <c r="H18" s="1978"/>
      <c r="I18" s="1978">
        <f>SUM(I15:J17)</f>
        <v>0</v>
      </c>
      <c r="J18" s="1979"/>
      <c r="K18" s="1977">
        <f>SUM(K15:L17)</f>
        <v>0</v>
      </c>
      <c r="L18" s="1980"/>
      <c r="M18" s="1978">
        <f>SUM(M15:N17)</f>
        <v>0</v>
      </c>
      <c r="N18" s="1979"/>
      <c r="O18" s="1977">
        <f>SUM(O15:P17)</f>
        <v>0</v>
      </c>
      <c r="P18" s="1980"/>
      <c r="Q18" s="2010">
        <f>SUM(Q15:S17)</f>
        <v>0</v>
      </c>
      <c r="R18" s="2011"/>
      <c r="S18" s="2012"/>
      <c r="T18" s="251"/>
      <c r="U18" s="530"/>
      <c r="V18" s="530"/>
      <c r="W18" s="530"/>
    </row>
    <row r="19" spans="1:24" ht="18" customHeight="1" thickBot="1">
      <c r="A19" s="1945"/>
      <c r="B19" s="1981"/>
      <c r="C19" s="2137" t="s">
        <v>157</v>
      </c>
      <c r="D19" s="2138"/>
      <c r="E19" s="2138"/>
      <c r="F19" s="2139"/>
      <c r="G19" s="1971">
        <f>G14+G18</f>
        <v>0</v>
      </c>
      <c r="H19" s="1972"/>
      <c r="I19" s="1973">
        <f>I14+I18</f>
        <v>0</v>
      </c>
      <c r="J19" s="1974"/>
      <c r="K19" s="1971">
        <f>K14+K18</f>
        <v>0</v>
      </c>
      <c r="L19" s="1972"/>
      <c r="M19" s="1973">
        <f>M14+M18</f>
        <v>0</v>
      </c>
      <c r="N19" s="1974"/>
      <c r="O19" s="1971">
        <f>O14+O18</f>
        <v>0</v>
      </c>
      <c r="P19" s="1975"/>
      <c r="Q19" s="1971">
        <f>Q14+Q18</f>
        <v>0</v>
      </c>
      <c r="R19" s="1975"/>
      <c r="S19" s="1976"/>
      <c r="T19" s="251"/>
      <c r="U19" s="530"/>
      <c r="V19" s="530"/>
      <c r="W19" s="530"/>
    </row>
    <row r="20" spans="1:24" ht="18" customHeight="1">
      <c r="A20" s="1941" t="s">
        <v>542</v>
      </c>
      <c r="B20" s="1942"/>
      <c r="C20" s="2140" t="s">
        <v>179</v>
      </c>
      <c r="D20" s="2141"/>
      <c r="E20" s="2141"/>
      <c r="F20" s="2142"/>
      <c r="G20" s="1966">
        <f>M90</f>
        <v>0</v>
      </c>
      <c r="H20" s="1967"/>
      <c r="I20" s="1968"/>
      <c r="J20" s="1969"/>
      <c r="K20" s="1961"/>
      <c r="L20" s="1970"/>
      <c r="M20" s="1968"/>
      <c r="N20" s="1969"/>
      <c r="O20" s="1961"/>
      <c r="P20" s="1962"/>
      <c r="Q20" s="1963">
        <f>SUM(G20:P20)</f>
        <v>0</v>
      </c>
      <c r="R20" s="1964"/>
      <c r="S20" s="1965"/>
      <c r="T20" s="250"/>
      <c r="U20" s="530"/>
      <c r="V20" s="530"/>
      <c r="W20" s="530"/>
    </row>
    <row r="21" spans="1:24" ht="18" customHeight="1">
      <c r="A21" s="1943"/>
      <c r="B21" s="1944"/>
      <c r="C21" s="1799" t="s">
        <v>158</v>
      </c>
      <c r="D21" s="1797"/>
      <c r="E21" s="1797"/>
      <c r="F21" s="1798"/>
      <c r="G21" s="1949"/>
      <c r="H21" s="1954"/>
      <c r="I21" s="1947"/>
      <c r="J21" s="1948"/>
      <c r="K21" s="1949"/>
      <c r="L21" s="1954"/>
      <c r="M21" s="1947"/>
      <c r="N21" s="1948"/>
      <c r="O21" s="1949"/>
      <c r="P21" s="1950"/>
      <c r="Q21" s="1951">
        <f>SUM(G21:P21)</f>
        <v>0</v>
      </c>
      <c r="R21" s="1952"/>
      <c r="S21" s="1953"/>
      <c r="T21" s="250"/>
      <c r="U21" s="530"/>
      <c r="V21" s="530"/>
      <c r="W21" s="530"/>
    </row>
    <row r="22" spans="1:24" ht="18" customHeight="1">
      <c r="A22" s="1943"/>
      <c r="B22" s="1944"/>
      <c r="C22" s="2143" t="s">
        <v>159</v>
      </c>
      <c r="D22" s="2144"/>
      <c r="E22" s="2144"/>
      <c r="F22" s="2145"/>
      <c r="G22" s="1949"/>
      <c r="H22" s="1954"/>
      <c r="I22" s="1947"/>
      <c r="J22" s="1948"/>
      <c r="K22" s="1949"/>
      <c r="L22" s="1954"/>
      <c r="M22" s="1947"/>
      <c r="N22" s="1948"/>
      <c r="O22" s="1949"/>
      <c r="P22" s="1950"/>
      <c r="Q22" s="1951">
        <f>SUM(G22:P22)</f>
        <v>0</v>
      </c>
      <c r="R22" s="1952"/>
      <c r="S22" s="1953"/>
      <c r="T22" s="250"/>
      <c r="U22" s="530"/>
      <c r="V22" s="530"/>
      <c r="W22" s="530"/>
    </row>
    <row r="23" spans="1:24" ht="18" customHeight="1">
      <c r="A23" s="1943"/>
      <c r="B23" s="1944"/>
      <c r="C23" s="2143" t="s">
        <v>177</v>
      </c>
      <c r="D23" s="2144"/>
      <c r="E23" s="2144"/>
      <c r="F23" s="2145"/>
      <c r="G23" s="1949"/>
      <c r="H23" s="1954"/>
      <c r="I23" s="1947"/>
      <c r="J23" s="1948"/>
      <c r="K23" s="1949"/>
      <c r="L23" s="1954"/>
      <c r="M23" s="1947"/>
      <c r="N23" s="1948"/>
      <c r="O23" s="1949"/>
      <c r="P23" s="1950"/>
      <c r="Q23" s="1958">
        <f>SUM(G23:P23)</f>
        <v>0</v>
      </c>
      <c r="R23" s="1959"/>
      <c r="S23" s="1960"/>
      <c r="T23" s="250"/>
      <c r="U23" s="530"/>
      <c r="V23" s="530"/>
      <c r="W23" s="530"/>
    </row>
    <row r="24" spans="1:24" ht="18" customHeight="1">
      <c r="A24" s="1945"/>
      <c r="B24" s="1946"/>
      <c r="C24" s="2146" t="s">
        <v>160</v>
      </c>
      <c r="D24" s="2147"/>
      <c r="E24" s="2147"/>
      <c r="F24" s="2148"/>
      <c r="G24" s="1938">
        <f>G20+G21+G22+G23</f>
        <v>0</v>
      </c>
      <c r="H24" s="1939"/>
      <c r="I24" s="1939">
        <f>I20+I21+I22+I23</f>
        <v>0</v>
      </c>
      <c r="J24" s="1940"/>
      <c r="K24" s="1938">
        <f>K20+K21+K22+K23</f>
        <v>0</v>
      </c>
      <c r="L24" s="1939"/>
      <c r="M24" s="1939">
        <f>M20+M21+M22+M23</f>
        <v>0</v>
      </c>
      <c r="N24" s="1940"/>
      <c r="O24" s="1924">
        <f>O20+O21+O22+O23</f>
        <v>0</v>
      </c>
      <c r="P24" s="1925"/>
      <c r="Q24" s="1924">
        <f>SUM(Q20:S23)</f>
        <v>0</v>
      </c>
      <c r="R24" s="1925"/>
      <c r="S24" s="1926"/>
      <c r="T24" s="250"/>
      <c r="U24" s="530"/>
      <c r="V24" s="530"/>
      <c r="W24" s="530"/>
    </row>
    <row r="25" spans="1:24" ht="18" customHeight="1">
      <c r="A25" s="1927" t="s">
        <v>161</v>
      </c>
      <c r="B25" s="1928"/>
      <c r="C25" s="1928"/>
      <c r="D25" s="1928"/>
      <c r="E25" s="1928"/>
      <c r="F25" s="252"/>
      <c r="G25" s="1929">
        <f>G19+G24</f>
        <v>0</v>
      </c>
      <c r="H25" s="1930"/>
      <c r="I25" s="1931">
        <f>I19+I24</f>
        <v>0</v>
      </c>
      <c r="J25" s="1932"/>
      <c r="K25" s="1933">
        <f>K19+K24</f>
        <v>0</v>
      </c>
      <c r="L25" s="1934"/>
      <c r="M25" s="1934">
        <f>M19+M24</f>
        <v>0</v>
      </c>
      <c r="N25" s="1935"/>
      <c r="O25" s="1936">
        <f>O19+O24</f>
        <v>0</v>
      </c>
      <c r="P25" s="1931"/>
      <c r="Q25" s="1936">
        <f>Q19+Q24</f>
        <v>0</v>
      </c>
      <c r="R25" s="1931"/>
      <c r="S25" s="1937">
        <f>S19+S20+S21+S24</f>
        <v>0</v>
      </c>
      <c r="T25" s="250"/>
      <c r="U25" s="530"/>
      <c r="V25" s="530"/>
      <c r="W25" s="530"/>
    </row>
    <row r="26" spans="1:24" ht="15" customHeight="1">
      <c r="A26" s="2121" t="s">
        <v>162</v>
      </c>
      <c r="B26" s="2121"/>
      <c r="C26" s="2121"/>
      <c r="D26" s="2121"/>
      <c r="E26" s="2121"/>
      <c r="F26" s="2121"/>
      <c r="G26" s="2121"/>
      <c r="H26" s="2121"/>
      <c r="I26" s="2121"/>
      <c r="J26" s="2121"/>
      <c r="K26" s="2121"/>
      <c r="L26" s="2121"/>
      <c r="M26" s="2121"/>
      <c r="N26" s="2121"/>
      <c r="O26" s="2121"/>
      <c r="P26" s="2121"/>
      <c r="Q26" s="2121"/>
      <c r="R26" s="2121"/>
      <c r="S26" s="2121"/>
      <c r="T26" s="2121"/>
      <c r="U26" s="2121"/>
      <c r="V26" s="2121"/>
      <c r="W26" s="2121"/>
      <c r="X26" s="2121"/>
    </row>
    <row r="27" spans="1:24" ht="15" customHeight="1">
      <c r="A27" s="253" t="s">
        <v>657</v>
      </c>
      <c r="B27" s="590"/>
      <c r="C27" s="590"/>
      <c r="D27" s="590"/>
      <c r="E27" s="590"/>
      <c r="F27" s="590"/>
      <c r="G27" s="590"/>
      <c r="H27" s="590"/>
      <c r="I27" s="590"/>
      <c r="J27" s="590"/>
      <c r="K27" s="590"/>
      <c r="L27" s="590"/>
      <c r="M27" s="590"/>
      <c r="N27" s="590"/>
      <c r="O27" s="590"/>
      <c r="P27" s="590"/>
      <c r="Q27" s="590"/>
      <c r="R27" s="590"/>
      <c r="S27" s="590"/>
      <c r="T27" s="590"/>
      <c r="U27" s="590"/>
      <c r="V27" s="590"/>
      <c r="W27" s="590"/>
      <c r="X27" s="590"/>
    </row>
    <row r="28" spans="1:24" ht="15" customHeight="1">
      <c r="A28" s="2086" t="s">
        <v>176</v>
      </c>
      <c r="B28" s="2086"/>
      <c r="C28" s="2086"/>
      <c r="D28" s="2086"/>
      <c r="E28" s="2086"/>
      <c r="F28" s="2086"/>
      <c r="G28" s="2086"/>
      <c r="H28" s="2086"/>
      <c r="I28" s="2086"/>
      <c r="J28" s="2086"/>
      <c r="K28" s="2086"/>
      <c r="L28" s="2086"/>
      <c r="M28" s="2086"/>
      <c r="N28" s="2086"/>
      <c r="O28" s="2086"/>
      <c r="P28" s="2086"/>
      <c r="Q28" s="2086"/>
      <c r="R28" s="2086"/>
      <c r="S28" s="2086"/>
      <c r="T28" s="2086"/>
      <c r="U28" s="2086"/>
      <c r="V28" s="2086"/>
      <c r="W28" s="2086"/>
      <c r="X28" s="2086"/>
    </row>
    <row r="29" spans="1:24" ht="6" customHeight="1">
      <c r="A29" s="589"/>
      <c r="B29" s="589"/>
      <c r="C29" s="589"/>
      <c r="D29" s="589"/>
      <c r="E29" s="589"/>
      <c r="F29" s="589"/>
      <c r="G29" s="589"/>
      <c r="H29" s="589"/>
      <c r="I29" s="589"/>
      <c r="J29" s="589"/>
      <c r="K29" s="589"/>
      <c r="L29" s="589"/>
      <c r="M29" s="589"/>
      <c r="N29" s="589"/>
      <c r="O29" s="589"/>
      <c r="P29" s="589"/>
      <c r="Q29" s="589"/>
      <c r="R29" s="589"/>
      <c r="S29" s="589"/>
      <c r="T29" s="589"/>
      <c r="U29" s="589"/>
      <c r="V29" s="589"/>
      <c r="W29" s="589"/>
      <c r="X29" s="589"/>
    </row>
    <row r="30" spans="1:24" ht="31.5" customHeight="1">
      <c r="A30" s="2087" t="s">
        <v>163</v>
      </c>
      <c r="B30" s="2088"/>
      <c r="C30" s="1955"/>
      <c r="D30" s="1956"/>
      <c r="E30" s="1956"/>
      <c r="F30" s="1956"/>
      <c r="G30" s="1956"/>
      <c r="H30" s="1956"/>
      <c r="I30" s="1957"/>
      <c r="J30" s="1918" t="s">
        <v>609</v>
      </c>
      <c r="K30" s="1919"/>
      <c r="L30" s="1919"/>
      <c r="M30" s="1920"/>
      <c r="N30" s="1921"/>
      <c r="O30" s="1922"/>
      <c r="P30" s="1922"/>
      <c r="Q30" s="1922"/>
      <c r="R30" s="1922"/>
      <c r="S30" s="1922"/>
      <c r="T30" s="1922"/>
      <c r="U30" s="1922"/>
      <c r="V30" s="1922"/>
      <c r="W30" s="1922"/>
      <c r="X30" s="1923"/>
    </row>
    <row r="31" spans="1:24" ht="7.5" customHeight="1">
      <c r="A31" s="1893"/>
      <c r="B31" s="1893"/>
      <c r="C31" s="1893"/>
      <c r="D31" s="1893"/>
      <c r="E31" s="1893"/>
      <c r="F31" s="1893"/>
      <c r="G31" s="1893"/>
      <c r="H31" s="1893"/>
      <c r="I31" s="1893"/>
      <c r="J31" s="1893"/>
      <c r="K31" s="1893"/>
      <c r="L31" s="1893"/>
      <c r="M31" s="1893"/>
      <c r="N31" s="1893"/>
      <c r="O31" s="1893"/>
      <c r="P31" s="1893"/>
      <c r="Q31" s="1893"/>
      <c r="R31" s="1893"/>
      <c r="S31" s="1893"/>
      <c r="T31" s="1893"/>
      <c r="U31" s="1893"/>
      <c r="V31" s="1893"/>
      <c r="W31" s="1893"/>
      <c r="X31" s="1893"/>
    </row>
    <row r="32" spans="1:24" ht="18.75" customHeight="1">
      <c r="A32" s="1474" t="s">
        <v>164</v>
      </c>
      <c r="B32" s="1474"/>
      <c r="C32" s="1474"/>
      <c r="D32" s="1474"/>
      <c r="E32" s="1474"/>
      <c r="F32" s="1474"/>
      <c r="G32" s="1474"/>
      <c r="H32" s="1474"/>
      <c r="I32" s="1474"/>
      <c r="J32" s="1474"/>
      <c r="K32" s="1474"/>
      <c r="L32" s="1474"/>
      <c r="M32" s="1474"/>
      <c r="N32" s="1474"/>
      <c r="O32" s="1474"/>
      <c r="P32" s="1474"/>
      <c r="Q32" s="1474"/>
      <c r="R32" s="1474"/>
      <c r="S32" s="1474"/>
      <c r="T32" s="1474"/>
      <c r="U32" s="1474"/>
      <c r="V32" s="1474"/>
      <c r="W32" s="1474"/>
      <c r="X32" s="1474"/>
    </row>
    <row r="33" spans="1:24" ht="16.5" customHeight="1">
      <c r="A33" s="254" t="s">
        <v>165</v>
      </c>
    </row>
    <row r="34" spans="1:24" ht="25.5" customHeight="1">
      <c r="A34" s="1464" t="s">
        <v>166</v>
      </c>
      <c r="B34" s="1465"/>
      <c r="C34" s="1465"/>
      <c r="D34" s="1465"/>
      <c r="E34" s="1466"/>
      <c r="F34" s="1915"/>
      <c r="G34" s="1916"/>
      <c r="H34" s="1916"/>
      <c r="I34" s="1916"/>
      <c r="J34" s="1916"/>
      <c r="K34" s="1916"/>
      <c r="L34" s="1916"/>
      <c r="M34" s="1916"/>
      <c r="N34" s="1916"/>
      <c r="O34" s="1916"/>
      <c r="P34" s="1916"/>
      <c r="Q34" s="1916"/>
      <c r="R34" s="1916"/>
      <c r="S34" s="1916"/>
      <c r="T34" s="1916"/>
      <c r="U34" s="1916"/>
      <c r="V34" s="1916"/>
      <c r="W34" s="1916"/>
      <c r="X34" s="1917"/>
    </row>
    <row r="35" spans="1:24" ht="12" customHeight="1"/>
    <row r="36" spans="1:24" ht="16.5" customHeight="1">
      <c r="A36" s="1894" t="s">
        <v>167</v>
      </c>
      <c r="B36" s="1894"/>
      <c r="C36" s="1894"/>
      <c r="D36" s="1894"/>
      <c r="E36" s="1894"/>
      <c r="F36" s="1894"/>
      <c r="G36" s="1894"/>
      <c r="H36" s="1894"/>
      <c r="I36" s="1894"/>
      <c r="J36" s="1894"/>
      <c r="K36" s="1894"/>
      <c r="L36" s="1894"/>
      <c r="M36" s="1894"/>
      <c r="N36" s="1894"/>
      <c r="O36" s="1894"/>
      <c r="P36" s="1894"/>
      <c r="Q36" s="1894"/>
      <c r="R36" s="1894"/>
      <c r="S36" s="1894"/>
      <c r="T36" s="1894"/>
      <c r="U36" s="1894"/>
      <c r="V36" s="1894"/>
      <c r="W36" s="1894"/>
      <c r="X36" s="1894"/>
    </row>
    <row r="37" spans="1:24" ht="16.5" customHeight="1">
      <c r="A37" s="1895" t="s">
        <v>175</v>
      </c>
      <c r="B37" s="1896"/>
      <c r="C37" s="1896"/>
      <c r="D37" s="1896"/>
      <c r="E37" s="1897"/>
      <c r="F37" s="1895" t="s">
        <v>180</v>
      </c>
      <c r="G37" s="1896"/>
      <c r="H37" s="1896"/>
      <c r="I37" s="1896"/>
      <c r="J37" s="1896"/>
      <c r="K37" s="1896"/>
      <c r="L37" s="1896"/>
      <c r="M37" s="1896"/>
      <c r="N37" s="1896"/>
      <c r="O37" s="1896"/>
      <c r="P37" s="1896"/>
      <c r="Q37" s="1896"/>
      <c r="R37" s="1910"/>
      <c r="S37" s="1904"/>
      <c r="T37" s="1905"/>
      <c r="U37" s="591" t="s">
        <v>168</v>
      </c>
      <c r="V37" s="1908" t="str">
        <f>IFERROR(ROUND(S37/$Q$18*100,1),"")</f>
        <v/>
      </c>
      <c r="W37" s="1909"/>
      <c r="X37" s="255" t="s">
        <v>169</v>
      </c>
    </row>
    <row r="38" spans="1:24" ht="16.5" customHeight="1">
      <c r="A38" s="1898"/>
      <c r="B38" s="1899"/>
      <c r="C38" s="1899"/>
      <c r="D38" s="1899"/>
      <c r="E38" s="1900"/>
      <c r="F38" s="1911" t="s">
        <v>181</v>
      </c>
      <c r="G38" s="1912"/>
      <c r="H38" s="1912"/>
      <c r="I38" s="1912"/>
      <c r="J38" s="1912"/>
      <c r="K38" s="1912"/>
      <c r="L38" s="1912"/>
      <c r="M38" s="1912"/>
      <c r="N38" s="1912"/>
      <c r="O38" s="1912"/>
      <c r="P38" s="1912"/>
      <c r="Q38" s="1912"/>
      <c r="R38" s="1913"/>
      <c r="S38" s="1906">
        <f>G16</f>
        <v>0</v>
      </c>
      <c r="T38" s="1907"/>
      <c r="U38" s="591" t="s">
        <v>168</v>
      </c>
      <c r="V38" s="1908" t="str">
        <f>IFERROR(ROUND(S38/$Q$18*100,1),"")</f>
        <v/>
      </c>
      <c r="W38" s="1909"/>
      <c r="X38" s="256" t="s">
        <v>169</v>
      </c>
    </row>
    <row r="39" spans="1:24" ht="16.5" customHeight="1">
      <c r="A39" s="1898"/>
      <c r="B39" s="1899"/>
      <c r="C39" s="1899"/>
      <c r="D39" s="1899"/>
      <c r="E39" s="1900"/>
      <c r="F39" s="1911" t="s">
        <v>182</v>
      </c>
      <c r="G39" s="1912"/>
      <c r="H39" s="1912"/>
      <c r="I39" s="1912"/>
      <c r="J39" s="1912"/>
      <c r="K39" s="1912"/>
      <c r="L39" s="1912"/>
      <c r="M39" s="1912"/>
      <c r="N39" s="1912"/>
      <c r="O39" s="1912"/>
      <c r="P39" s="1912"/>
      <c r="Q39" s="1912"/>
      <c r="R39" s="1913"/>
      <c r="S39" s="1904"/>
      <c r="T39" s="1905"/>
      <c r="U39" s="591" t="s">
        <v>168</v>
      </c>
      <c r="V39" s="1908" t="str">
        <f>IFERROR(ROUND(S39/$Q$18*100,1),"")</f>
        <v/>
      </c>
      <c r="W39" s="1909"/>
      <c r="X39" s="255" t="s">
        <v>169</v>
      </c>
    </row>
    <row r="40" spans="1:24" ht="16.5" customHeight="1">
      <c r="A40" s="1901"/>
      <c r="B40" s="1902"/>
      <c r="C40" s="1902"/>
      <c r="D40" s="1902"/>
      <c r="E40" s="1903"/>
      <c r="F40" s="1901" t="s">
        <v>183</v>
      </c>
      <c r="G40" s="1902"/>
      <c r="H40" s="1902"/>
      <c r="I40" s="1902"/>
      <c r="J40" s="1902"/>
      <c r="K40" s="1902"/>
      <c r="L40" s="1902"/>
      <c r="M40" s="1902"/>
      <c r="N40" s="1902"/>
      <c r="O40" s="1902"/>
      <c r="P40" s="1902"/>
      <c r="Q40" s="1902"/>
      <c r="R40" s="1914"/>
      <c r="S40" s="1906">
        <f>Q18-(S37+S38+S39)</f>
        <v>0</v>
      </c>
      <c r="T40" s="1907"/>
      <c r="U40" s="591" t="s">
        <v>168</v>
      </c>
      <c r="V40" s="1908" t="str">
        <f>IFERROR(ROUND(S40/$Q$18*100,1),"")</f>
        <v/>
      </c>
      <c r="W40" s="1909"/>
      <c r="X40" s="257" t="s">
        <v>169</v>
      </c>
    </row>
    <row r="41" spans="1:24" ht="9" customHeight="1"/>
    <row r="42" spans="1:24" ht="9" customHeight="1">
      <c r="A42" s="2094" t="s">
        <v>621</v>
      </c>
      <c r="B42" s="2095"/>
      <c r="C42" s="2095"/>
      <c r="D42" s="2095"/>
      <c r="E42" s="2095"/>
      <c r="F42" s="2095"/>
      <c r="G42" s="2095"/>
      <c r="H42" s="2095"/>
      <c r="I42" s="2095"/>
      <c r="J42" s="2095"/>
      <c r="K42" s="2095"/>
      <c r="L42" s="2095"/>
      <c r="M42" s="2095"/>
      <c r="N42" s="2095"/>
      <c r="O42" s="2095"/>
      <c r="P42" s="2095"/>
      <c r="Q42" s="2095"/>
      <c r="R42" s="2095"/>
      <c r="S42" s="2095"/>
      <c r="T42" s="2095"/>
      <c r="U42" s="2095"/>
    </row>
    <row r="43" spans="1:24" ht="27.75" customHeight="1">
      <c r="A43" s="2095"/>
      <c r="B43" s="2095"/>
      <c r="C43" s="2095"/>
      <c r="D43" s="2095"/>
      <c r="E43" s="2095"/>
      <c r="F43" s="2095"/>
      <c r="G43" s="2095"/>
      <c r="H43" s="2095"/>
      <c r="I43" s="2095"/>
      <c r="J43" s="2095"/>
      <c r="K43" s="2095"/>
      <c r="L43" s="2095"/>
      <c r="M43" s="2095"/>
      <c r="N43" s="2095"/>
      <c r="O43" s="2095"/>
      <c r="P43" s="2095"/>
      <c r="Q43" s="2095"/>
      <c r="R43" s="2095"/>
      <c r="S43" s="2095"/>
      <c r="T43" s="2095"/>
      <c r="U43" s="2095"/>
    </row>
    <row r="44" spans="1:24" ht="9" customHeight="1">
      <c r="A44" s="2096" t="s">
        <v>537</v>
      </c>
      <c r="B44" s="2096"/>
      <c r="C44" s="2096"/>
      <c r="D44" s="2096"/>
      <c r="E44" s="2096"/>
      <c r="F44" s="2096"/>
      <c r="G44" s="258"/>
      <c r="H44" s="258"/>
      <c r="I44" s="258"/>
      <c r="J44" s="258"/>
      <c r="K44" s="258"/>
      <c r="L44" s="258"/>
      <c r="M44" s="258"/>
      <c r="N44" s="258"/>
      <c r="O44" s="258"/>
      <c r="P44" s="258"/>
      <c r="Q44" s="258"/>
      <c r="R44" s="258"/>
      <c r="S44" s="258"/>
      <c r="T44" s="259"/>
      <c r="U44" s="259"/>
    </row>
    <row r="45" spans="1:24" ht="9" customHeight="1">
      <c r="A45" s="2096"/>
      <c r="B45" s="2096"/>
      <c r="C45" s="2096"/>
      <c r="D45" s="2096"/>
      <c r="E45" s="2096"/>
      <c r="F45" s="2096"/>
      <c r="G45" s="258"/>
      <c r="H45" s="258"/>
      <c r="I45" s="258"/>
      <c r="J45" s="258"/>
      <c r="K45" s="258"/>
      <c r="L45" s="258"/>
      <c r="M45" s="258"/>
      <c r="N45" s="258"/>
      <c r="O45" s="258"/>
      <c r="P45" s="258"/>
      <c r="Q45" s="258"/>
      <c r="R45" s="258"/>
      <c r="S45" s="258"/>
      <c r="T45" s="259"/>
      <c r="U45" s="259"/>
    </row>
    <row r="46" spans="1:24" ht="9" customHeight="1">
      <c r="A46" s="923" t="s">
        <v>538</v>
      </c>
      <c r="B46" s="924"/>
      <c r="C46" s="924"/>
      <c r="D46" s="925"/>
      <c r="E46" s="2104"/>
      <c r="F46" s="2105"/>
      <c r="G46" s="2105"/>
      <c r="H46" s="2105"/>
      <c r="I46" s="2105"/>
      <c r="J46" s="734" t="s">
        <v>595</v>
      </c>
      <c r="K46" s="734"/>
      <c r="L46" s="734"/>
      <c r="M46" s="2082"/>
      <c r="N46" s="2083"/>
      <c r="O46" s="2083"/>
      <c r="P46" s="2083"/>
      <c r="Q46" s="2083"/>
      <c r="R46" s="2083"/>
      <c r="S46" s="2083"/>
      <c r="T46" s="2083"/>
      <c r="U46" s="2084"/>
    </row>
    <row r="47" spans="1:24" ht="9" customHeight="1">
      <c r="A47" s="2097"/>
      <c r="B47" s="2098"/>
      <c r="C47" s="2098"/>
      <c r="D47" s="2099"/>
      <c r="E47" s="2106"/>
      <c r="F47" s="2107"/>
      <c r="G47" s="2107"/>
      <c r="H47" s="2107"/>
      <c r="I47" s="2107"/>
      <c r="J47" s="734"/>
      <c r="K47" s="734"/>
      <c r="L47" s="734"/>
      <c r="M47" s="1385"/>
      <c r="N47" s="2085"/>
      <c r="O47" s="2085"/>
      <c r="P47" s="2085"/>
      <c r="Q47" s="2085"/>
      <c r="R47" s="2085"/>
      <c r="S47" s="2085"/>
      <c r="T47" s="2085"/>
      <c r="U47" s="1364"/>
    </row>
    <row r="48" spans="1:24" ht="9" customHeight="1">
      <c r="A48" s="2100"/>
      <c r="B48" s="2101"/>
      <c r="C48" s="2101"/>
      <c r="D48" s="2102"/>
      <c r="E48" s="1347"/>
      <c r="F48" s="1348"/>
      <c r="G48" s="1348"/>
      <c r="H48" s="1348"/>
      <c r="I48" s="1348"/>
      <c r="J48" s="734"/>
      <c r="K48" s="734"/>
      <c r="L48" s="734"/>
      <c r="M48" s="1381"/>
      <c r="N48" s="1365"/>
      <c r="O48" s="1365"/>
      <c r="P48" s="1365"/>
      <c r="Q48" s="1365"/>
      <c r="R48" s="1365"/>
      <c r="S48" s="1365"/>
      <c r="T48" s="1365"/>
      <c r="U48" s="1366"/>
    </row>
    <row r="49" spans="1:21" ht="9" customHeight="1">
      <c r="A49" s="923" t="s">
        <v>539</v>
      </c>
      <c r="B49" s="924"/>
      <c r="C49" s="924"/>
      <c r="D49" s="925"/>
      <c r="E49" s="2082"/>
      <c r="F49" s="2083"/>
      <c r="G49" s="2083"/>
      <c r="H49" s="2083"/>
      <c r="I49" s="2083"/>
      <c r="J49" s="2083"/>
      <c r="K49" s="2083"/>
      <c r="L49" s="2083"/>
      <c r="M49" s="2083"/>
      <c r="N49" s="2083"/>
      <c r="O49" s="2083"/>
      <c r="P49" s="2083"/>
      <c r="Q49" s="2083"/>
      <c r="R49" s="2083"/>
      <c r="S49" s="2083"/>
      <c r="T49" s="2083"/>
      <c r="U49" s="2084"/>
    </row>
    <row r="50" spans="1:21" ht="9" customHeight="1">
      <c r="A50" s="2097"/>
      <c r="B50" s="2098"/>
      <c r="C50" s="2098"/>
      <c r="D50" s="2099"/>
      <c r="E50" s="1385"/>
      <c r="F50" s="2085"/>
      <c r="G50" s="2085"/>
      <c r="H50" s="2085"/>
      <c r="I50" s="2085"/>
      <c r="J50" s="2085"/>
      <c r="K50" s="2085"/>
      <c r="L50" s="2085"/>
      <c r="M50" s="2085"/>
      <c r="N50" s="2085"/>
      <c r="O50" s="2085"/>
      <c r="P50" s="2085"/>
      <c r="Q50" s="2085"/>
      <c r="R50" s="2085"/>
      <c r="S50" s="2085"/>
      <c r="T50" s="2085"/>
      <c r="U50" s="1364"/>
    </row>
    <row r="51" spans="1:21" ht="9" customHeight="1">
      <c r="A51" s="2100"/>
      <c r="B51" s="2101"/>
      <c r="C51" s="2101"/>
      <c r="D51" s="2102"/>
      <c r="E51" s="1381"/>
      <c r="F51" s="1365"/>
      <c r="G51" s="1365"/>
      <c r="H51" s="1365"/>
      <c r="I51" s="1365"/>
      <c r="J51" s="1365"/>
      <c r="K51" s="1365"/>
      <c r="L51" s="1365"/>
      <c r="M51" s="1365"/>
      <c r="N51" s="1365"/>
      <c r="O51" s="1365"/>
      <c r="P51" s="1365"/>
      <c r="Q51" s="1365"/>
      <c r="R51" s="1365"/>
      <c r="S51" s="1365"/>
      <c r="T51" s="1365"/>
      <c r="U51" s="1366"/>
    </row>
    <row r="52" spans="1:21" ht="9" customHeight="1">
      <c r="A52" s="2103" t="s">
        <v>540</v>
      </c>
      <c r="B52" s="2103"/>
      <c r="C52" s="2103"/>
      <c r="D52" s="2103"/>
      <c r="E52" s="2082"/>
      <c r="F52" s="2083"/>
      <c r="G52" s="2083"/>
      <c r="H52" s="2083"/>
      <c r="I52" s="2083"/>
      <c r="J52" s="2083"/>
      <c r="K52" s="2083"/>
      <c r="L52" s="2083"/>
      <c r="M52" s="2083"/>
      <c r="N52" s="2083"/>
      <c r="O52" s="2083"/>
      <c r="P52" s="2083"/>
      <c r="Q52" s="2083"/>
      <c r="R52" s="2083"/>
      <c r="S52" s="2083"/>
      <c r="T52" s="2083"/>
      <c r="U52" s="2084"/>
    </row>
    <row r="53" spans="1:21" ht="9" customHeight="1">
      <c r="A53" s="2103"/>
      <c r="B53" s="2103"/>
      <c r="C53" s="2103"/>
      <c r="D53" s="2103"/>
      <c r="E53" s="1385"/>
      <c r="F53" s="2085"/>
      <c r="G53" s="2085"/>
      <c r="H53" s="2085"/>
      <c r="I53" s="2085"/>
      <c r="J53" s="2085"/>
      <c r="K53" s="2085"/>
      <c r="L53" s="2085"/>
      <c r="M53" s="2085"/>
      <c r="N53" s="2085"/>
      <c r="O53" s="2085"/>
      <c r="P53" s="2085"/>
      <c r="Q53" s="2085"/>
      <c r="R53" s="2085"/>
      <c r="S53" s="2085"/>
      <c r="T53" s="2085"/>
      <c r="U53" s="1364"/>
    </row>
    <row r="54" spans="1:21" ht="9" customHeight="1">
      <c r="A54" s="2103"/>
      <c r="B54" s="2103"/>
      <c r="C54" s="2103"/>
      <c r="D54" s="2103"/>
      <c r="E54" s="1381"/>
      <c r="F54" s="1365"/>
      <c r="G54" s="1365"/>
      <c r="H54" s="1365"/>
      <c r="I54" s="1365"/>
      <c r="J54" s="1365"/>
      <c r="K54" s="1365"/>
      <c r="L54" s="1365"/>
      <c r="M54" s="1365"/>
      <c r="N54" s="1365"/>
      <c r="O54" s="1365"/>
      <c r="P54" s="1365"/>
      <c r="Q54" s="1365"/>
      <c r="R54" s="1365"/>
      <c r="S54" s="1365"/>
      <c r="T54" s="1365"/>
      <c r="U54" s="1366"/>
    </row>
    <row r="55" spans="1:21" ht="9" customHeight="1">
      <c r="A55" s="260"/>
      <c r="B55" s="260"/>
      <c r="C55" s="260"/>
      <c r="D55" s="260"/>
      <c r="E55" s="261"/>
      <c r="F55" s="261"/>
      <c r="G55" s="261"/>
      <c r="H55" s="261"/>
      <c r="I55" s="261"/>
      <c r="J55" s="261"/>
      <c r="K55" s="261"/>
      <c r="L55" s="261"/>
      <c r="M55" s="261"/>
      <c r="N55" s="261"/>
      <c r="O55" s="261"/>
      <c r="P55" s="261"/>
      <c r="Q55" s="261"/>
      <c r="R55" s="261"/>
      <c r="S55" s="258"/>
      <c r="T55" s="259"/>
      <c r="U55" s="259"/>
    </row>
    <row r="56" spans="1:21" ht="9" customHeight="1">
      <c r="A56" s="2096" t="s">
        <v>541</v>
      </c>
      <c r="B56" s="2096"/>
      <c r="C56" s="2096"/>
      <c r="D56" s="2096"/>
      <c r="E56" s="2096"/>
      <c r="F56" s="2096"/>
      <c r="G56" s="2096"/>
      <c r="H56" s="2096"/>
      <c r="I56" s="2096"/>
      <c r="J56" s="258"/>
      <c r="K56" s="258"/>
      <c r="L56" s="258"/>
      <c r="M56" s="258"/>
      <c r="N56" s="258"/>
      <c r="O56" s="258"/>
      <c r="P56" s="258"/>
      <c r="Q56" s="258"/>
      <c r="R56" s="258"/>
      <c r="S56" s="258"/>
      <c r="T56" s="259"/>
      <c r="U56" s="259"/>
    </row>
    <row r="57" spans="1:21" ht="9" customHeight="1">
      <c r="A57" s="2096"/>
      <c r="B57" s="2096"/>
      <c r="C57" s="2096"/>
      <c r="D57" s="2096"/>
      <c r="E57" s="2096"/>
      <c r="F57" s="2096"/>
      <c r="G57" s="2096"/>
      <c r="H57" s="2096"/>
      <c r="I57" s="2096"/>
      <c r="J57" s="258"/>
      <c r="K57" s="258"/>
      <c r="L57" s="258"/>
      <c r="M57" s="258"/>
      <c r="N57" s="258"/>
      <c r="O57" s="258"/>
      <c r="P57" s="258"/>
      <c r="Q57" s="258"/>
      <c r="R57" s="258"/>
      <c r="S57" s="258"/>
      <c r="T57" s="259"/>
      <c r="U57" s="259"/>
    </row>
    <row r="58" spans="1:21" ht="9" customHeight="1">
      <c r="A58" s="2108" t="s">
        <v>543</v>
      </c>
      <c r="B58" s="2108"/>
      <c r="C58" s="2108"/>
      <c r="D58" s="2108"/>
      <c r="E58" s="2082"/>
      <c r="F58" s="2083"/>
      <c r="G58" s="2083"/>
      <c r="H58" s="2083"/>
      <c r="I58" s="2083"/>
      <c r="J58" s="2083"/>
      <c r="K58" s="2083"/>
      <c r="L58" s="2083"/>
      <c r="M58" s="2083"/>
      <c r="N58" s="2083"/>
      <c r="O58" s="2083"/>
      <c r="P58" s="2083"/>
      <c r="Q58" s="2083"/>
      <c r="R58" s="2083"/>
      <c r="S58" s="2083"/>
      <c r="T58" s="2083"/>
      <c r="U58" s="2084"/>
    </row>
    <row r="59" spans="1:21" ht="9" customHeight="1">
      <c r="A59" s="2108"/>
      <c r="B59" s="2108"/>
      <c r="C59" s="2108"/>
      <c r="D59" s="2108"/>
      <c r="E59" s="1385"/>
      <c r="F59" s="2085"/>
      <c r="G59" s="2085"/>
      <c r="H59" s="2085"/>
      <c r="I59" s="2085"/>
      <c r="J59" s="2085"/>
      <c r="K59" s="2085"/>
      <c r="L59" s="2085"/>
      <c r="M59" s="2085"/>
      <c r="N59" s="2085"/>
      <c r="O59" s="2085"/>
      <c r="P59" s="2085"/>
      <c r="Q59" s="2085"/>
      <c r="R59" s="2085"/>
      <c r="S59" s="2085"/>
      <c r="T59" s="2085"/>
      <c r="U59" s="1364"/>
    </row>
    <row r="60" spans="1:21" ht="9" customHeight="1">
      <c r="A60" s="2108"/>
      <c r="B60" s="2108"/>
      <c r="C60" s="2108"/>
      <c r="D60" s="2108"/>
      <c r="E60" s="1381"/>
      <c r="F60" s="1365"/>
      <c r="G60" s="1365"/>
      <c r="H60" s="1365"/>
      <c r="I60" s="1365"/>
      <c r="J60" s="1365"/>
      <c r="K60" s="1365"/>
      <c r="L60" s="1365"/>
      <c r="M60" s="1365"/>
      <c r="N60" s="1365"/>
      <c r="O60" s="1365"/>
      <c r="P60" s="1365"/>
      <c r="Q60" s="1365"/>
      <c r="R60" s="1365"/>
      <c r="S60" s="1365"/>
      <c r="T60" s="1365"/>
      <c r="U60" s="1366"/>
    </row>
    <row r="61" spans="1:21" ht="9" customHeight="1">
      <c r="A61" s="2108" t="s">
        <v>544</v>
      </c>
      <c r="B61" s="2108"/>
      <c r="C61" s="2108"/>
      <c r="D61" s="2108"/>
      <c r="E61" s="2082"/>
      <c r="F61" s="2083"/>
      <c r="G61" s="2083"/>
      <c r="H61" s="2083"/>
      <c r="I61" s="2083"/>
      <c r="J61" s="2083"/>
      <c r="K61" s="2083"/>
      <c r="L61" s="2083"/>
      <c r="M61" s="2083"/>
      <c r="N61" s="2083"/>
      <c r="O61" s="2083"/>
      <c r="P61" s="2083"/>
      <c r="Q61" s="2083"/>
      <c r="R61" s="2083"/>
      <c r="S61" s="2083"/>
      <c r="T61" s="2083"/>
      <c r="U61" s="2084"/>
    </row>
    <row r="62" spans="1:21" ht="9" customHeight="1">
      <c r="A62" s="2108"/>
      <c r="B62" s="2108"/>
      <c r="C62" s="2108"/>
      <c r="D62" s="2108"/>
      <c r="E62" s="1385"/>
      <c r="F62" s="2085"/>
      <c r="G62" s="2085"/>
      <c r="H62" s="2085"/>
      <c r="I62" s="2085"/>
      <c r="J62" s="2085"/>
      <c r="K62" s="2085"/>
      <c r="L62" s="2085"/>
      <c r="M62" s="2085"/>
      <c r="N62" s="2085"/>
      <c r="O62" s="2085"/>
      <c r="P62" s="2085"/>
      <c r="Q62" s="2085"/>
      <c r="R62" s="2085"/>
      <c r="S62" s="2085"/>
      <c r="T62" s="2085"/>
      <c r="U62" s="1364"/>
    </row>
    <row r="63" spans="1:21" ht="9" customHeight="1">
      <c r="A63" s="2108"/>
      <c r="B63" s="2108"/>
      <c r="C63" s="2108"/>
      <c r="D63" s="2108"/>
      <c r="E63" s="1381"/>
      <c r="F63" s="1365"/>
      <c r="G63" s="1365"/>
      <c r="H63" s="1365"/>
      <c r="I63" s="1365"/>
      <c r="J63" s="1365"/>
      <c r="K63" s="1365"/>
      <c r="L63" s="1365"/>
      <c r="M63" s="1365"/>
      <c r="N63" s="1365"/>
      <c r="O63" s="1365"/>
      <c r="P63" s="1365"/>
      <c r="Q63" s="1365"/>
      <c r="R63" s="1365"/>
      <c r="S63" s="1365"/>
      <c r="T63" s="1365"/>
      <c r="U63" s="1366"/>
    </row>
    <row r="64" spans="1:21" ht="9" customHeight="1"/>
    <row r="65" spans="1:16" s="68" customFormat="1" ht="21" customHeight="1">
      <c r="A65" s="66" t="s">
        <v>545</v>
      </c>
      <c r="N65" s="262"/>
    </row>
    <row r="66" spans="1:16" s="68" customFormat="1" ht="21" customHeight="1">
      <c r="A66" s="66" t="s">
        <v>652</v>
      </c>
      <c r="N66" s="262"/>
    </row>
    <row r="67" spans="1:16" s="68" customFormat="1" ht="22.5" customHeight="1">
      <c r="A67" s="670" t="s">
        <v>628</v>
      </c>
      <c r="B67" s="1876"/>
      <c r="C67" s="1877" t="s">
        <v>172</v>
      </c>
      <c r="D67" s="921"/>
      <c r="E67" s="921"/>
      <c r="F67" s="921"/>
      <c r="G67" s="1878"/>
      <c r="H67" s="1877" t="s">
        <v>171</v>
      </c>
      <c r="I67" s="921"/>
      <c r="J67" s="921"/>
      <c r="K67" s="921"/>
      <c r="L67" s="1878"/>
      <c r="M67" s="1876" t="s">
        <v>170</v>
      </c>
      <c r="N67" s="1876"/>
      <c r="O67" s="1879"/>
    </row>
    <row r="68" spans="1:16" s="68" customFormat="1" ht="27" customHeight="1">
      <c r="A68" s="1884">
        <v>1</v>
      </c>
      <c r="B68" s="1885"/>
      <c r="C68" s="1880"/>
      <c r="D68" s="855"/>
      <c r="E68" s="855"/>
      <c r="F68" s="855"/>
      <c r="G68" s="1881"/>
      <c r="H68" s="1880"/>
      <c r="I68" s="855"/>
      <c r="J68" s="855"/>
      <c r="K68" s="855"/>
      <c r="L68" s="1881"/>
      <c r="M68" s="1882"/>
      <c r="N68" s="1883"/>
      <c r="O68" s="263" t="s">
        <v>168</v>
      </c>
    </row>
    <row r="69" spans="1:16" s="68" customFormat="1" ht="27" customHeight="1">
      <c r="A69" s="1891">
        <v>2</v>
      </c>
      <c r="B69" s="1892"/>
      <c r="C69" s="1886"/>
      <c r="D69" s="1887"/>
      <c r="E69" s="1887"/>
      <c r="F69" s="1887"/>
      <c r="G69" s="1888"/>
      <c r="H69" s="1886"/>
      <c r="I69" s="1887"/>
      <c r="J69" s="1887"/>
      <c r="K69" s="1887"/>
      <c r="L69" s="1888"/>
      <c r="M69" s="1889"/>
      <c r="N69" s="1890"/>
      <c r="O69" s="264" t="s">
        <v>168</v>
      </c>
    </row>
    <row r="70" spans="1:16" s="68" customFormat="1" ht="27" customHeight="1">
      <c r="A70" s="2052">
        <v>3</v>
      </c>
      <c r="B70" s="2053"/>
      <c r="C70" s="1886"/>
      <c r="D70" s="1887"/>
      <c r="E70" s="1887"/>
      <c r="F70" s="1887"/>
      <c r="G70" s="1888"/>
      <c r="H70" s="1886"/>
      <c r="I70" s="1887"/>
      <c r="J70" s="1887"/>
      <c r="K70" s="1887"/>
      <c r="L70" s="1888"/>
      <c r="M70" s="1889"/>
      <c r="N70" s="1890"/>
      <c r="O70" s="264" t="s">
        <v>168</v>
      </c>
    </row>
    <row r="71" spans="1:16" s="68" customFormat="1" ht="27" customHeight="1">
      <c r="A71" s="2052">
        <v>4</v>
      </c>
      <c r="B71" s="2053"/>
      <c r="C71" s="746"/>
      <c r="D71" s="747"/>
      <c r="E71" s="747"/>
      <c r="F71" s="747"/>
      <c r="G71" s="2054"/>
      <c r="H71" s="746"/>
      <c r="I71" s="747"/>
      <c r="J71" s="747"/>
      <c r="K71" s="747"/>
      <c r="L71" s="2054"/>
      <c r="M71" s="1889"/>
      <c r="N71" s="1890"/>
      <c r="O71" s="264" t="s">
        <v>168</v>
      </c>
    </row>
    <row r="72" spans="1:16" s="68" customFormat="1" ht="27" customHeight="1">
      <c r="A72" s="2052">
        <v>5</v>
      </c>
      <c r="B72" s="2053"/>
      <c r="C72" s="746"/>
      <c r="D72" s="747"/>
      <c r="E72" s="747"/>
      <c r="F72" s="747"/>
      <c r="G72" s="2054"/>
      <c r="H72" s="746"/>
      <c r="I72" s="747"/>
      <c r="J72" s="747"/>
      <c r="K72" s="747"/>
      <c r="L72" s="2054"/>
      <c r="M72" s="1889"/>
      <c r="N72" s="1890"/>
      <c r="O72" s="264" t="s">
        <v>168</v>
      </c>
    </row>
    <row r="73" spans="1:16" s="68" customFormat="1" ht="27" customHeight="1">
      <c r="A73" s="2052">
        <v>6</v>
      </c>
      <c r="B73" s="2053"/>
      <c r="C73" s="746"/>
      <c r="D73" s="747"/>
      <c r="E73" s="747"/>
      <c r="F73" s="747"/>
      <c r="G73" s="2054"/>
      <c r="H73" s="746"/>
      <c r="I73" s="747"/>
      <c r="J73" s="747"/>
      <c r="K73" s="747"/>
      <c r="L73" s="2054"/>
      <c r="M73" s="1889"/>
      <c r="N73" s="1890"/>
      <c r="O73" s="264" t="s">
        <v>168</v>
      </c>
    </row>
    <row r="74" spans="1:16" s="68" customFormat="1" ht="27" customHeight="1">
      <c r="A74" s="2052">
        <v>7</v>
      </c>
      <c r="B74" s="2053"/>
      <c r="C74" s="746"/>
      <c r="D74" s="747"/>
      <c r="E74" s="747"/>
      <c r="F74" s="747"/>
      <c r="G74" s="2054"/>
      <c r="H74" s="746"/>
      <c r="I74" s="747"/>
      <c r="J74" s="747"/>
      <c r="K74" s="747"/>
      <c r="L74" s="2054"/>
      <c r="M74" s="1889"/>
      <c r="N74" s="1890"/>
      <c r="O74" s="264" t="s">
        <v>168</v>
      </c>
    </row>
    <row r="75" spans="1:16" s="68" customFormat="1" ht="27" customHeight="1">
      <c r="A75" s="2052">
        <v>8</v>
      </c>
      <c r="B75" s="2053"/>
      <c r="C75" s="746"/>
      <c r="D75" s="747"/>
      <c r="E75" s="747"/>
      <c r="F75" s="747"/>
      <c r="G75" s="2054"/>
      <c r="H75" s="746"/>
      <c r="I75" s="747"/>
      <c r="J75" s="747"/>
      <c r="K75" s="747"/>
      <c r="L75" s="2054"/>
      <c r="M75" s="1889"/>
      <c r="N75" s="1890"/>
      <c r="O75" s="264" t="s">
        <v>168</v>
      </c>
    </row>
    <row r="76" spans="1:16" s="68" customFormat="1" ht="27" customHeight="1">
      <c r="A76" s="2052">
        <v>9</v>
      </c>
      <c r="B76" s="2053"/>
      <c r="C76" s="746"/>
      <c r="D76" s="747"/>
      <c r="E76" s="747"/>
      <c r="F76" s="747"/>
      <c r="G76" s="2054"/>
      <c r="H76" s="746"/>
      <c r="I76" s="747"/>
      <c r="J76" s="747"/>
      <c r="K76" s="747"/>
      <c r="L76" s="2054"/>
      <c r="M76" s="1889"/>
      <c r="N76" s="1890"/>
      <c r="O76" s="264" t="s">
        <v>168</v>
      </c>
    </row>
    <row r="77" spans="1:16" s="68" customFormat="1" ht="27" customHeight="1">
      <c r="A77" s="2055">
        <v>10</v>
      </c>
      <c r="B77" s="2056"/>
      <c r="C77" s="754"/>
      <c r="D77" s="750"/>
      <c r="E77" s="750"/>
      <c r="F77" s="750"/>
      <c r="G77" s="2057"/>
      <c r="H77" s="2058"/>
      <c r="I77" s="2059"/>
      <c r="J77" s="2059"/>
      <c r="K77" s="2059"/>
      <c r="L77" s="2060"/>
      <c r="M77" s="2061"/>
      <c r="N77" s="2062"/>
      <c r="O77" s="105" t="s">
        <v>168</v>
      </c>
    </row>
    <row r="78" spans="1:16" s="68" customFormat="1" ht="27" customHeight="1">
      <c r="A78" s="2063" t="s">
        <v>629</v>
      </c>
      <c r="B78" s="2064"/>
      <c r="C78" s="2065" t="s">
        <v>172</v>
      </c>
      <c r="D78" s="918"/>
      <c r="E78" s="918"/>
      <c r="F78" s="918"/>
      <c r="G78" s="2066"/>
      <c r="H78" s="2067" t="s">
        <v>171</v>
      </c>
      <c r="I78" s="2068"/>
      <c r="J78" s="2068"/>
      <c r="K78" s="2068"/>
      <c r="L78" s="2064"/>
      <c r="M78" s="2067" t="s">
        <v>170</v>
      </c>
      <c r="N78" s="2068"/>
      <c r="O78" s="2069"/>
      <c r="P78" s="265"/>
    </row>
    <row r="79" spans="1:16" s="68" customFormat="1" ht="27" customHeight="1">
      <c r="A79" s="2089">
        <v>1</v>
      </c>
      <c r="B79" s="2090"/>
      <c r="C79" s="746"/>
      <c r="D79" s="747"/>
      <c r="E79" s="747"/>
      <c r="F79" s="747"/>
      <c r="G79" s="2054"/>
      <c r="H79" s="746"/>
      <c r="I79" s="747"/>
      <c r="J79" s="747"/>
      <c r="K79" s="747"/>
      <c r="L79" s="2054"/>
      <c r="M79" s="2091"/>
      <c r="N79" s="2092"/>
      <c r="O79" s="266" t="s">
        <v>168</v>
      </c>
    </row>
    <row r="80" spans="1:16" s="68" customFormat="1" ht="27" customHeight="1">
      <c r="A80" s="2073">
        <v>2</v>
      </c>
      <c r="B80" s="2074"/>
      <c r="C80" s="746"/>
      <c r="D80" s="747"/>
      <c r="E80" s="747"/>
      <c r="F80" s="747"/>
      <c r="G80" s="2054"/>
      <c r="H80" s="746"/>
      <c r="I80" s="747"/>
      <c r="J80" s="747"/>
      <c r="K80" s="747"/>
      <c r="L80" s="2054"/>
      <c r="M80" s="1889"/>
      <c r="N80" s="1890"/>
      <c r="O80" s="264" t="s">
        <v>168</v>
      </c>
    </row>
    <row r="81" spans="1:15" s="68" customFormat="1" ht="27" customHeight="1">
      <c r="A81" s="2093">
        <v>3</v>
      </c>
      <c r="B81" s="1892"/>
      <c r="C81" s="746"/>
      <c r="D81" s="747"/>
      <c r="E81" s="747"/>
      <c r="F81" s="747"/>
      <c r="G81" s="2054"/>
      <c r="H81" s="746"/>
      <c r="I81" s="747"/>
      <c r="J81" s="747"/>
      <c r="K81" s="747"/>
      <c r="L81" s="2054"/>
      <c r="M81" s="1889"/>
      <c r="N81" s="1890"/>
      <c r="O81" s="264" t="s">
        <v>168</v>
      </c>
    </row>
    <row r="82" spans="1:15" s="68" customFormat="1" ht="27" customHeight="1">
      <c r="A82" s="1891">
        <v>4</v>
      </c>
      <c r="B82" s="1892"/>
      <c r="C82" s="746"/>
      <c r="D82" s="747"/>
      <c r="E82" s="747"/>
      <c r="F82" s="747"/>
      <c r="G82" s="2054"/>
      <c r="H82" s="746"/>
      <c r="I82" s="747"/>
      <c r="J82" s="747"/>
      <c r="K82" s="747"/>
      <c r="L82" s="2054"/>
      <c r="M82" s="1889"/>
      <c r="N82" s="1890"/>
      <c r="O82" s="264" t="s">
        <v>168</v>
      </c>
    </row>
    <row r="83" spans="1:15" s="68" customFormat="1" ht="27" customHeight="1">
      <c r="A83" s="1891">
        <v>5</v>
      </c>
      <c r="B83" s="1892"/>
      <c r="C83" s="746"/>
      <c r="D83" s="747"/>
      <c r="E83" s="747"/>
      <c r="F83" s="747"/>
      <c r="G83" s="2054"/>
      <c r="H83" s="746"/>
      <c r="I83" s="747"/>
      <c r="J83" s="747"/>
      <c r="K83" s="747"/>
      <c r="L83" s="2054"/>
      <c r="M83" s="1889"/>
      <c r="N83" s="1890"/>
      <c r="O83" s="264" t="s">
        <v>168</v>
      </c>
    </row>
    <row r="84" spans="1:15" s="68" customFormat="1" ht="27" customHeight="1">
      <c r="A84" s="1891">
        <v>6</v>
      </c>
      <c r="B84" s="1892"/>
      <c r="C84" s="746"/>
      <c r="D84" s="747"/>
      <c r="E84" s="747"/>
      <c r="F84" s="747"/>
      <c r="G84" s="2054"/>
      <c r="H84" s="746"/>
      <c r="I84" s="747"/>
      <c r="J84" s="747"/>
      <c r="K84" s="747"/>
      <c r="L84" s="2054"/>
      <c r="M84" s="1889"/>
      <c r="N84" s="1890"/>
      <c r="O84" s="264" t="s">
        <v>168</v>
      </c>
    </row>
    <row r="85" spans="1:15" s="68" customFormat="1" ht="27" customHeight="1">
      <c r="A85" s="1891">
        <v>7</v>
      </c>
      <c r="B85" s="1892"/>
      <c r="C85" s="746"/>
      <c r="D85" s="747"/>
      <c r="E85" s="747"/>
      <c r="F85" s="747"/>
      <c r="G85" s="2054"/>
      <c r="H85" s="746"/>
      <c r="I85" s="747"/>
      <c r="J85" s="747"/>
      <c r="K85" s="747"/>
      <c r="L85" s="2054"/>
      <c r="M85" s="1889"/>
      <c r="N85" s="1890"/>
      <c r="O85" s="264" t="s">
        <v>168</v>
      </c>
    </row>
    <row r="86" spans="1:15" s="68" customFormat="1" ht="27" customHeight="1">
      <c r="A86" s="2052">
        <v>8</v>
      </c>
      <c r="B86" s="2053"/>
      <c r="C86" s="746"/>
      <c r="D86" s="747"/>
      <c r="E86" s="747"/>
      <c r="F86" s="747"/>
      <c r="G86" s="2054"/>
      <c r="H86" s="746"/>
      <c r="I86" s="747"/>
      <c r="J86" s="747"/>
      <c r="K86" s="747"/>
      <c r="L86" s="2054"/>
      <c r="M86" s="1889"/>
      <c r="N86" s="1890"/>
      <c r="O86" s="264" t="s">
        <v>168</v>
      </c>
    </row>
    <row r="87" spans="1:15" s="68" customFormat="1" ht="27" customHeight="1">
      <c r="A87" s="2073">
        <v>9</v>
      </c>
      <c r="B87" s="2074"/>
      <c r="C87" s="746"/>
      <c r="D87" s="747"/>
      <c r="E87" s="747"/>
      <c r="F87" s="747"/>
      <c r="G87" s="2054"/>
      <c r="H87" s="746"/>
      <c r="I87" s="747"/>
      <c r="J87" s="747"/>
      <c r="K87" s="747"/>
      <c r="L87" s="2054"/>
      <c r="M87" s="1889"/>
      <c r="N87" s="1890"/>
      <c r="O87" s="264" t="s">
        <v>168</v>
      </c>
    </row>
    <row r="88" spans="1:15" s="68" customFormat="1" ht="27" customHeight="1">
      <c r="A88" s="2055">
        <v>10</v>
      </c>
      <c r="B88" s="2056"/>
      <c r="C88" s="754"/>
      <c r="D88" s="750"/>
      <c r="E88" s="750"/>
      <c r="F88" s="750"/>
      <c r="G88" s="2057"/>
      <c r="H88" s="754"/>
      <c r="I88" s="750"/>
      <c r="J88" s="750"/>
      <c r="K88" s="750"/>
      <c r="L88" s="2057"/>
      <c r="M88" s="2075"/>
      <c r="N88" s="2076"/>
      <c r="O88" s="267" t="s">
        <v>168</v>
      </c>
    </row>
    <row r="89" spans="1:15" s="68" customFormat="1" ht="30" customHeight="1">
      <c r="A89" s="2077" t="s">
        <v>654</v>
      </c>
      <c r="B89" s="2078"/>
      <c r="C89" s="2078"/>
      <c r="D89" s="2078"/>
      <c r="E89" s="2078"/>
      <c r="F89" s="2078"/>
      <c r="G89" s="2078"/>
      <c r="H89" s="2078"/>
      <c r="I89" s="2078"/>
      <c r="J89" s="2078"/>
      <c r="K89" s="2078"/>
      <c r="L89" s="2079"/>
      <c r="M89" s="2080">
        <f>SUM(M68:N77)</f>
        <v>0</v>
      </c>
      <c r="N89" s="2081"/>
      <c r="O89" s="268" t="s">
        <v>168</v>
      </c>
    </row>
    <row r="90" spans="1:15" s="68" customFormat="1" ht="30" customHeight="1">
      <c r="A90" s="875" t="s">
        <v>655</v>
      </c>
      <c r="B90" s="969"/>
      <c r="C90" s="969"/>
      <c r="D90" s="969"/>
      <c r="E90" s="969"/>
      <c r="F90" s="969"/>
      <c r="G90" s="969"/>
      <c r="H90" s="969"/>
      <c r="I90" s="969"/>
      <c r="J90" s="969"/>
      <c r="K90" s="969"/>
      <c r="L90" s="2070"/>
      <c r="M90" s="2071">
        <f>SUM(M79:N88)</f>
        <v>0</v>
      </c>
      <c r="N90" s="2072"/>
      <c r="O90" s="269" t="s">
        <v>168</v>
      </c>
    </row>
    <row r="91" spans="1:15" s="68" customFormat="1" ht="21" customHeight="1">
      <c r="A91" s="270" t="s">
        <v>1107</v>
      </c>
      <c r="N91" s="262"/>
    </row>
  </sheetData>
  <sheetProtection insertColumns="0" selectLockedCells="1"/>
  <mergeCells count="239">
    <mergeCell ref="A7:D9"/>
    <mergeCell ref="E7:Q9"/>
    <mergeCell ref="R7:T7"/>
    <mergeCell ref="U7:X7"/>
    <mergeCell ref="R8:T8"/>
    <mergeCell ref="U8:X8"/>
    <mergeCell ref="R9:T9"/>
    <mergeCell ref="T1:X1"/>
    <mergeCell ref="T2:X2"/>
    <mergeCell ref="T3:X3"/>
    <mergeCell ref="A4:X4"/>
    <mergeCell ref="A6:D6"/>
    <mergeCell ref="E6:X6"/>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49:D51"/>
    <mergeCell ref="E49:U51"/>
    <mergeCell ref="A52:D54"/>
    <mergeCell ref="E52:U54"/>
    <mergeCell ref="A56:I57"/>
    <mergeCell ref="A58:D60"/>
    <mergeCell ref="E58:U60"/>
    <mergeCell ref="A42:U43"/>
    <mergeCell ref="A44:F45"/>
    <mergeCell ref="A46:D48"/>
    <mergeCell ref="E46:I48"/>
    <mergeCell ref="J46:L48"/>
    <mergeCell ref="M46:U48"/>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s>
  <phoneticPr fontId="20"/>
  <conditionalFormatting sqref="E6:X9">
    <cfRule type="cellIs" dxfId="105" priority="2" operator="equal">
      <formula>0</formula>
    </cfRule>
  </conditionalFormatting>
  <conditionalFormatting sqref="T3:X3">
    <cfRule type="cellIs" dxfId="104" priority="1" operator="equal">
      <formula>0</formula>
    </cfRule>
  </conditionalFormatting>
  <dataValidations count="5">
    <dataValidation allowBlank="1" showInputMessage="1" showErrorMessage="1" prompt="本様式４．教材費の内訳より自動計算されます" sqref="G20:H20 G16:H16" xr:uid="{92CD2DAA-33BD-4751-9101-7463D9D39AAB}"/>
    <dataValidation allowBlank="1" showInputMessage="1" showErrorMessage="1" prompt="費用の決定にあたり、参考とした例がある場合に記載。（社内基準で定めている場合は、その旨を記載。）" sqref="N30:X30" xr:uid="{8B359587-103C-4B52-AE61-2B302F2D3560}"/>
    <dataValidation allowBlank="1" showInputMessage="1" showErrorMessage="1" prompt="受講料に占めるそれぞれの内訳（ベースとなる考え方）を記載。" sqref="S37:T37 S39:T39" xr:uid="{575E936D-0918-4AFE-8D88-1449FDA7E280}"/>
    <dataValidation type="list" allowBlank="1" showInputMessage="1" showErrorMessage="1" sqref="E46" xr:uid="{955ECEB5-0A8F-4C93-9E5C-828D1210FEDA}">
      <formula1>"貸与,贈与,その他（特定の条件等により贈与されるもの等）"</formula1>
    </dataValidation>
    <dataValidation allowBlank="1" showInputMessage="1" showErrorMessage="1" errorTitle="選択してください" error="必須もしくは任意を選択してください。" sqref="A68:B77 A79:B88" xr:uid="{7F6F5D4C-A3AC-4B45-9A69-5F4F3E16BE03}"/>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16C41122-80C0-4FD2-B618-871DF0AA3C05}">
          <x14:formula1>
            <xm:f>リスト!$AO$1:$AO$3</xm:f>
          </x14:formula1>
          <xm:sqref>C30:I30</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CDABB-D635-42C8-92B1-0A80AD96E26F}">
  <dimension ref="A1:Z456"/>
  <sheetViews>
    <sheetView showGridLines="0" view="pageBreakPreview" topLeftCell="A3" zoomScaleNormal="100" zoomScaleSheetLayoutView="100" workbookViewId="0">
      <selection activeCell="F13" sqref="F13"/>
    </sheetView>
  </sheetViews>
  <sheetFormatPr defaultColWidth="9" defaultRowHeight="13.5" outlineLevelRow="1"/>
  <cols>
    <col min="1" max="1" width="0.875" style="296" customWidth="1"/>
    <col min="2" max="2" width="15.375" style="296" customWidth="1"/>
    <col min="3" max="3" width="16.5" style="296" customWidth="1"/>
    <col min="4" max="4" width="3.875" style="296" customWidth="1"/>
    <col min="5" max="5" width="16.5" style="296" customWidth="1"/>
    <col min="6" max="7" width="15" style="296" customWidth="1"/>
    <col min="8" max="8" width="6.875" style="296" customWidth="1"/>
    <col min="9" max="9" width="4.375" style="296" customWidth="1"/>
    <col min="10" max="10" width="6.875" style="296" customWidth="1"/>
    <col min="11" max="11" width="2.5" style="296" customWidth="1"/>
    <col min="12" max="16384" width="9" style="296"/>
  </cols>
  <sheetData>
    <row r="1" spans="1:11" s="68" customFormat="1" ht="12" customHeight="1">
      <c r="C1" s="588"/>
      <c r="H1" s="666" t="s">
        <v>650</v>
      </c>
      <c r="I1" s="666"/>
      <c r="J1" s="666"/>
      <c r="K1" s="666"/>
    </row>
    <row r="2" spans="1:11" s="68" customFormat="1" ht="12" customHeight="1">
      <c r="C2" s="588"/>
      <c r="H2" s="2326" t="s">
        <v>692</v>
      </c>
      <c r="I2" s="2326"/>
      <c r="J2" s="2326"/>
      <c r="K2" s="2326"/>
    </row>
    <row r="3" spans="1:11" s="68" customFormat="1" ht="12" customHeight="1">
      <c r="C3" s="588"/>
      <c r="H3" s="2013">
        <f>'申請書・総括票（共通）'!L3</f>
        <v>0</v>
      </c>
      <c r="I3" s="2013"/>
      <c r="J3" s="2013"/>
      <c r="K3" s="2013"/>
    </row>
    <row r="4" spans="1:11" s="68" customFormat="1" ht="12" customHeight="1">
      <c r="C4" s="588"/>
      <c r="H4" s="47"/>
      <c r="K4" s="281"/>
    </row>
    <row r="5" spans="1:11" s="68" customFormat="1" ht="30" customHeight="1">
      <c r="A5" s="2233" t="s">
        <v>672</v>
      </c>
      <c r="B5" s="2234"/>
      <c r="C5" s="2234"/>
      <c r="D5" s="2234"/>
      <c r="E5" s="2234"/>
      <c r="F5" s="2234"/>
      <c r="G5" s="2234"/>
      <c r="H5" s="2234"/>
      <c r="I5" s="2234"/>
      <c r="J5" s="2234"/>
      <c r="K5" s="2234"/>
    </row>
    <row r="6" spans="1:11" s="68" customFormat="1" ht="11.25" customHeight="1">
      <c r="A6" s="282"/>
      <c r="B6" s="282"/>
      <c r="C6" s="282"/>
      <c r="D6" s="282"/>
      <c r="E6" s="282"/>
      <c r="F6" s="282"/>
      <c r="G6" s="282"/>
      <c r="H6" s="282"/>
      <c r="I6" s="282"/>
      <c r="J6" s="282"/>
      <c r="K6" s="282"/>
    </row>
    <row r="7" spans="1:11" s="68" customFormat="1" ht="45" customHeight="1">
      <c r="A7" s="681" t="s">
        <v>201</v>
      </c>
      <c r="B7" s="717"/>
      <c r="C7" s="2235">
        <f>'申請書・総括票（共通）'!C19</f>
        <v>0</v>
      </c>
      <c r="D7" s="2236"/>
      <c r="E7" s="2236"/>
      <c r="F7" s="2236"/>
      <c r="G7" s="2236"/>
      <c r="H7" s="2236"/>
      <c r="I7" s="2236"/>
      <c r="J7" s="2236"/>
      <c r="K7" s="283"/>
    </row>
    <row r="8" spans="1:11" s="68" customFormat="1" ht="26.25" customHeight="1">
      <c r="A8" s="2238" t="s">
        <v>87</v>
      </c>
      <c r="B8" s="2239"/>
      <c r="C8" s="2235">
        <f>'申請書・総括票（共通）'!D238</f>
        <v>0</v>
      </c>
      <c r="D8" s="2236"/>
      <c r="E8" s="2236"/>
      <c r="F8" s="2237"/>
      <c r="G8" s="284" t="s">
        <v>88</v>
      </c>
      <c r="H8" s="2242">
        <f>'申請書・総括票（共通）'!A238</f>
        <v>2007</v>
      </c>
      <c r="I8" s="2243"/>
      <c r="J8" s="2244"/>
      <c r="K8" s="285"/>
    </row>
    <row r="9" spans="1:11" s="68" customFormat="1" ht="26.25" customHeight="1">
      <c r="A9" s="2240"/>
      <c r="B9" s="2241"/>
      <c r="C9" s="2235"/>
      <c r="D9" s="2236"/>
      <c r="E9" s="2236"/>
      <c r="F9" s="2237"/>
      <c r="G9" s="286" t="s">
        <v>637</v>
      </c>
      <c r="H9" s="2242">
        <f>'申請書・総括票（共通）'!B238</f>
        <v>0</v>
      </c>
      <c r="I9" s="2243"/>
      <c r="J9" s="2244"/>
      <c r="K9" s="287"/>
    </row>
    <row r="10" spans="1:11" s="68" customFormat="1" ht="15" customHeight="1">
      <c r="K10" s="262"/>
    </row>
    <row r="11" spans="1:11" s="68" customFormat="1" ht="18.75" customHeight="1">
      <c r="B11" s="66" t="s">
        <v>190</v>
      </c>
      <c r="K11" s="262"/>
    </row>
    <row r="12" spans="1:11" s="68" customFormat="1" ht="5.25" customHeight="1">
      <c r="K12" s="262"/>
    </row>
    <row r="13" spans="1:11" s="68" customFormat="1" ht="27" customHeight="1">
      <c r="A13" s="288"/>
      <c r="B13" s="995" t="s">
        <v>260</v>
      </c>
      <c r="C13" s="995"/>
      <c r="D13" s="2248"/>
      <c r="E13" s="289" t="s">
        <v>247</v>
      </c>
      <c r="F13" s="271"/>
      <c r="G13" s="2252" t="s">
        <v>641</v>
      </c>
      <c r="H13" s="2252"/>
      <c r="I13" s="2252"/>
      <c r="J13" s="2253"/>
      <c r="K13" s="283"/>
    </row>
    <row r="14" spans="1:11" s="68" customFormat="1" ht="27" customHeight="1">
      <c r="A14" s="290"/>
      <c r="B14" s="2254"/>
      <c r="C14" s="2254"/>
      <c r="D14" s="2255"/>
      <c r="E14" s="377" t="s">
        <v>248</v>
      </c>
      <c r="F14" s="271"/>
      <c r="G14" s="2252" t="s">
        <v>641</v>
      </c>
      <c r="H14" s="2252"/>
      <c r="I14" s="2252"/>
      <c r="J14" s="2253"/>
      <c r="K14" s="283"/>
    </row>
    <row r="15" spans="1:11" s="68" customFormat="1" ht="27" customHeight="1">
      <c r="A15" s="291"/>
      <c r="B15" s="999"/>
      <c r="C15" s="999"/>
      <c r="D15" s="2256"/>
      <c r="E15" s="289" t="s">
        <v>249</v>
      </c>
      <c r="F15" s="271"/>
      <c r="G15" s="2252" t="s">
        <v>641</v>
      </c>
      <c r="H15" s="2252"/>
      <c r="I15" s="2252"/>
      <c r="J15" s="2252"/>
      <c r="K15" s="283"/>
    </row>
    <row r="16" spans="1:11" s="68" customFormat="1" ht="21" customHeight="1">
      <c r="A16" s="290"/>
      <c r="B16" s="995" t="s">
        <v>261</v>
      </c>
      <c r="C16" s="995"/>
      <c r="D16" s="2248"/>
      <c r="E16" s="2249"/>
      <c r="F16" s="2250"/>
      <c r="G16" s="2250"/>
      <c r="H16" s="2250"/>
      <c r="I16" s="2250"/>
      <c r="J16" s="2251"/>
      <c r="K16" s="292"/>
    </row>
    <row r="17" spans="1:21" s="68" customFormat="1" ht="27" customHeight="1">
      <c r="A17" s="288" t="s">
        <v>640</v>
      </c>
      <c r="B17" s="995" t="s">
        <v>639</v>
      </c>
      <c r="C17" s="995"/>
      <c r="D17" s="2248"/>
      <c r="E17" s="2249"/>
      <c r="F17" s="2250"/>
      <c r="G17" s="2250"/>
      <c r="H17" s="2250"/>
      <c r="I17" s="2250"/>
      <c r="J17" s="2251"/>
      <c r="K17" s="595"/>
    </row>
    <row r="18" spans="1:21" s="68" customFormat="1" ht="69" customHeight="1">
      <c r="A18" s="2227"/>
      <c r="B18" s="2230" t="s">
        <v>189</v>
      </c>
      <c r="C18" s="2231"/>
      <c r="D18" s="2232"/>
      <c r="E18" s="2245"/>
      <c r="F18" s="2246"/>
      <c r="G18" s="2246"/>
      <c r="H18" s="2246"/>
      <c r="I18" s="2246"/>
      <c r="J18" s="2247"/>
      <c r="K18" s="293"/>
    </row>
    <row r="19" spans="1:21" s="68" customFormat="1" ht="45.75" customHeight="1">
      <c r="A19" s="2227"/>
      <c r="B19" s="2230" t="s">
        <v>188</v>
      </c>
      <c r="C19" s="2231"/>
      <c r="D19" s="2232"/>
      <c r="E19" s="2245"/>
      <c r="F19" s="2246"/>
      <c r="G19" s="2246"/>
      <c r="H19" s="2246"/>
      <c r="I19" s="2246"/>
      <c r="J19" s="2247"/>
      <c r="K19" s="292"/>
      <c r="M19" s="2228"/>
      <c r="N19" s="2229"/>
      <c r="O19" s="2229"/>
      <c r="P19" s="2229"/>
      <c r="Q19" s="2229"/>
      <c r="R19" s="2229"/>
      <c r="S19" s="2229"/>
      <c r="T19" s="2229"/>
      <c r="U19" s="2229"/>
    </row>
    <row r="20" spans="1:21" s="68" customFormat="1" ht="69" customHeight="1">
      <c r="A20" s="294"/>
      <c r="B20" s="2230" t="s">
        <v>187</v>
      </c>
      <c r="C20" s="2231"/>
      <c r="D20" s="2232"/>
      <c r="E20" s="2245"/>
      <c r="F20" s="2246"/>
      <c r="G20" s="2246"/>
      <c r="H20" s="2246"/>
      <c r="I20" s="2246"/>
      <c r="J20" s="2247"/>
      <c r="K20" s="293"/>
    </row>
    <row r="21" spans="1:21" s="68" customFormat="1" ht="27" customHeight="1">
      <c r="A21" s="288" t="s">
        <v>259</v>
      </c>
      <c r="B21" s="995" t="s">
        <v>638</v>
      </c>
      <c r="C21" s="995"/>
      <c r="D21" s="2248"/>
      <c r="E21" s="2249"/>
      <c r="F21" s="2250"/>
      <c r="G21" s="2250"/>
      <c r="H21" s="2250"/>
      <c r="I21" s="2250"/>
      <c r="J21" s="2251"/>
      <c r="K21" s="295"/>
      <c r="M21" s="2228"/>
      <c r="N21" s="2229"/>
      <c r="O21" s="2229"/>
      <c r="P21" s="2229"/>
      <c r="Q21" s="2229"/>
      <c r="R21" s="2229"/>
      <c r="S21" s="2229"/>
      <c r="T21" s="2229"/>
      <c r="U21" s="2229"/>
    </row>
    <row r="22" spans="1:21" s="68" customFormat="1" ht="69" customHeight="1">
      <c r="A22" s="291"/>
      <c r="B22" s="2230" t="s">
        <v>186</v>
      </c>
      <c r="C22" s="2231"/>
      <c r="D22" s="2232"/>
      <c r="E22" s="2245"/>
      <c r="F22" s="2246"/>
      <c r="G22" s="2246"/>
      <c r="H22" s="2246"/>
      <c r="I22" s="2246"/>
      <c r="J22" s="2247"/>
      <c r="K22" s="293"/>
    </row>
    <row r="23" spans="1:21" s="3" customFormat="1" ht="45" customHeight="1">
      <c r="A23" s="634"/>
      <c r="B23" s="2327" t="s">
        <v>1050</v>
      </c>
      <c r="C23" s="2328"/>
      <c r="D23" s="2329"/>
      <c r="E23" s="2336" t="s">
        <v>1051</v>
      </c>
      <c r="F23" s="2336"/>
      <c r="G23" s="2337"/>
      <c r="H23" s="2338"/>
      <c r="I23" s="2339"/>
      <c r="J23" s="2340"/>
      <c r="K23" s="471"/>
    </row>
    <row r="24" spans="1:21" s="3" customFormat="1" ht="63" customHeight="1">
      <c r="A24" s="634"/>
      <c r="B24" s="2330"/>
      <c r="C24" s="2331"/>
      <c r="D24" s="2332"/>
      <c r="E24" s="2341" t="s">
        <v>1052</v>
      </c>
      <c r="F24" s="2336"/>
      <c r="G24" s="2336"/>
      <c r="H24" s="2336"/>
      <c r="I24" s="2336"/>
      <c r="J24" s="2337"/>
      <c r="K24" s="471"/>
    </row>
    <row r="25" spans="1:21" s="3" customFormat="1" ht="30.75" customHeight="1">
      <c r="A25" s="634"/>
      <c r="B25" s="2330"/>
      <c r="C25" s="2331"/>
      <c r="D25" s="2332"/>
      <c r="E25" s="635"/>
      <c r="F25" s="2342" t="s">
        <v>1053</v>
      </c>
      <c r="G25" s="2343"/>
      <c r="H25" s="2343"/>
      <c r="I25" s="2343"/>
      <c r="J25" s="2344"/>
      <c r="K25" s="471"/>
    </row>
    <row r="26" spans="1:21" s="3" customFormat="1" ht="30.75" customHeight="1">
      <c r="A26" s="634"/>
      <c r="B26" s="2330"/>
      <c r="C26" s="2331"/>
      <c r="D26" s="2332"/>
      <c r="E26" s="635"/>
      <c r="F26" s="2342" t="s">
        <v>1054</v>
      </c>
      <c r="G26" s="2343"/>
      <c r="H26" s="2343"/>
      <c r="I26" s="2343"/>
      <c r="J26" s="2344"/>
      <c r="K26" s="471"/>
    </row>
    <row r="27" spans="1:21" s="3" customFormat="1" ht="30.75" customHeight="1">
      <c r="A27" s="634"/>
      <c r="B27" s="2330"/>
      <c r="C27" s="2331"/>
      <c r="D27" s="2332"/>
      <c r="E27" s="635"/>
      <c r="F27" s="2342" t="s">
        <v>1055</v>
      </c>
      <c r="G27" s="2343"/>
      <c r="H27" s="2343"/>
      <c r="I27" s="2343"/>
      <c r="J27" s="2344"/>
      <c r="K27" s="471"/>
    </row>
    <row r="28" spans="1:21" s="3" customFormat="1" ht="47.25" customHeight="1">
      <c r="A28" s="634"/>
      <c r="B28" s="2333"/>
      <c r="C28" s="2334"/>
      <c r="D28" s="2335"/>
      <c r="E28" s="636"/>
      <c r="F28" s="2345"/>
      <c r="G28" s="2345"/>
      <c r="H28" s="2345"/>
      <c r="I28" s="2345"/>
      <c r="J28" s="2345"/>
      <c r="K28" s="471"/>
    </row>
    <row r="31" spans="1:21" ht="13.35" customHeight="1">
      <c r="B31" s="297" t="s">
        <v>202</v>
      </c>
      <c r="G31" s="298"/>
      <c r="H31" s="2311" t="s">
        <v>651</v>
      </c>
      <c r="I31" s="2311"/>
      <c r="J31" s="2311"/>
      <c r="K31" s="2311"/>
    </row>
    <row r="32" spans="1:21">
      <c r="G32" s="298"/>
      <c r="H32" s="2312">
        <f>'申請書・総括票（共通）'!L3</f>
        <v>0</v>
      </c>
      <c r="I32" s="2312"/>
      <c r="J32" s="2312"/>
      <c r="K32" s="2312"/>
    </row>
    <row r="33" spans="1:26" ht="15" customHeight="1"/>
    <row r="34" spans="1:26" ht="22.5" customHeight="1">
      <c r="B34" s="2309" t="s">
        <v>671</v>
      </c>
      <c r="C34" s="2309"/>
      <c r="D34" s="2309"/>
      <c r="E34" s="2309"/>
      <c r="F34" s="2309"/>
      <c r="G34" s="2309"/>
      <c r="H34" s="2309"/>
      <c r="I34" s="2309"/>
      <c r="J34" s="2309"/>
    </row>
    <row r="36" spans="1:26" s="303" customFormat="1" ht="18.75" customHeight="1">
      <c r="A36" s="299"/>
      <c r="B36" s="299"/>
      <c r="C36" s="299"/>
      <c r="D36" s="299"/>
      <c r="E36" s="299"/>
      <c r="F36" s="299"/>
      <c r="G36" s="300"/>
      <c r="H36" s="300"/>
      <c r="I36" s="300"/>
      <c r="J36" s="2325"/>
      <c r="K36" s="2325"/>
      <c r="L36" s="2325"/>
      <c r="M36" s="301"/>
      <c r="N36" s="2276"/>
      <c r="O36" s="2276"/>
      <c r="P36" s="2276"/>
      <c r="Q36" s="2276"/>
      <c r="R36" s="302"/>
      <c r="V36" s="301"/>
      <c r="W36" s="301"/>
      <c r="X36" s="301"/>
      <c r="Y36" s="301"/>
      <c r="Z36" s="302"/>
    </row>
    <row r="37" spans="1:26" ht="41.25" customHeight="1">
      <c r="B37" s="597" t="s">
        <v>201</v>
      </c>
      <c r="C37" s="2310">
        <f>'申請書・総括票（共通）'!C19</f>
        <v>0</v>
      </c>
      <c r="D37" s="2161"/>
      <c r="E37" s="2161"/>
      <c r="F37" s="2161"/>
      <c r="G37" s="2161"/>
      <c r="H37" s="2161"/>
      <c r="I37" s="2161"/>
      <c r="J37" s="2162"/>
    </row>
    <row r="38" spans="1:26" ht="27.75" customHeight="1">
      <c r="B38" s="2313" t="s">
        <v>200</v>
      </c>
      <c r="C38" s="2315">
        <f>'申請書・総括票（共通）'!D238</f>
        <v>0</v>
      </c>
      <c r="D38" s="2316"/>
      <c r="E38" s="2316"/>
      <c r="F38" s="2317"/>
      <c r="G38" s="284" t="s">
        <v>88</v>
      </c>
      <c r="H38" s="2157">
        <f>'申請書・総括票（共通）'!A238</f>
        <v>2007</v>
      </c>
      <c r="I38" s="2158"/>
      <c r="J38" s="2321"/>
    </row>
    <row r="39" spans="1:26" ht="27.75" customHeight="1">
      <c r="B39" s="2314"/>
      <c r="C39" s="2318"/>
      <c r="D39" s="2319"/>
      <c r="E39" s="2319"/>
      <c r="F39" s="2320"/>
      <c r="G39" s="286" t="s">
        <v>637</v>
      </c>
      <c r="H39" s="2322">
        <f>'申請書・総括票（共通）'!B238</f>
        <v>0</v>
      </c>
      <c r="I39" s="2323"/>
      <c r="J39" s="2324"/>
    </row>
    <row r="40" spans="1:26" ht="15" customHeight="1"/>
    <row r="41" spans="1:26" ht="15" customHeight="1"/>
    <row r="42" spans="1:26" ht="15" customHeight="1">
      <c r="B42" s="296" t="s">
        <v>250</v>
      </c>
    </row>
    <row r="43" spans="1:26" ht="6.6" customHeight="1" thickBot="1"/>
    <row r="44" spans="1:26" ht="33.75" customHeight="1">
      <c r="B44" s="304" t="s">
        <v>199</v>
      </c>
      <c r="C44" s="2263">
        <f>個票ｰ2007!B239</f>
        <v>0</v>
      </c>
      <c r="D44" s="2264"/>
      <c r="E44" s="2264"/>
      <c r="F44" s="2265"/>
      <c r="G44" s="305" t="s">
        <v>656</v>
      </c>
      <c r="H44" s="2271">
        <v>1</v>
      </c>
      <c r="I44" s="2272"/>
      <c r="J44" s="2273"/>
    </row>
    <row r="45" spans="1:26" ht="30" customHeight="1">
      <c r="B45" s="596" t="s">
        <v>214</v>
      </c>
      <c r="C45" s="2257" t="s">
        <v>213</v>
      </c>
      <c r="D45" s="2258"/>
      <c r="E45" s="2258"/>
      <c r="F45" s="2258"/>
      <c r="G45" s="2258"/>
      <c r="H45" s="2258"/>
      <c r="I45" s="2258"/>
      <c r="J45" s="2259"/>
    </row>
    <row r="46" spans="1:26" ht="30" customHeight="1">
      <c r="B46" s="593" t="s">
        <v>198</v>
      </c>
      <c r="C46" s="2223"/>
      <c r="D46" s="2224"/>
      <c r="E46" s="2224"/>
      <c r="F46" s="2224"/>
      <c r="G46" s="2224"/>
      <c r="H46" s="2224"/>
      <c r="I46" s="2224"/>
      <c r="J46" s="2225"/>
    </row>
    <row r="47" spans="1:26" ht="30" customHeight="1">
      <c r="B47" s="594" t="s">
        <v>197</v>
      </c>
      <c r="C47" s="2208"/>
      <c r="D47" s="2274"/>
      <c r="E47" s="2274"/>
      <c r="F47" s="2274"/>
      <c r="G47" s="2274"/>
      <c r="H47" s="2274"/>
      <c r="I47" s="2274"/>
      <c r="J47" s="2275"/>
    </row>
    <row r="48" spans="1:26" ht="14.25" customHeight="1">
      <c r="B48" s="2226" t="s">
        <v>653</v>
      </c>
      <c r="C48" s="2190" t="s">
        <v>195</v>
      </c>
      <c r="D48" s="2266"/>
      <c r="E48" s="2267"/>
      <c r="F48" s="2190" t="s">
        <v>196</v>
      </c>
      <c r="G48" s="2266"/>
      <c r="H48" s="2266"/>
      <c r="I48" s="2266"/>
      <c r="J48" s="2268"/>
    </row>
    <row r="49" spans="2:10" ht="34.5" customHeight="1">
      <c r="B49" s="2226"/>
      <c r="C49" s="272"/>
      <c r="D49" s="306" t="s">
        <v>185</v>
      </c>
      <c r="E49" s="272"/>
      <c r="F49" s="2260"/>
      <c r="G49" s="2261"/>
      <c r="H49" s="2261"/>
      <c r="I49" s="2261"/>
      <c r="J49" s="2262"/>
    </row>
    <row r="50" spans="2:10" ht="34.5" customHeight="1">
      <c r="B50" s="2226"/>
      <c r="C50" s="272"/>
      <c r="D50" s="307" t="s">
        <v>185</v>
      </c>
      <c r="E50" s="272"/>
      <c r="F50" s="2182"/>
      <c r="G50" s="2269"/>
      <c r="H50" s="2269"/>
      <c r="I50" s="2269"/>
      <c r="J50" s="2270"/>
    </row>
    <row r="51" spans="2:10" ht="34.5" customHeight="1">
      <c r="B51" s="2226"/>
      <c r="C51" s="272"/>
      <c r="D51" s="307" t="s">
        <v>185</v>
      </c>
      <c r="E51" s="272"/>
      <c r="F51" s="2182"/>
      <c r="G51" s="2269"/>
      <c r="H51" s="2269"/>
      <c r="I51" s="2269"/>
      <c r="J51" s="2270"/>
    </row>
    <row r="52" spans="2:10" ht="34.5" customHeight="1">
      <c r="B52" s="2226"/>
      <c r="C52" s="272"/>
      <c r="D52" s="307" t="s">
        <v>185</v>
      </c>
      <c r="E52" s="272"/>
      <c r="F52" s="2182"/>
      <c r="G52" s="2269"/>
      <c r="H52" s="2269"/>
      <c r="I52" s="2269"/>
      <c r="J52" s="2270"/>
    </row>
    <row r="53" spans="2:10" ht="34.5" customHeight="1">
      <c r="B53" s="2226"/>
      <c r="C53" s="272"/>
      <c r="D53" s="308" t="s">
        <v>185</v>
      </c>
      <c r="E53" s="272"/>
      <c r="F53" s="2277"/>
      <c r="G53" s="2278"/>
      <c r="H53" s="2278"/>
      <c r="I53" s="2278"/>
      <c r="J53" s="2279"/>
    </row>
    <row r="54" spans="2:10" ht="15" customHeight="1">
      <c r="B54" s="2187" t="s">
        <v>251</v>
      </c>
      <c r="C54" s="2190" t="s">
        <v>195</v>
      </c>
      <c r="D54" s="2266"/>
      <c r="E54" s="2267"/>
      <c r="F54" s="2190" t="s">
        <v>194</v>
      </c>
      <c r="G54" s="2266"/>
      <c r="H54" s="2266"/>
      <c r="I54" s="2266"/>
      <c r="J54" s="2268"/>
    </row>
    <row r="55" spans="2:10" ht="31.5" customHeight="1">
      <c r="B55" s="2167"/>
      <c r="C55" s="273"/>
      <c r="D55" s="309" t="s">
        <v>184</v>
      </c>
      <c r="E55" s="274"/>
      <c r="F55" s="2192"/>
      <c r="G55" s="2192"/>
      <c r="H55" s="2193"/>
      <c r="I55" s="2193"/>
      <c r="J55" s="2194"/>
    </row>
    <row r="56" spans="2:10" ht="31.5" customHeight="1">
      <c r="B56" s="2167"/>
      <c r="C56" s="275"/>
      <c r="D56" s="310" t="s">
        <v>184</v>
      </c>
      <c r="E56" s="276"/>
      <c r="F56" s="2181"/>
      <c r="G56" s="2181"/>
      <c r="H56" s="2182"/>
      <c r="I56" s="2182"/>
      <c r="J56" s="2183"/>
    </row>
    <row r="57" spans="2:10" ht="31.5" customHeight="1">
      <c r="B57" s="2167"/>
      <c r="C57" s="275"/>
      <c r="D57" s="310" t="s">
        <v>184</v>
      </c>
      <c r="E57" s="276"/>
      <c r="F57" s="2181"/>
      <c r="G57" s="2181"/>
      <c r="H57" s="2182"/>
      <c r="I57" s="2182"/>
      <c r="J57" s="2183"/>
    </row>
    <row r="58" spans="2:10" ht="31.5" customHeight="1">
      <c r="B58" s="2167"/>
      <c r="C58" s="275"/>
      <c r="D58" s="310" t="s">
        <v>184</v>
      </c>
      <c r="E58" s="276"/>
      <c r="F58" s="2181"/>
      <c r="G58" s="2181"/>
      <c r="H58" s="2182"/>
      <c r="I58" s="2182"/>
      <c r="J58" s="2183"/>
    </row>
    <row r="59" spans="2:10" ht="31.5" customHeight="1">
      <c r="B59" s="2188"/>
      <c r="C59" s="277"/>
      <c r="D59" s="311" t="s">
        <v>184</v>
      </c>
      <c r="E59" s="278"/>
      <c r="F59" s="2216"/>
      <c r="G59" s="2216"/>
      <c r="H59" s="2217"/>
      <c r="I59" s="2217"/>
      <c r="J59" s="2218"/>
    </row>
    <row r="60" spans="2:10" ht="15" customHeight="1">
      <c r="B60" s="2166" t="s">
        <v>634</v>
      </c>
      <c r="C60" s="2169" t="s">
        <v>207</v>
      </c>
      <c r="D60" s="2170"/>
      <c r="E60" s="2171"/>
      <c r="F60" s="2172" t="s">
        <v>208</v>
      </c>
      <c r="G60" s="2173"/>
      <c r="H60" s="2173"/>
      <c r="I60" s="2173"/>
      <c r="J60" s="2174"/>
    </row>
    <row r="61" spans="2:10" ht="30" customHeight="1">
      <c r="B61" s="2167"/>
      <c r="C61" s="275"/>
      <c r="D61" s="310" t="s">
        <v>184</v>
      </c>
      <c r="E61" s="272"/>
      <c r="F61" s="2178"/>
      <c r="G61" s="2178"/>
      <c r="H61" s="2179"/>
      <c r="I61" s="2179"/>
      <c r="J61" s="2180"/>
    </row>
    <row r="62" spans="2:10" ht="30" customHeight="1">
      <c r="B62" s="2167"/>
      <c r="C62" s="275"/>
      <c r="D62" s="310" t="s">
        <v>184</v>
      </c>
      <c r="E62" s="272"/>
      <c r="F62" s="2181"/>
      <c r="G62" s="2181"/>
      <c r="H62" s="2182"/>
      <c r="I62" s="2182"/>
      <c r="J62" s="2183"/>
    </row>
    <row r="63" spans="2:10" ht="30" customHeight="1">
      <c r="B63" s="2167"/>
      <c r="C63" s="275"/>
      <c r="D63" s="310" t="s">
        <v>184</v>
      </c>
      <c r="E63" s="272"/>
      <c r="F63" s="2181"/>
      <c r="G63" s="2181"/>
      <c r="H63" s="2182"/>
      <c r="I63" s="2182"/>
      <c r="J63" s="2183"/>
    </row>
    <row r="64" spans="2:10" ht="30" customHeight="1" thickBot="1">
      <c r="B64" s="2168"/>
      <c r="C64" s="279"/>
      <c r="D64" s="312" t="s">
        <v>184</v>
      </c>
      <c r="E64" s="280"/>
      <c r="F64" s="2184"/>
      <c r="G64" s="2184"/>
      <c r="H64" s="2185"/>
      <c r="I64" s="2185"/>
      <c r="J64" s="2186"/>
    </row>
    <row r="65" spans="1:26" s="303" customFormat="1" ht="18.75" customHeight="1" thickBot="1">
      <c r="A65" s="299"/>
      <c r="B65" s="313"/>
      <c r="C65" s="299"/>
      <c r="D65" s="299"/>
      <c r="E65" s="299"/>
      <c r="F65" s="299"/>
      <c r="G65" s="300"/>
      <c r="H65" s="300"/>
      <c r="I65" s="300"/>
      <c r="J65" s="300"/>
      <c r="K65" s="300"/>
      <c r="L65" s="300"/>
      <c r="M65" s="301"/>
      <c r="N65" s="2276"/>
      <c r="O65" s="2276"/>
      <c r="P65" s="2276"/>
      <c r="Q65" s="2276"/>
      <c r="R65" s="302"/>
      <c r="V65" s="301"/>
      <c r="W65" s="301"/>
      <c r="X65" s="301"/>
      <c r="Y65" s="301"/>
      <c r="Z65" s="302"/>
    </row>
    <row r="66" spans="1:26" ht="18.75" customHeight="1">
      <c r="B66" s="2280" t="s">
        <v>193</v>
      </c>
      <c r="C66" s="2282"/>
      <c r="D66" s="2283"/>
      <c r="E66" s="2283"/>
      <c r="F66" s="2283"/>
      <c r="G66" s="2283"/>
      <c r="H66" s="2283"/>
      <c r="I66" s="2283"/>
      <c r="J66" s="2284"/>
    </row>
    <row r="67" spans="1:26" ht="18.75" customHeight="1">
      <c r="B67" s="2196"/>
      <c r="C67" s="2201"/>
      <c r="D67" s="2202"/>
      <c r="E67" s="2202"/>
      <c r="F67" s="2202"/>
      <c r="G67" s="2202"/>
      <c r="H67" s="2202"/>
      <c r="I67" s="2202"/>
      <c r="J67" s="2203"/>
    </row>
    <row r="68" spans="1:26" ht="18.75" customHeight="1">
      <c r="B68" s="2281"/>
      <c r="C68" s="2285"/>
      <c r="D68" s="2286"/>
      <c r="E68" s="2286"/>
      <c r="F68" s="2286"/>
      <c r="G68" s="2286"/>
      <c r="H68" s="2286"/>
      <c r="I68" s="2286"/>
      <c r="J68" s="2287"/>
    </row>
    <row r="69" spans="1:26" ht="18.75" customHeight="1">
      <c r="B69" s="2195" t="s">
        <v>192</v>
      </c>
      <c r="C69" s="2198"/>
      <c r="D69" s="2199"/>
      <c r="E69" s="2199"/>
      <c r="F69" s="2199"/>
      <c r="G69" s="2199"/>
      <c r="H69" s="2199"/>
      <c r="I69" s="2199"/>
      <c r="J69" s="2200"/>
    </row>
    <row r="70" spans="1:26" ht="18.75" customHeight="1">
      <c r="B70" s="2196"/>
      <c r="C70" s="2201"/>
      <c r="D70" s="2202"/>
      <c r="E70" s="2202"/>
      <c r="F70" s="2202"/>
      <c r="G70" s="2202"/>
      <c r="H70" s="2202"/>
      <c r="I70" s="2202"/>
      <c r="J70" s="2203"/>
    </row>
    <row r="71" spans="1:26" ht="18.75" customHeight="1" thickBot="1">
      <c r="B71" s="2197"/>
      <c r="C71" s="2204"/>
      <c r="D71" s="2205"/>
      <c r="E71" s="2205"/>
      <c r="F71" s="2205"/>
      <c r="G71" s="2205"/>
      <c r="H71" s="2205"/>
      <c r="I71" s="2205"/>
      <c r="J71" s="2206"/>
    </row>
    <row r="72" spans="1:26" ht="18.75" customHeight="1" thickBot="1">
      <c r="B72" s="314"/>
      <c r="C72" s="315"/>
      <c r="D72" s="315"/>
      <c r="E72" s="315"/>
      <c r="F72" s="315"/>
      <c r="G72" s="315"/>
      <c r="H72" s="315"/>
      <c r="I72" s="315"/>
      <c r="J72" s="315"/>
    </row>
    <row r="73" spans="1:26" ht="18.75" customHeight="1">
      <c r="B73" s="316" t="s">
        <v>191</v>
      </c>
      <c r="C73" s="317"/>
      <c r="D73" s="317"/>
      <c r="E73" s="317"/>
      <c r="F73" s="318"/>
      <c r="G73" s="318"/>
      <c r="H73" s="318"/>
      <c r="I73" s="318"/>
      <c r="J73" s="319"/>
    </row>
    <row r="74" spans="1:26" ht="18.75" customHeight="1">
      <c r="B74" s="2154"/>
      <c r="C74" s="2155"/>
      <c r="D74" s="2155"/>
      <c r="E74" s="2155"/>
      <c r="F74" s="2155"/>
      <c r="G74" s="2155"/>
      <c r="H74" s="2155"/>
      <c r="I74" s="2155"/>
      <c r="J74" s="2156"/>
    </row>
    <row r="75" spans="1:26" ht="12" customHeight="1" thickBot="1">
      <c r="B75" s="592"/>
      <c r="C75" s="320"/>
      <c r="D75" s="320"/>
      <c r="E75" s="320"/>
      <c r="F75" s="320"/>
      <c r="G75" s="320"/>
      <c r="H75" s="320"/>
      <c r="I75" s="320"/>
      <c r="J75" s="321"/>
    </row>
    <row r="76" spans="1:26" ht="17.25" customHeight="1"/>
    <row r="77" spans="1:26" ht="17.25" customHeight="1">
      <c r="B77" s="322"/>
      <c r="C77" s="322"/>
      <c r="D77" s="322"/>
      <c r="E77" s="322"/>
      <c r="F77" s="322"/>
      <c r="G77" s="322"/>
      <c r="H77" s="322"/>
      <c r="I77" s="322"/>
      <c r="J77" s="322"/>
      <c r="K77" s="322"/>
    </row>
    <row r="78" spans="1:26" ht="33.75" customHeight="1">
      <c r="B78" s="323" t="s">
        <v>199</v>
      </c>
      <c r="C78" s="2160">
        <f>個票ｰ2007!B240</f>
        <v>0</v>
      </c>
      <c r="D78" s="2161"/>
      <c r="E78" s="2161"/>
      <c r="F78" s="2162"/>
      <c r="G78" s="324" t="s">
        <v>656</v>
      </c>
      <c r="H78" s="2157">
        <v>2</v>
      </c>
      <c r="I78" s="2158"/>
      <c r="J78" s="2159"/>
    </row>
    <row r="79" spans="1:26" ht="30" customHeight="1" outlineLevel="1">
      <c r="B79" s="596" t="s">
        <v>214</v>
      </c>
      <c r="C79" s="2288" t="s">
        <v>213</v>
      </c>
      <c r="D79" s="2289"/>
      <c r="E79" s="2289"/>
      <c r="F79" s="2289"/>
      <c r="G79" s="2289"/>
      <c r="H79" s="2289"/>
      <c r="I79" s="2289"/>
      <c r="J79" s="2290"/>
    </row>
    <row r="80" spans="1:26" ht="30" customHeight="1" outlineLevel="1">
      <c r="B80" s="593" t="s">
        <v>198</v>
      </c>
      <c r="C80" s="2223"/>
      <c r="D80" s="2224"/>
      <c r="E80" s="2224"/>
      <c r="F80" s="2224"/>
      <c r="G80" s="2224"/>
      <c r="H80" s="2224"/>
      <c r="I80" s="2224"/>
      <c r="J80" s="2225"/>
    </row>
    <row r="81" spans="2:10" ht="30" customHeight="1" outlineLevel="1">
      <c r="B81" s="594" t="s">
        <v>197</v>
      </c>
      <c r="C81" s="2207"/>
      <c r="D81" s="2207"/>
      <c r="E81" s="2207"/>
      <c r="F81" s="2207"/>
      <c r="G81" s="2207"/>
      <c r="H81" s="2208"/>
      <c r="I81" s="2208"/>
      <c r="J81" s="2209"/>
    </row>
    <row r="82" spans="2:10" ht="14.25" customHeight="1" outlineLevel="1">
      <c r="B82" s="2226" t="s">
        <v>635</v>
      </c>
      <c r="C82" s="2189" t="s">
        <v>195</v>
      </c>
      <c r="D82" s="2189"/>
      <c r="E82" s="2189"/>
      <c r="F82" s="2189" t="s">
        <v>196</v>
      </c>
      <c r="G82" s="2189"/>
      <c r="H82" s="2190"/>
      <c r="I82" s="2190"/>
      <c r="J82" s="2191"/>
    </row>
    <row r="83" spans="2:10" ht="34.5" customHeight="1" outlineLevel="1">
      <c r="B83" s="2226"/>
      <c r="C83" s="272"/>
      <c r="D83" s="306" t="s">
        <v>185</v>
      </c>
      <c r="E83" s="272"/>
      <c r="F83" s="2192"/>
      <c r="G83" s="2192"/>
      <c r="H83" s="2193"/>
      <c r="I83" s="2193"/>
      <c r="J83" s="2194"/>
    </row>
    <row r="84" spans="2:10" ht="34.5" customHeight="1" outlineLevel="1">
      <c r="B84" s="2226"/>
      <c r="C84" s="272"/>
      <c r="D84" s="307" t="s">
        <v>185</v>
      </c>
      <c r="E84" s="272"/>
      <c r="F84" s="2181"/>
      <c r="G84" s="2181"/>
      <c r="H84" s="2182"/>
      <c r="I84" s="2182"/>
      <c r="J84" s="2183"/>
    </row>
    <row r="85" spans="2:10" ht="34.5" customHeight="1" outlineLevel="1">
      <c r="B85" s="2226"/>
      <c r="C85" s="272"/>
      <c r="D85" s="307" t="s">
        <v>185</v>
      </c>
      <c r="E85" s="272"/>
      <c r="F85" s="2181"/>
      <c r="G85" s="2181"/>
      <c r="H85" s="2182"/>
      <c r="I85" s="2182"/>
      <c r="J85" s="2183"/>
    </row>
    <row r="86" spans="2:10" ht="34.5" customHeight="1" outlineLevel="1">
      <c r="B86" s="2226"/>
      <c r="C86" s="272"/>
      <c r="D86" s="307" t="s">
        <v>185</v>
      </c>
      <c r="E86" s="272"/>
      <c r="F86" s="2181"/>
      <c r="G86" s="2181"/>
      <c r="H86" s="2182"/>
      <c r="I86" s="2182"/>
      <c r="J86" s="2183"/>
    </row>
    <row r="87" spans="2:10" ht="34.5" customHeight="1" outlineLevel="1">
      <c r="B87" s="2226"/>
      <c r="C87" s="272"/>
      <c r="D87" s="308" t="s">
        <v>185</v>
      </c>
      <c r="E87" s="272"/>
      <c r="F87" s="2219"/>
      <c r="G87" s="2220"/>
      <c r="H87" s="2221"/>
      <c r="I87" s="2221"/>
      <c r="J87" s="2222"/>
    </row>
    <row r="88" spans="2:10" ht="15" customHeight="1" outlineLevel="1">
      <c r="B88" s="2187" t="s">
        <v>251</v>
      </c>
      <c r="C88" s="2189" t="s">
        <v>195</v>
      </c>
      <c r="D88" s="2189"/>
      <c r="E88" s="2189"/>
      <c r="F88" s="2189" t="s">
        <v>194</v>
      </c>
      <c r="G88" s="2189"/>
      <c r="H88" s="2190"/>
      <c r="I88" s="2190"/>
      <c r="J88" s="2191"/>
    </row>
    <row r="89" spans="2:10" ht="31.5" customHeight="1" outlineLevel="1">
      <c r="B89" s="2167"/>
      <c r="C89" s="273"/>
      <c r="D89" s="309" t="s">
        <v>184</v>
      </c>
      <c r="E89" s="274"/>
      <c r="F89" s="2192"/>
      <c r="G89" s="2192"/>
      <c r="H89" s="2193"/>
      <c r="I89" s="2193"/>
      <c r="J89" s="2194"/>
    </row>
    <row r="90" spans="2:10" ht="31.5" customHeight="1" outlineLevel="1">
      <c r="B90" s="2167"/>
      <c r="C90" s="275"/>
      <c r="D90" s="310" t="s">
        <v>184</v>
      </c>
      <c r="E90" s="276"/>
      <c r="F90" s="2181"/>
      <c r="G90" s="2181"/>
      <c r="H90" s="2182"/>
      <c r="I90" s="2182"/>
      <c r="J90" s="2183"/>
    </row>
    <row r="91" spans="2:10" ht="31.5" customHeight="1" outlineLevel="1">
      <c r="B91" s="2167"/>
      <c r="C91" s="275"/>
      <c r="D91" s="310" t="s">
        <v>184</v>
      </c>
      <c r="E91" s="276"/>
      <c r="F91" s="2181"/>
      <c r="G91" s="2181"/>
      <c r="H91" s="2182"/>
      <c r="I91" s="2182"/>
      <c r="J91" s="2183"/>
    </row>
    <row r="92" spans="2:10" ht="31.5" customHeight="1" outlineLevel="1">
      <c r="B92" s="2167"/>
      <c r="C92" s="275"/>
      <c r="D92" s="310" t="s">
        <v>184</v>
      </c>
      <c r="E92" s="276"/>
      <c r="F92" s="2181"/>
      <c r="G92" s="2181"/>
      <c r="H92" s="2182"/>
      <c r="I92" s="2182"/>
      <c r="J92" s="2183"/>
    </row>
    <row r="93" spans="2:10" ht="31.5" customHeight="1" outlineLevel="1">
      <c r="B93" s="2188"/>
      <c r="C93" s="277"/>
      <c r="D93" s="311" t="s">
        <v>184</v>
      </c>
      <c r="E93" s="278"/>
      <c r="F93" s="2216"/>
      <c r="G93" s="2216"/>
      <c r="H93" s="2217"/>
      <c r="I93" s="2217"/>
      <c r="J93" s="2218"/>
    </row>
    <row r="94" spans="2:10" ht="15" customHeight="1" outlineLevel="1">
      <c r="B94" s="2166" t="s">
        <v>634</v>
      </c>
      <c r="C94" s="2169" t="s">
        <v>207</v>
      </c>
      <c r="D94" s="2170"/>
      <c r="E94" s="2171"/>
      <c r="F94" s="2172" t="s">
        <v>208</v>
      </c>
      <c r="G94" s="2173"/>
      <c r="H94" s="2173"/>
      <c r="I94" s="2173"/>
      <c r="J94" s="2174"/>
    </row>
    <row r="95" spans="2:10" ht="30" customHeight="1" outlineLevel="1">
      <c r="B95" s="2167"/>
      <c r="C95" s="275"/>
      <c r="D95" s="310" t="s">
        <v>184</v>
      </c>
      <c r="E95" s="272"/>
      <c r="F95" s="2178"/>
      <c r="G95" s="2178"/>
      <c r="H95" s="2179"/>
      <c r="I95" s="2179"/>
      <c r="J95" s="2180"/>
    </row>
    <row r="96" spans="2:10" ht="30" customHeight="1" outlineLevel="1">
      <c r="B96" s="2167"/>
      <c r="C96" s="275"/>
      <c r="D96" s="310" t="s">
        <v>184</v>
      </c>
      <c r="E96" s="272"/>
      <c r="F96" s="2181"/>
      <c r="G96" s="2181"/>
      <c r="H96" s="2182"/>
      <c r="I96" s="2182"/>
      <c r="J96" s="2183"/>
    </row>
    <row r="97" spans="1:26" ht="30" customHeight="1" outlineLevel="1">
      <c r="B97" s="2167"/>
      <c r="C97" s="275"/>
      <c r="D97" s="310" t="s">
        <v>184</v>
      </c>
      <c r="E97" s="272"/>
      <c r="F97" s="2181"/>
      <c r="G97" s="2181"/>
      <c r="H97" s="2182"/>
      <c r="I97" s="2182"/>
      <c r="J97" s="2183"/>
    </row>
    <row r="98" spans="1:26" ht="30" customHeight="1" outlineLevel="1" thickBot="1">
      <c r="B98" s="2168"/>
      <c r="C98" s="279"/>
      <c r="D98" s="312" t="s">
        <v>184</v>
      </c>
      <c r="E98" s="280"/>
      <c r="F98" s="2184"/>
      <c r="G98" s="2184"/>
      <c r="H98" s="2185"/>
      <c r="I98" s="2185"/>
      <c r="J98" s="2186"/>
    </row>
    <row r="99" spans="1:26" s="303" customFormat="1" ht="18.75" customHeight="1" outlineLevel="1" thickBot="1">
      <c r="A99" s="299"/>
      <c r="B99" s="313"/>
      <c r="C99" s="299"/>
      <c r="D99" s="299"/>
      <c r="E99" s="299"/>
      <c r="F99" s="299"/>
      <c r="G99" s="300"/>
      <c r="H99" s="300"/>
      <c r="I99" s="300"/>
      <c r="J99" s="300"/>
      <c r="K99" s="300"/>
      <c r="L99" s="300"/>
      <c r="M99" s="301"/>
      <c r="N99" s="2276"/>
      <c r="O99" s="2276"/>
      <c r="P99" s="2276"/>
      <c r="Q99" s="2276"/>
      <c r="R99" s="302"/>
      <c r="V99" s="301"/>
      <c r="W99" s="301"/>
      <c r="X99" s="301"/>
      <c r="Y99" s="301"/>
      <c r="Z99" s="302"/>
    </row>
    <row r="100" spans="1:26" ht="18.75" customHeight="1" outlineLevel="1">
      <c r="B100" s="2280" t="s">
        <v>193</v>
      </c>
      <c r="C100" s="2282"/>
      <c r="D100" s="2283"/>
      <c r="E100" s="2283"/>
      <c r="F100" s="2283"/>
      <c r="G100" s="2283"/>
      <c r="H100" s="2283"/>
      <c r="I100" s="2283"/>
      <c r="J100" s="2284"/>
    </row>
    <row r="101" spans="1:26" ht="18.75" customHeight="1" outlineLevel="1">
      <c r="B101" s="2196"/>
      <c r="C101" s="2201"/>
      <c r="D101" s="2202"/>
      <c r="E101" s="2202"/>
      <c r="F101" s="2202"/>
      <c r="G101" s="2202"/>
      <c r="H101" s="2202"/>
      <c r="I101" s="2202"/>
      <c r="J101" s="2203"/>
    </row>
    <row r="102" spans="1:26" ht="18.75" customHeight="1" outlineLevel="1">
      <c r="B102" s="2281"/>
      <c r="C102" s="2285"/>
      <c r="D102" s="2286"/>
      <c r="E102" s="2286"/>
      <c r="F102" s="2286"/>
      <c r="G102" s="2286"/>
      <c r="H102" s="2286"/>
      <c r="I102" s="2286"/>
      <c r="J102" s="2287"/>
    </row>
    <row r="103" spans="1:26" ht="18.75" customHeight="1" outlineLevel="1">
      <c r="B103" s="2195" t="s">
        <v>192</v>
      </c>
      <c r="C103" s="2198"/>
      <c r="D103" s="2199"/>
      <c r="E103" s="2199"/>
      <c r="F103" s="2199"/>
      <c r="G103" s="2199"/>
      <c r="H103" s="2199"/>
      <c r="I103" s="2199"/>
      <c r="J103" s="2200"/>
    </row>
    <row r="104" spans="1:26" ht="18.75" customHeight="1" outlineLevel="1">
      <c r="B104" s="2196"/>
      <c r="C104" s="2201"/>
      <c r="D104" s="2202"/>
      <c r="E104" s="2202"/>
      <c r="F104" s="2202"/>
      <c r="G104" s="2202"/>
      <c r="H104" s="2202"/>
      <c r="I104" s="2202"/>
      <c r="J104" s="2203"/>
    </row>
    <row r="105" spans="1:26" ht="18.75" customHeight="1" outlineLevel="1" thickBot="1">
      <c r="B105" s="2197"/>
      <c r="C105" s="2204"/>
      <c r="D105" s="2205"/>
      <c r="E105" s="2205"/>
      <c r="F105" s="2205"/>
      <c r="G105" s="2205"/>
      <c r="H105" s="2205"/>
      <c r="I105" s="2205"/>
      <c r="J105" s="2206"/>
    </row>
    <row r="106" spans="1:26" ht="18.75" customHeight="1" outlineLevel="1" thickBot="1">
      <c r="B106" s="314"/>
      <c r="C106" s="315"/>
      <c r="D106" s="315"/>
      <c r="E106" s="315"/>
      <c r="F106" s="315"/>
      <c r="G106" s="315"/>
      <c r="H106" s="315"/>
      <c r="I106" s="315"/>
      <c r="J106" s="315"/>
    </row>
    <row r="107" spans="1:26" ht="18.75" customHeight="1" outlineLevel="1">
      <c r="B107" s="316" t="s">
        <v>191</v>
      </c>
      <c r="C107" s="317"/>
      <c r="D107" s="317"/>
      <c r="E107" s="317"/>
      <c r="F107" s="318"/>
      <c r="G107" s="318"/>
      <c r="H107" s="318"/>
      <c r="I107" s="318"/>
      <c r="J107" s="319"/>
    </row>
    <row r="108" spans="1:26" ht="18.75" customHeight="1" outlineLevel="1">
      <c r="B108" s="2154"/>
      <c r="C108" s="2155"/>
      <c r="D108" s="2155"/>
      <c r="E108" s="2155"/>
      <c r="F108" s="2155"/>
      <c r="G108" s="2155"/>
      <c r="H108" s="2155"/>
      <c r="I108" s="2155"/>
      <c r="J108" s="2156"/>
    </row>
    <row r="109" spans="1:26" ht="12" customHeight="1" outlineLevel="1" thickBot="1">
      <c r="B109" s="592"/>
      <c r="C109" s="320"/>
      <c r="D109" s="320"/>
      <c r="E109" s="320"/>
      <c r="F109" s="320"/>
      <c r="G109" s="320"/>
      <c r="H109" s="320"/>
      <c r="I109" s="320"/>
      <c r="J109" s="321"/>
    </row>
    <row r="110" spans="1:26" ht="17.25" customHeight="1"/>
    <row r="111" spans="1:26" ht="17.25" customHeight="1"/>
    <row r="112" spans="1:26" ht="15" customHeight="1">
      <c r="B112" s="296" t="s">
        <v>252</v>
      </c>
    </row>
    <row r="113" spans="1:18" ht="6.6" customHeight="1"/>
    <row r="114" spans="1:18">
      <c r="B114" s="301" t="s">
        <v>394</v>
      </c>
      <c r="C114" s="325"/>
    </row>
    <row r="115" spans="1:18" s="220" customFormat="1" ht="14.25" customHeight="1" thickBot="1">
      <c r="A115" s="326" t="s">
        <v>133</v>
      </c>
      <c r="B115" s="1473"/>
      <c r="C115" s="1473"/>
      <c r="D115" s="1473"/>
      <c r="E115" s="1473"/>
      <c r="F115" s="1473"/>
      <c r="G115" s="1473"/>
      <c r="H115" s="1473"/>
      <c r="I115" s="1473"/>
      <c r="J115" s="1473"/>
      <c r="K115" s="1473"/>
      <c r="L115" s="1473"/>
      <c r="M115" s="1473"/>
      <c r="N115" s="1473"/>
      <c r="O115" s="1473"/>
      <c r="P115" s="1473"/>
      <c r="Q115" s="1473"/>
      <c r="R115" s="1473"/>
    </row>
    <row r="116" spans="1:18" ht="33.75" customHeight="1">
      <c r="B116" s="304" t="s">
        <v>199</v>
      </c>
      <c r="C116" s="2263">
        <f>個票ｰ2007!B243</f>
        <v>0</v>
      </c>
      <c r="D116" s="2264"/>
      <c r="E116" s="2264"/>
      <c r="F116" s="2265"/>
      <c r="G116" s="305" t="s">
        <v>656</v>
      </c>
      <c r="H116" s="2271">
        <v>11</v>
      </c>
      <c r="I116" s="2272"/>
      <c r="J116" s="2273"/>
    </row>
    <row r="117" spans="1:18" ht="30" customHeight="1" outlineLevel="1">
      <c r="B117" s="596" t="s">
        <v>214</v>
      </c>
      <c r="C117" s="2163"/>
      <c r="D117" s="2164"/>
      <c r="E117" s="2164"/>
      <c r="F117" s="2164"/>
      <c r="G117" s="2164"/>
      <c r="H117" s="2164"/>
      <c r="I117" s="2164"/>
      <c r="J117" s="2165"/>
    </row>
    <row r="118" spans="1:18" ht="30" customHeight="1" outlineLevel="1">
      <c r="B118" s="593" t="s">
        <v>198</v>
      </c>
      <c r="C118" s="2223"/>
      <c r="D118" s="2224"/>
      <c r="E118" s="2224"/>
      <c r="F118" s="2224"/>
      <c r="G118" s="2224"/>
      <c r="H118" s="2224"/>
      <c r="I118" s="2224"/>
      <c r="J118" s="2225"/>
    </row>
    <row r="119" spans="1:18" ht="30" customHeight="1" outlineLevel="1">
      <c r="B119" s="594" t="s">
        <v>197</v>
      </c>
      <c r="C119" s="2207"/>
      <c r="D119" s="2207"/>
      <c r="E119" s="2207"/>
      <c r="F119" s="2207"/>
      <c r="G119" s="2207"/>
      <c r="H119" s="2208"/>
      <c r="I119" s="2208"/>
      <c r="J119" s="2209"/>
    </row>
    <row r="120" spans="1:18" ht="14.25" customHeight="1" outlineLevel="1">
      <c r="B120" s="2226" t="s">
        <v>635</v>
      </c>
      <c r="C120" s="2189" t="s">
        <v>195</v>
      </c>
      <c r="D120" s="2189"/>
      <c r="E120" s="2189"/>
      <c r="F120" s="2189" t="s">
        <v>196</v>
      </c>
      <c r="G120" s="2189"/>
      <c r="H120" s="2190"/>
      <c r="I120" s="2190"/>
      <c r="J120" s="2191"/>
    </row>
    <row r="121" spans="1:18" ht="34.5" customHeight="1" outlineLevel="1">
      <c r="B121" s="2226"/>
      <c r="C121" s="272"/>
      <c r="D121" s="306" t="s">
        <v>185</v>
      </c>
      <c r="E121" s="272"/>
      <c r="F121" s="2192"/>
      <c r="G121" s="2192"/>
      <c r="H121" s="2193"/>
      <c r="I121" s="2193"/>
      <c r="J121" s="2194"/>
    </row>
    <row r="122" spans="1:18" ht="34.5" customHeight="1" outlineLevel="1">
      <c r="B122" s="2226"/>
      <c r="C122" s="272"/>
      <c r="D122" s="307" t="s">
        <v>185</v>
      </c>
      <c r="E122" s="272"/>
      <c r="F122" s="2181"/>
      <c r="G122" s="2181"/>
      <c r="H122" s="2182"/>
      <c r="I122" s="2182"/>
      <c r="J122" s="2183"/>
    </row>
    <row r="123" spans="1:18" ht="34.5" customHeight="1" outlineLevel="1">
      <c r="B123" s="2226"/>
      <c r="C123" s="272"/>
      <c r="D123" s="307" t="s">
        <v>185</v>
      </c>
      <c r="E123" s="272"/>
      <c r="F123" s="2181"/>
      <c r="G123" s="2181"/>
      <c r="H123" s="2182"/>
      <c r="I123" s="2182"/>
      <c r="J123" s="2183"/>
    </row>
    <row r="124" spans="1:18" ht="34.5" customHeight="1" outlineLevel="1">
      <c r="B124" s="2226"/>
      <c r="C124" s="272"/>
      <c r="D124" s="307" t="s">
        <v>185</v>
      </c>
      <c r="E124" s="272"/>
      <c r="F124" s="2181"/>
      <c r="G124" s="2181"/>
      <c r="H124" s="2182"/>
      <c r="I124" s="2182"/>
      <c r="J124" s="2183"/>
    </row>
    <row r="125" spans="1:18" ht="34.5" customHeight="1" outlineLevel="1">
      <c r="B125" s="2226"/>
      <c r="C125" s="272"/>
      <c r="D125" s="308" t="s">
        <v>185</v>
      </c>
      <c r="E125" s="272"/>
      <c r="F125" s="2219"/>
      <c r="G125" s="2220"/>
      <c r="H125" s="2221"/>
      <c r="I125" s="2221"/>
      <c r="J125" s="2222"/>
    </row>
    <row r="126" spans="1:18" ht="15" customHeight="1" outlineLevel="1">
      <c r="B126" s="2187" t="s">
        <v>251</v>
      </c>
      <c r="C126" s="2189" t="s">
        <v>195</v>
      </c>
      <c r="D126" s="2189"/>
      <c r="E126" s="2189"/>
      <c r="F126" s="2189" t="s">
        <v>194</v>
      </c>
      <c r="G126" s="2189"/>
      <c r="H126" s="2190"/>
      <c r="I126" s="2190"/>
      <c r="J126" s="2191"/>
    </row>
    <row r="127" spans="1:18" ht="31.5" customHeight="1" outlineLevel="1">
      <c r="B127" s="2167"/>
      <c r="C127" s="273"/>
      <c r="D127" s="309" t="s">
        <v>184</v>
      </c>
      <c r="E127" s="274"/>
      <c r="F127" s="2192"/>
      <c r="G127" s="2192"/>
      <c r="H127" s="2193"/>
      <c r="I127" s="2193"/>
      <c r="J127" s="2194"/>
    </row>
    <row r="128" spans="1:18" ht="31.5" customHeight="1" outlineLevel="1">
      <c r="B128" s="2167"/>
      <c r="C128" s="275"/>
      <c r="D128" s="310" t="s">
        <v>184</v>
      </c>
      <c r="E128" s="276"/>
      <c r="F128" s="2181"/>
      <c r="G128" s="2181"/>
      <c r="H128" s="2182"/>
      <c r="I128" s="2182"/>
      <c r="J128" s="2183"/>
    </row>
    <row r="129" spans="1:26" ht="31.5" customHeight="1" outlineLevel="1">
      <c r="B129" s="2167"/>
      <c r="C129" s="275"/>
      <c r="D129" s="310" t="s">
        <v>184</v>
      </c>
      <c r="E129" s="276"/>
      <c r="F129" s="2181"/>
      <c r="G129" s="2181"/>
      <c r="H129" s="2182"/>
      <c r="I129" s="2182"/>
      <c r="J129" s="2183"/>
    </row>
    <row r="130" spans="1:26" ht="31.5" customHeight="1" outlineLevel="1">
      <c r="B130" s="2167"/>
      <c r="C130" s="275"/>
      <c r="D130" s="310" t="s">
        <v>184</v>
      </c>
      <c r="E130" s="276"/>
      <c r="F130" s="2181"/>
      <c r="G130" s="2181"/>
      <c r="H130" s="2182"/>
      <c r="I130" s="2182"/>
      <c r="J130" s="2183"/>
    </row>
    <row r="131" spans="1:26" ht="31.5" customHeight="1" outlineLevel="1">
      <c r="B131" s="2188"/>
      <c r="C131" s="277"/>
      <c r="D131" s="311" t="s">
        <v>184</v>
      </c>
      <c r="E131" s="278"/>
      <c r="F131" s="2216"/>
      <c r="G131" s="2216"/>
      <c r="H131" s="2217"/>
      <c r="I131" s="2217"/>
      <c r="J131" s="2218"/>
    </row>
    <row r="132" spans="1:26" ht="15" customHeight="1" outlineLevel="1">
      <c r="B132" s="2166" t="s">
        <v>634</v>
      </c>
      <c r="C132" s="2169" t="s">
        <v>207</v>
      </c>
      <c r="D132" s="2170"/>
      <c r="E132" s="2171"/>
      <c r="F132" s="2172" t="s">
        <v>208</v>
      </c>
      <c r="G132" s="2173"/>
      <c r="H132" s="2173"/>
      <c r="I132" s="2173"/>
      <c r="J132" s="2174"/>
    </row>
    <row r="133" spans="1:26" ht="30" customHeight="1" outlineLevel="1">
      <c r="B133" s="2167"/>
      <c r="C133" s="275"/>
      <c r="D133" s="310" t="s">
        <v>184</v>
      </c>
      <c r="E133" s="272"/>
      <c r="F133" s="2178"/>
      <c r="G133" s="2178"/>
      <c r="H133" s="2179"/>
      <c r="I133" s="2179"/>
      <c r="J133" s="2180"/>
    </row>
    <row r="134" spans="1:26" ht="30" customHeight="1" outlineLevel="1">
      <c r="B134" s="2167"/>
      <c r="C134" s="275"/>
      <c r="D134" s="310" t="s">
        <v>184</v>
      </c>
      <c r="E134" s="272"/>
      <c r="F134" s="2181"/>
      <c r="G134" s="2181"/>
      <c r="H134" s="2182"/>
      <c r="I134" s="2182"/>
      <c r="J134" s="2183"/>
    </row>
    <row r="135" spans="1:26" ht="30" customHeight="1" outlineLevel="1">
      <c r="B135" s="2167"/>
      <c r="C135" s="275"/>
      <c r="D135" s="310" t="s">
        <v>184</v>
      </c>
      <c r="E135" s="272"/>
      <c r="F135" s="2181"/>
      <c r="G135" s="2181"/>
      <c r="H135" s="2182"/>
      <c r="I135" s="2182"/>
      <c r="J135" s="2183"/>
    </row>
    <row r="136" spans="1:26" ht="30" customHeight="1" outlineLevel="1" thickBot="1">
      <c r="B136" s="2168"/>
      <c r="C136" s="279"/>
      <c r="D136" s="312" t="s">
        <v>184</v>
      </c>
      <c r="E136" s="280"/>
      <c r="F136" s="2184"/>
      <c r="G136" s="2184"/>
      <c r="H136" s="2185"/>
      <c r="I136" s="2185"/>
      <c r="J136" s="2186"/>
    </row>
    <row r="137" spans="1:26" s="303" customFormat="1" ht="18.75" customHeight="1" outlineLevel="1" thickBot="1">
      <c r="A137" s="299"/>
      <c r="B137" s="313"/>
      <c r="C137" s="299"/>
      <c r="D137" s="299"/>
      <c r="E137" s="299"/>
      <c r="F137" s="299"/>
      <c r="G137" s="300"/>
      <c r="H137" s="300"/>
      <c r="I137" s="300"/>
      <c r="J137" s="300"/>
      <c r="K137" s="300"/>
      <c r="L137" s="300"/>
      <c r="M137" s="301"/>
      <c r="N137" s="2276"/>
      <c r="O137" s="2276"/>
      <c r="P137" s="2276"/>
      <c r="Q137" s="2276"/>
      <c r="R137" s="302"/>
      <c r="V137" s="301"/>
      <c r="W137" s="301"/>
      <c r="X137" s="301"/>
      <c r="Y137" s="301"/>
      <c r="Z137" s="302"/>
    </row>
    <row r="138" spans="1:26" ht="18.75" customHeight="1" outlineLevel="1">
      <c r="B138" s="2280" t="s">
        <v>193</v>
      </c>
      <c r="C138" s="2282"/>
      <c r="D138" s="2283"/>
      <c r="E138" s="2283"/>
      <c r="F138" s="2283"/>
      <c r="G138" s="2283"/>
      <c r="H138" s="2283"/>
      <c r="I138" s="2283"/>
      <c r="J138" s="2284"/>
    </row>
    <row r="139" spans="1:26" ht="18.75" customHeight="1" outlineLevel="1">
      <c r="B139" s="2196"/>
      <c r="C139" s="2201"/>
      <c r="D139" s="2202"/>
      <c r="E139" s="2202"/>
      <c r="F139" s="2202"/>
      <c r="G139" s="2202"/>
      <c r="H139" s="2202"/>
      <c r="I139" s="2202"/>
      <c r="J139" s="2203"/>
    </row>
    <row r="140" spans="1:26" ht="18.75" customHeight="1" outlineLevel="1">
      <c r="B140" s="2281"/>
      <c r="C140" s="2285"/>
      <c r="D140" s="2286"/>
      <c r="E140" s="2286"/>
      <c r="F140" s="2286"/>
      <c r="G140" s="2286"/>
      <c r="H140" s="2286"/>
      <c r="I140" s="2286"/>
      <c r="J140" s="2287"/>
    </row>
    <row r="141" spans="1:26" ht="18.75" customHeight="1" outlineLevel="1">
      <c r="B141" s="2195" t="s">
        <v>192</v>
      </c>
      <c r="C141" s="2198"/>
      <c r="D141" s="2199"/>
      <c r="E141" s="2199"/>
      <c r="F141" s="2199"/>
      <c r="G141" s="2199"/>
      <c r="H141" s="2199"/>
      <c r="I141" s="2199"/>
      <c r="J141" s="2200"/>
    </row>
    <row r="142" spans="1:26" ht="18.75" customHeight="1" outlineLevel="1">
      <c r="B142" s="2196"/>
      <c r="C142" s="2201"/>
      <c r="D142" s="2202"/>
      <c r="E142" s="2202"/>
      <c r="F142" s="2202"/>
      <c r="G142" s="2202"/>
      <c r="H142" s="2202"/>
      <c r="I142" s="2202"/>
      <c r="J142" s="2203"/>
    </row>
    <row r="143" spans="1:26" ht="18.75" customHeight="1" outlineLevel="1" thickBot="1">
      <c r="B143" s="2197"/>
      <c r="C143" s="2204"/>
      <c r="D143" s="2205"/>
      <c r="E143" s="2205"/>
      <c r="F143" s="2205"/>
      <c r="G143" s="2205"/>
      <c r="H143" s="2205"/>
      <c r="I143" s="2205"/>
      <c r="J143" s="2206"/>
    </row>
    <row r="144" spans="1:26" ht="18.75" customHeight="1" outlineLevel="1" thickBot="1">
      <c r="B144" s="314"/>
      <c r="C144" s="315"/>
      <c r="D144" s="315"/>
      <c r="E144" s="315"/>
      <c r="F144" s="315"/>
      <c r="G144" s="315"/>
      <c r="H144" s="315"/>
      <c r="I144" s="315"/>
      <c r="J144" s="315"/>
    </row>
    <row r="145" spans="2:11" ht="18.75" customHeight="1" outlineLevel="1">
      <c r="B145" s="316" t="s">
        <v>191</v>
      </c>
      <c r="C145" s="317"/>
      <c r="D145" s="317"/>
      <c r="E145" s="317"/>
      <c r="F145" s="318"/>
      <c r="G145" s="318"/>
      <c r="H145" s="318"/>
      <c r="I145" s="318"/>
      <c r="J145" s="319"/>
    </row>
    <row r="146" spans="2:11" ht="18.75" customHeight="1" outlineLevel="1">
      <c r="B146" s="2154"/>
      <c r="C146" s="2155"/>
      <c r="D146" s="2155"/>
      <c r="E146" s="2155"/>
      <c r="F146" s="2155"/>
      <c r="G146" s="2155"/>
      <c r="H146" s="2155"/>
      <c r="I146" s="2155"/>
      <c r="J146" s="2156"/>
    </row>
    <row r="147" spans="2:11" ht="12" customHeight="1" outlineLevel="1" thickBot="1">
      <c r="B147" s="592"/>
      <c r="C147" s="320"/>
      <c r="D147" s="320"/>
      <c r="E147" s="320"/>
      <c r="F147" s="320"/>
      <c r="G147" s="320"/>
      <c r="H147" s="320"/>
      <c r="I147" s="320"/>
      <c r="J147" s="321"/>
    </row>
    <row r="150" spans="2:11" ht="17.25" customHeight="1">
      <c r="B150" s="322"/>
      <c r="C150" s="322"/>
      <c r="D150" s="322"/>
      <c r="E150" s="322"/>
      <c r="F150" s="322"/>
      <c r="G150" s="322"/>
      <c r="H150" s="322"/>
      <c r="I150" s="322"/>
      <c r="J150" s="322"/>
      <c r="K150" s="322"/>
    </row>
    <row r="151" spans="2:11" ht="33.75" customHeight="1">
      <c r="B151" s="323" t="s">
        <v>199</v>
      </c>
      <c r="C151" s="2160">
        <f>個票ｰ2007!B244</f>
        <v>0</v>
      </c>
      <c r="D151" s="2161"/>
      <c r="E151" s="2161"/>
      <c r="F151" s="2162"/>
      <c r="G151" s="324" t="s">
        <v>656</v>
      </c>
      <c r="H151" s="2157">
        <v>12</v>
      </c>
      <c r="I151" s="2158"/>
      <c r="J151" s="2159"/>
    </row>
    <row r="152" spans="2:11" ht="30" customHeight="1" outlineLevel="1">
      <c r="B152" s="596" t="s">
        <v>214</v>
      </c>
      <c r="C152" s="2163"/>
      <c r="D152" s="2164"/>
      <c r="E152" s="2164"/>
      <c r="F152" s="2164"/>
      <c r="G152" s="2164"/>
      <c r="H152" s="2164"/>
      <c r="I152" s="2164"/>
      <c r="J152" s="2165"/>
    </row>
    <row r="153" spans="2:11" ht="30" customHeight="1" outlineLevel="1">
      <c r="B153" s="593" t="s">
        <v>198</v>
      </c>
      <c r="C153" s="2223"/>
      <c r="D153" s="2224"/>
      <c r="E153" s="2224"/>
      <c r="F153" s="2224"/>
      <c r="G153" s="2224"/>
      <c r="H153" s="2224"/>
      <c r="I153" s="2224"/>
      <c r="J153" s="2225"/>
    </row>
    <row r="154" spans="2:11" ht="30" customHeight="1" outlineLevel="1">
      <c r="B154" s="594" t="s">
        <v>197</v>
      </c>
      <c r="C154" s="2207"/>
      <c r="D154" s="2207"/>
      <c r="E154" s="2207"/>
      <c r="F154" s="2207"/>
      <c r="G154" s="2207"/>
      <c r="H154" s="2208"/>
      <c r="I154" s="2208"/>
      <c r="J154" s="2209"/>
    </row>
    <row r="155" spans="2:11" ht="14.25" customHeight="1" outlineLevel="1">
      <c r="B155" s="2226" t="s">
        <v>635</v>
      </c>
      <c r="C155" s="2189" t="s">
        <v>195</v>
      </c>
      <c r="D155" s="2189"/>
      <c r="E155" s="2189"/>
      <c r="F155" s="2189" t="s">
        <v>196</v>
      </c>
      <c r="G155" s="2189"/>
      <c r="H155" s="2190"/>
      <c r="I155" s="2190"/>
      <c r="J155" s="2191"/>
    </row>
    <row r="156" spans="2:11" ht="34.5" customHeight="1" outlineLevel="1">
      <c r="B156" s="2226"/>
      <c r="C156" s="272"/>
      <c r="D156" s="306" t="s">
        <v>185</v>
      </c>
      <c r="E156" s="272"/>
      <c r="F156" s="2192"/>
      <c r="G156" s="2192"/>
      <c r="H156" s="2193"/>
      <c r="I156" s="2193"/>
      <c r="J156" s="2194"/>
    </row>
    <row r="157" spans="2:11" ht="34.5" customHeight="1" outlineLevel="1">
      <c r="B157" s="2226"/>
      <c r="C157" s="272"/>
      <c r="D157" s="307" t="s">
        <v>185</v>
      </c>
      <c r="E157" s="272"/>
      <c r="F157" s="2181"/>
      <c r="G157" s="2181"/>
      <c r="H157" s="2182"/>
      <c r="I157" s="2182"/>
      <c r="J157" s="2183"/>
    </row>
    <row r="158" spans="2:11" ht="34.5" customHeight="1" outlineLevel="1">
      <c r="B158" s="2226"/>
      <c r="C158" s="272"/>
      <c r="D158" s="307" t="s">
        <v>185</v>
      </c>
      <c r="E158" s="272"/>
      <c r="F158" s="2181"/>
      <c r="G158" s="2181"/>
      <c r="H158" s="2182"/>
      <c r="I158" s="2182"/>
      <c r="J158" s="2183"/>
    </row>
    <row r="159" spans="2:11" ht="34.5" customHeight="1" outlineLevel="1">
      <c r="B159" s="2226"/>
      <c r="C159" s="272"/>
      <c r="D159" s="307" t="s">
        <v>185</v>
      </c>
      <c r="E159" s="272"/>
      <c r="F159" s="2181"/>
      <c r="G159" s="2181"/>
      <c r="H159" s="2182"/>
      <c r="I159" s="2182"/>
      <c r="J159" s="2183"/>
    </row>
    <row r="160" spans="2:11" ht="34.5" customHeight="1" outlineLevel="1">
      <c r="B160" s="2226"/>
      <c r="C160" s="272"/>
      <c r="D160" s="308" t="s">
        <v>185</v>
      </c>
      <c r="E160" s="272"/>
      <c r="F160" s="2219"/>
      <c r="G160" s="2220"/>
      <c r="H160" s="2221"/>
      <c r="I160" s="2221"/>
      <c r="J160" s="2222"/>
    </row>
    <row r="161" spans="1:26" ht="15" customHeight="1" outlineLevel="1">
      <c r="B161" s="2187" t="s">
        <v>251</v>
      </c>
      <c r="C161" s="2291" t="s">
        <v>195</v>
      </c>
      <c r="D161" s="2291"/>
      <c r="E161" s="2291"/>
      <c r="F161" s="2291" t="s">
        <v>194</v>
      </c>
      <c r="G161" s="2291"/>
      <c r="H161" s="2292"/>
      <c r="I161" s="2292"/>
      <c r="J161" s="2293"/>
    </row>
    <row r="162" spans="1:26" ht="31.5" customHeight="1" outlineLevel="1">
      <c r="B162" s="2167"/>
      <c r="C162" s="273"/>
      <c r="D162" s="309" t="s">
        <v>184</v>
      </c>
      <c r="E162" s="274"/>
      <c r="F162" s="2192"/>
      <c r="G162" s="2192"/>
      <c r="H162" s="2193"/>
      <c r="I162" s="2193"/>
      <c r="J162" s="2194"/>
    </row>
    <row r="163" spans="1:26" ht="31.5" customHeight="1" outlineLevel="1">
      <c r="B163" s="2167"/>
      <c r="C163" s="275"/>
      <c r="D163" s="310" t="s">
        <v>184</v>
      </c>
      <c r="E163" s="276"/>
      <c r="F163" s="2181"/>
      <c r="G163" s="2181"/>
      <c r="H163" s="2182"/>
      <c r="I163" s="2182"/>
      <c r="J163" s="2183"/>
    </row>
    <row r="164" spans="1:26" ht="31.5" customHeight="1" outlineLevel="1">
      <c r="B164" s="2167"/>
      <c r="C164" s="275"/>
      <c r="D164" s="310" t="s">
        <v>184</v>
      </c>
      <c r="E164" s="276"/>
      <c r="F164" s="2181"/>
      <c r="G164" s="2181"/>
      <c r="H164" s="2182"/>
      <c r="I164" s="2182"/>
      <c r="J164" s="2183"/>
    </row>
    <row r="165" spans="1:26" ht="31.5" customHeight="1" outlineLevel="1">
      <c r="B165" s="2167"/>
      <c r="C165" s="275"/>
      <c r="D165" s="310" t="s">
        <v>184</v>
      </c>
      <c r="E165" s="276"/>
      <c r="F165" s="2181"/>
      <c r="G165" s="2181"/>
      <c r="H165" s="2182"/>
      <c r="I165" s="2182"/>
      <c r="J165" s="2183"/>
    </row>
    <row r="166" spans="1:26" ht="31.5" customHeight="1" outlineLevel="1">
      <c r="B166" s="2188"/>
      <c r="C166" s="277"/>
      <c r="D166" s="311" t="s">
        <v>184</v>
      </c>
      <c r="E166" s="278"/>
      <c r="F166" s="2216"/>
      <c r="G166" s="2216"/>
      <c r="H166" s="2217"/>
      <c r="I166" s="2217"/>
      <c r="J166" s="2218"/>
    </row>
    <row r="167" spans="1:26" ht="15" customHeight="1" outlineLevel="1">
      <c r="B167" s="2166" t="s">
        <v>634</v>
      </c>
      <c r="C167" s="2169" t="s">
        <v>207</v>
      </c>
      <c r="D167" s="2170"/>
      <c r="E167" s="2171"/>
      <c r="F167" s="2172" t="s">
        <v>208</v>
      </c>
      <c r="G167" s="2173"/>
      <c r="H167" s="2173"/>
      <c r="I167" s="2173"/>
      <c r="J167" s="2174"/>
    </row>
    <row r="168" spans="1:26" ht="30" customHeight="1" outlineLevel="1">
      <c r="B168" s="2167"/>
      <c r="C168" s="275"/>
      <c r="D168" s="310" t="s">
        <v>184</v>
      </c>
      <c r="E168" s="272"/>
      <c r="F168" s="2178"/>
      <c r="G168" s="2178"/>
      <c r="H168" s="2179"/>
      <c r="I168" s="2179"/>
      <c r="J168" s="2180"/>
    </row>
    <row r="169" spans="1:26" ht="30" customHeight="1" outlineLevel="1">
      <c r="B169" s="2167"/>
      <c r="C169" s="275"/>
      <c r="D169" s="310" t="s">
        <v>184</v>
      </c>
      <c r="E169" s="272"/>
      <c r="F169" s="2181"/>
      <c r="G169" s="2181"/>
      <c r="H169" s="2182"/>
      <c r="I169" s="2182"/>
      <c r="J169" s="2183"/>
    </row>
    <row r="170" spans="1:26" ht="30" customHeight="1" outlineLevel="1">
      <c r="B170" s="2167"/>
      <c r="C170" s="275"/>
      <c r="D170" s="310" t="s">
        <v>184</v>
      </c>
      <c r="E170" s="272"/>
      <c r="F170" s="2181"/>
      <c r="G170" s="2181"/>
      <c r="H170" s="2182"/>
      <c r="I170" s="2182"/>
      <c r="J170" s="2183"/>
    </row>
    <row r="171" spans="1:26" ht="30" customHeight="1" outlineLevel="1" thickBot="1">
      <c r="B171" s="2168"/>
      <c r="C171" s="279"/>
      <c r="D171" s="312" t="s">
        <v>184</v>
      </c>
      <c r="E171" s="280"/>
      <c r="F171" s="2184"/>
      <c r="G171" s="2184"/>
      <c r="H171" s="2185"/>
      <c r="I171" s="2185"/>
      <c r="J171" s="2186"/>
    </row>
    <row r="172" spans="1:26" s="303" customFormat="1" ht="18.75" customHeight="1" outlineLevel="1" thickBot="1">
      <c r="A172" s="299"/>
      <c r="B172" s="313"/>
      <c r="C172" s="299"/>
      <c r="D172" s="299"/>
      <c r="E172" s="299"/>
      <c r="F172" s="299"/>
      <c r="G172" s="300"/>
      <c r="H172" s="300"/>
      <c r="I172" s="300"/>
      <c r="J172" s="300"/>
      <c r="K172" s="300"/>
      <c r="L172" s="300"/>
      <c r="M172" s="301"/>
      <c r="N172" s="2276"/>
      <c r="O172" s="2276"/>
      <c r="P172" s="2276"/>
      <c r="Q172" s="2276"/>
      <c r="R172" s="302"/>
      <c r="V172" s="301"/>
      <c r="W172" s="301"/>
      <c r="X172" s="301"/>
      <c r="Y172" s="301"/>
      <c r="Z172" s="302"/>
    </row>
    <row r="173" spans="1:26" ht="18.75" customHeight="1" outlineLevel="1">
      <c r="B173" s="2280" t="s">
        <v>193</v>
      </c>
      <c r="C173" s="2282"/>
      <c r="D173" s="2283"/>
      <c r="E173" s="2283"/>
      <c r="F173" s="2283"/>
      <c r="G173" s="2283"/>
      <c r="H173" s="2283"/>
      <c r="I173" s="2283"/>
      <c r="J173" s="2284"/>
    </row>
    <row r="174" spans="1:26" ht="18.75" customHeight="1" outlineLevel="1">
      <c r="B174" s="2196"/>
      <c r="C174" s="2201"/>
      <c r="D174" s="2202"/>
      <c r="E174" s="2202"/>
      <c r="F174" s="2202"/>
      <c r="G174" s="2202"/>
      <c r="H174" s="2202"/>
      <c r="I174" s="2202"/>
      <c r="J174" s="2203"/>
    </row>
    <row r="175" spans="1:26" ht="18.75" customHeight="1" outlineLevel="1">
      <c r="B175" s="2281"/>
      <c r="C175" s="2285"/>
      <c r="D175" s="2286"/>
      <c r="E175" s="2286"/>
      <c r="F175" s="2286"/>
      <c r="G175" s="2286"/>
      <c r="H175" s="2286"/>
      <c r="I175" s="2286"/>
      <c r="J175" s="2287"/>
    </row>
    <row r="176" spans="1:26" ht="18.75" customHeight="1" outlineLevel="1">
      <c r="B176" s="2195" t="s">
        <v>192</v>
      </c>
      <c r="C176" s="2198"/>
      <c r="D176" s="2199"/>
      <c r="E176" s="2199"/>
      <c r="F176" s="2199"/>
      <c r="G176" s="2199"/>
      <c r="H176" s="2199"/>
      <c r="I176" s="2199"/>
      <c r="J176" s="2200"/>
    </row>
    <row r="177" spans="2:10" ht="18.75" customHeight="1" outlineLevel="1">
      <c r="B177" s="2196"/>
      <c r="C177" s="2201"/>
      <c r="D177" s="2202"/>
      <c r="E177" s="2202"/>
      <c r="F177" s="2202"/>
      <c r="G177" s="2202"/>
      <c r="H177" s="2202"/>
      <c r="I177" s="2202"/>
      <c r="J177" s="2203"/>
    </row>
    <row r="178" spans="2:10" ht="18.75" customHeight="1" outlineLevel="1" thickBot="1">
      <c r="B178" s="2197"/>
      <c r="C178" s="2204"/>
      <c r="D178" s="2205"/>
      <c r="E178" s="2205"/>
      <c r="F178" s="2205"/>
      <c r="G178" s="2205"/>
      <c r="H178" s="2205"/>
      <c r="I178" s="2205"/>
      <c r="J178" s="2206"/>
    </row>
    <row r="179" spans="2:10" ht="18.75" customHeight="1" outlineLevel="1" thickBot="1">
      <c r="B179" s="314"/>
      <c r="C179" s="315"/>
      <c r="D179" s="315"/>
      <c r="E179" s="315"/>
      <c r="F179" s="315"/>
      <c r="G179" s="315"/>
      <c r="H179" s="315"/>
      <c r="I179" s="315"/>
      <c r="J179" s="315"/>
    </row>
    <row r="180" spans="2:10" ht="18.75" customHeight="1" outlineLevel="1">
      <c r="B180" s="316" t="s">
        <v>191</v>
      </c>
      <c r="C180" s="317"/>
      <c r="D180" s="317"/>
      <c r="E180" s="317"/>
      <c r="F180" s="318"/>
      <c r="G180" s="318"/>
      <c r="H180" s="318"/>
      <c r="I180" s="318"/>
      <c r="J180" s="319"/>
    </row>
    <row r="181" spans="2:10" ht="18.75" customHeight="1" outlineLevel="1">
      <c r="B181" s="2154"/>
      <c r="C181" s="2155"/>
      <c r="D181" s="2155"/>
      <c r="E181" s="2155"/>
      <c r="F181" s="2155"/>
      <c r="G181" s="2155"/>
      <c r="H181" s="2155"/>
      <c r="I181" s="2155"/>
      <c r="J181" s="2156"/>
    </row>
    <row r="182" spans="2:10" ht="12" customHeight="1" outlineLevel="1" thickBot="1">
      <c r="B182" s="592"/>
      <c r="C182" s="320"/>
      <c r="D182" s="320"/>
      <c r="E182" s="320"/>
      <c r="F182" s="320"/>
      <c r="G182" s="320"/>
      <c r="H182" s="320"/>
      <c r="I182" s="320"/>
      <c r="J182" s="321"/>
    </row>
    <row r="183" spans="2:10" ht="17.25" customHeight="1"/>
    <row r="185" spans="2:10" ht="33.75" customHeight="1">
      <c r="B185" s="323" t="s">
        <v>199</v>
      </c>
      <c r="C185" s="2160">
        <f>個票ｰ2007!B245</f>
        <v>0</v>
      </c>
      <c r="D185" s="2161"/>
      <c r="E185" s="2161"/>
      <c r="F185" s="2162"/>
      <c r="G185" s="324" t="s">
        <v>656</v>
      </c>
      <c r="H185" s="2157">
        <v>13</v>
      </c>
      <c r="I185" s="2158"/>
      <c r="J185" s="2159"/>
    </row>
    <row r="186" spans="2:10" ht="30" customHeight="1" outlineLevel="1">
      <c r="B186" s="596" t="s">
        <v>214</v>
      </c>
      <c r="C186" s="2163"/>
      <c r="D186" s="2164"/>
      <c r="E186" s="2164"/>
      <c r="F186" s="2164"/>
      <c r="G186" s="2164"/>
      <c r="H186" s="2164"/>
      <c r="I186" s="2164"/>
      <c r="J186" s="2165"/>
    </row>
    <row r="187" spans="2:10" ht="30" customHeight="1" outlineLevel="1">
      <c r="B187" s="593" t="s">
        <v>198</v>
      </c>
      <c r="C187" s="2223"/>
      <c r="D187" s="2224"/>
      <c r="E187" s="2224"/>
      <c r="F187" s="2224"/>
      <c r="G187" s="2224"/>
      <c r="H187" s="2224"/>
      <c r="I187" s="2224"/>
      <c r="J187" s="2225"/>
    </row>
    <row r="188" spans="2:10" ht="30" customHeight="1" outlineLevel="1">
      <c r="B188" s="594" t="s">
        <v>197</v>
      </c>
      <c r="C188" s="2207"/>
      <c r="D188" s="2207"/>
      <c r="E188" s="2207"/>
      <c r="F188" s="2207"/>
      <c r="G188" s="2207"/>
      <c r="H188" s="2208"/>
      <c r="I188" s="2208"/>
      <c r="J188" s="2209"/>
    </row>
    <row r="189" spans="2:10" ht="14.25" customHeight="1" outlineLevel="1">
      <c r="B189" s="2294" t="s">
        <v>448</v>
      </c>
      <c r="C189" s="2189" t="s">
        <v>195</v>
      </c>
      <c r="D189" s="2189"/>
      <c r="E189" s="2189"/>
      <c r="F189" s="2189" t="s">
        <v>196</v>
      </c>
      <c r="G189" s="2189"/>
      <c r="H189" s="2190"/>
      <c r="I189" s="2190"/>
      <c r="J189" s="2191"/>
    </row>
    <row r="190" spans="2:10" ht="34.5" customHeight="1" outlineLevel="1">
      <c r="B190" s="2294"/>
      <c r="C190" s="272"/>
      <c r="D190" s="306" t="s">
        <v>185</v>
      </c>
      <c r="E190" s="272"/>
      <c r="F190" s="2192"/>
      <c r="G190" s="2192"/>
      <c r="H190" s="2193"/>
      <c r="I190" s="2193"/>
      <c r="J190" s="2194"/>
    </row>
    <row r="191" spans="2:10" ht="34.5" customHeight="1" outlineLevel="1">
      <c r="B191" s="2294"/>
      <c r="C191" s="272"/>
      <c r="D191" s="307" t="s">
        <v>185</v>
      </c>
      <c r="E191" s="272"/>
      <c r="F191" s="2181"/>
      <c r="G191" s="2181"/>
      <c r="H191" s="2182"/>
      <c r="I191" s="2182"/>
      <c r="J191" s="2183"/>
    </row>
    <row r="192" spans="2:10" ht="34.5" customHeight="1" outlineLevel="1">
      <c r="B192" s="2294"/>
      <c r="C192" s="272"/>
      <c r="D192" s="307" t="s">
        <v>185</v>
      </c>
      <c r="E192" s="272"/>
      <c r="F192" s="2181"/>
      <c r="G192" s="2181"/>
      <c r="H192" s="2182"/>
      <c r="I192" s="2182"/>
      <c r="J192" s="2183"/>
    </row>
    <row r="193" spans="1:26" ht="34.5" customHeight="1" outlineLevel="1">
      <c r="B193" s="2294"/>
      <c r="C193" s="272"/>
      <c r="D193" s="307" t="s">
        <v>185</v>
      </c>
      <c r="E193" s="272"/>
      <c r="F193" s="2181"/>
      <c r="G193" s="2181"/>
      <c r="H193" s="2182"/>
      <c r="I193" s="2182"/>
      <c r="J193" s="2183"/>
    </row>
    <row r="194" spans="1:26" ht="34.5" customHeight="1" outlineLevel="1">
      <c r="B194" s="2294"/>
      <c r="C194" s="272"/>
      <c r="D194" s="308" t="s">
        <v>185</v>
      </c>
      <c r="E194" s="272"/>
      <c r="F194" s="2219"/>
      <c r="G194" s="2220"/>
      <c r="H194" s="2221"/>
      <c r="I194" s="2221"/>
      <c r="J194" s="2222"/>
    </row>
    <row r="195" spans="1:26" ht="15" customHeight="1" outlineLevel="1">
      <c r="B195" s="2295" t="s">
        <v>449</v>
      </c>
      <c r="C195" s="2189" t="s">
        <v>195</v>
      </c>
      <c r="D195" s="2189"/>
      <c r="E195" s="2189"/>
      <c r="F195" s="2189" t="s">
        <v>194</v>
      </c>
      <c r="G195" s="2189"/>
      <c r="H195" s="2190"/>
      <c r="I195" s="2190"/>
      <c r="J195" s="2191"/>
    </row>
    <row r="196" spans="1:26" ht="31.5" customHeight="1" outlineLevel="1">
      <c r="B196" s="2296"/>
      <c r="C196" s="273"/>
      <c r="D196" s="309" t="s">
        <v>184</v>
      </c>
      <c r="E196" s="274"/>
      <c r="F196" s="2192"/>
      <c r="G196" s="2192"/>
      <c r="H196" s="2193"/>
      <c r="I196" s="2193"/>
      <c r="J196" s="2194"/>
    </row>
    <row r="197" spans="1:26" ht="31.5" customHeight="1" outlineLevel="1">
      <c r="B197" s="2296"/>
      <c r="C197" s="275"/>
      <c r="D197" s="310" t="s">
        <v>184</v>
      </c>
      <c r="E197" s="276"/>
      <c r="F197" s="2181"/>
      <c r="G197" s="2181"/>
      <c r="H197" s="2182"/>
      <c r="I197" s="2182"/>
      <c r="J197" s="2183"/>
    </row>
    <row r="198" spans="1:26" ht="31.5" customHeight="1" outlineLevel="1">
      <c r="B198" s="2296"/>
      <c r="C198" s="275"/>
      <c r="D198" s="310" t="s">
        <v>184</v>
      </c>
      <c r="E198" s="276"/>
      <c r="F198" s="2181"/>
      <c r="G198" s="2181"/>
      <c r="H198" s="2182"/>
      <c r="I198" s="2182"/>
      <c r="J198" s="2183"/>
    </row>
    <row r="199" spans="1:26" ht="31.5" customHeight="1" outlineLevel="1">
      <c r="B199" s="2296"/>
      <c r="C199" s="275"/>
      <c r="D199" s="310" t="s">
        <v>184</v>
      </c>
      <c r="E199" s="276"/>
      <c r="F199" s="2181"/>
      <c r="G199" s="2181"/>
      <c r="H199" s="2182"/>
      <c r="I199" s="2182"/>
      <c r="J199" s="2183"/>
    </row>
    <row r="200" spans="1:26" ht="31.5" customHeight="1" outlineLevel="1">
      <c r="B200" s="2297"/>
      <c r="C200" s="277"/>
      <c r="D200" s="311" t="s">
        <v>184</v>
      </c>
      <c r="E200" s="278"/>
      <c r="F200" s="2216"/>
      <c r="G200" s="2216"/>
      <c r="H200" s="2217"/>
      <c r="I200" s="2217"/>
      <c r="J200" s="2218"/>
    </row>
    <row r="201" spans="1:26" ht="15" customHeight="1" outlineLevel="1">
      <c r="B201" s="2166" t="s">
        <v>636</v>
      </c>
      <c r="C201" s="2169" t="s">
        <v>207</v>
      </c>
      <c r="D201" s="2170"/>
      <c r="E201" s="2171"/>
      <c r="F201" s="2172" t="s">
        <v>208</v>
      </c>
      <c r="G201" s="2173"/>
      <c r="H201" s="2173"/>
      <c r="I201" s="2173"/>
      <c r="J201" s="2174"/>
    </row>
    <row r="202" spans="1:26" ht="30" customHeight="1" outlineLevel="1">
      <c r="B202" s="2167"/>
      <c r="C202" s="275"/>
      <c r="D202" s="310" t="s">
        <v>184</v>
      </c>
      <c r="E202" s="272"/>
      <c r="F202" s="2178"/>
      <c r="G202" s="2178"/>
      <c r="H202" s="2179"/>
      <c r="I202" s="2179"/>
      <c r="J202" s="2180"/>
    </row>
    <row r="203" spans="1:26" ht="30" customHeight="1" outlineLevel="1">
      <c r="B203" s="2167"/>
      <c r="C203" s="275"/>
      <c r="D203" s="310" t="s">
        <v>184</v>
      </c>
      <c r="E203" s="272"/>
      <c r="F203" s="2181"/>
      <c r="G203" s="2181"/>
      <c r="H203" s="2182"/>
      <c r="I203" s="2182"/>
      <c r="J203" s="2183"/>
    </row>
    <row r="204" spans="1:26" ht="30" customHeight="1" outlineLevel="1">
      <c r="B204" s="2167"/>
      <c r="C204" s="275"/>
      <c r="D204" s="310" t="s">
        <v>184</v>
      </c>
      <c r="E204" s="272"/>
      <c r="F204" s="2181"/>
      <c r="G204" s="2181"/>
      <c r="H204" s="2182"/>
      <c r="I204" s="2182"/>
      <c r="J204" s="2183"/>
    </row>
    <row r="205" spans="1:26" ht="30" customHeight="1" outlineLevel="1" thickBot="1">
      <c r="B205" s="2168"/>
      <c r="C205" s="279"/>
      <c r="D205" s="312" t="s">
        <v>184</v>
      </c>
      <c r="E205" s="280"/>
      <c r="F205" s="2184"/>
      <c r="G205" s="2184"/>
      <c r="H205" s="2185"/>
      <c r="I205" s="2185"/>
      <c r="J205" s="2186"/>
    </row>
    <row r="206" spans="1:26" s="303" customFormat="1" ht="18.75" customHeight="1" outlineLevel="1" thickBot="1">
      <c r="A206" s="299"/>
      <c r="B206" s="313"/>
      <c r="C206" s="299"/>
      <c r="D206" s="299"/>
      <c r="E206" s="299"/>
      <c r="F206" s="299"/>
      <c r="G206" s="300"/>
      <c r="H206" s="300"/>
      <c r="I206" s="300"/>
      <c r="J206" s="300"/>
      <c r="K206" s="300"/>
      <c r="L206" s="300"/>
      <c r="M206" s="301"/>
      <c r="N206" s="2276"/>
      <c r="O206" s="2276"/>
      <c r="P206" s="2276"/>
      <c r="Q206" s="2276"/>
      <c r="R206" s="302"/>
      <c r="V206" s="301"/>
      <c r="W206" s="301"/>
      <c r="X206" s="301"/>
      <c r="Y206" s="301"/>
      <c r="Z206" s="302"/>
    </row>
    <row r="207" spans="1:26" ht="18.75" customHeight="1" outlineLevel="1">
      <c r="B207" s="2280" t="s">
        <v>193</v>
      </c>
      <c r="C207" s="2282"/>
      <c r="D207" s="2283"/>
      <c r="E207" s="2283"/>
      <c r="F207" s="2283"/>
      <c r="G207" s="2283"/>
      <c r="H207" s="2283"/>
      <c r="I207" s="2283"/>
      <c r="J207" s="2284"/>
    </row>
    <row r="208" spans="1:26" ht="18.75" customHeight="1" outlineLevel="1">
      <c r="B208" s="2196"/>
      <c r="C208" s="2201"/>
      <c r="D208" s="2202"/>
      <c r="E208" s="2202"/>
      <c r="F208" s="2202"/>
      <c r="G208" s="2202"/>
      <c r="H208" s="2202"/>
      <c r="I208" s="2202"/>
      <c r="J208" s="2203"/>
    </row>
    <row r="209" spans="2:10" ht="18.75" customHeight="1" outlineLevel="1">
      <c r="B209" s="2281"/>
      <c r="C209" s="2285"/>
      <c r="D209" s="2286"/>
      <c r="E209" s="2286"/>
      <c r="F209" s="2286"/>
      <c r="G209" s="2286"/>
      <c r="H209" s="2286"/>
      <c r="I209" s="2286"/>
      <c r="J209" s="2287"/>
    </row>
    <row r="210" spans="2:10" ht="18.75" customHeight="1" outlineLevel="1">
      <c r="B210" s="2195" t="s">
        <v>192</v>
      </c>
      <c r="C210" s="2198"/>
      <c r="D210" s="2199"/>
      <c r="E210" s="2199"/>
      <c r="F210" s="2199"/>
      <c r="G210" s="2199"/>
      <c r="H210" s="2199"/>
      <c r="I210" s="2199"/>
      <c r="J210" s="2200"/>
    </row>
    <row r="211" spans="2:10" ht="18.75" customHeight="1" outlineLevel="1">
      <c r="B211" s="2196"/>
      <c r="C211" s="2201"/>
      <c r="D211" s="2202"/>
      <c r="E211" s="2202"/>
      <c r="F211" s="2202"/>
      <c r="G211" s="2202"/>
      <c r="H211" s="2202"/>
      <c r="I211" s="2202"/>
      <c r="J211" s="2203"/>
    </row>
    <row r="212" spans="2:10" ht="18.75" customHeight="1" outlineLevel="1" thickBot="1">
      <c r="B212" s="2197"/>
      <c r="C212" s="2204"/>
      <c r="D212" s="2205"/>
      <c r="E212" s="2205"/>
      <c r="F212" s="2205"/>
      <c r="G212" s="2205"/>
      <c r="H212" s="2205"/>
      <c r="I212" s="2205"/>
      <c r="J212" s="2206"/>
    </row>
    <row r="213" spans="2:10" ht="18.75" customHeight="1" outlineLevel="1" thickBot="1">
      <c r="B213" s="314"/>
      <c r="C213" s="315"/>
      <c r="D213" s="315"/>
      <c r="E213" s="315"/>
      <c r="F213" s="315"/>
      <c r="G213" s="315"/>
      <c r="H213" s="315"/>
      <c r="I213" s="315"/>
      <c r="J213" s="315"/>
    </row>
    <row r="214" spans="2:10" ht="18.75" customHeight="1" outlineLevel="1">
      <c r="B214" s="316" t="s">
        <v>191</v>
      </c>
      <c r="C214" s="317"/>
      <c r="D214" s="317"/>
      <c r="E214" s="317"/>
      <c r="F214" s="318"/>
      <c r="G214" s="318"/>
      <c r="H214" s="318"/>
      <c r="I214" s="318"/>
      <c r="J214" s="319"/>
    </row>
    <row r="215" spans="2:10" ht="18.75" customHeight="1" outlineLevel="1">
      <c r="B215" s="2154"/>
      <c r="C215" s="2155"/>
      <c r="D215" s="2155"/>
      <c r="E215" s="2155"/>
      <c r="F215" s="2155"/>
      <c r="G215" s="2155"/>
      <c r="H215" s="2155"/>
      <c r="I215" s="2155"/>
      <c r="J215" s="2156"/>
    </row>
    <row r="216" spans="2:10" ht="12" customHeight="1" outlineLevel="1" thickBot="1">
      <c r="B216" s="592"/>
      <c r="C216" s="320"/>
      <c r="D216" s="320"/>
      <c r="E216" s="320"/>
      <c r="F216" s="320"/>
      <c r="G216" s="320"/>
      <c r="H216" s="320"/>
      <c r="I216" s="320"/>
      <c r="J216" s="321"/>
    </row>
    <row r="219" spans="2:10" ht="33.75" customHeight="1">
      <c r="B219" s="323" t="s">
        <v>199</v>
      </c>
      <c r="C219" s="2160">
        <f>個票ｰ2007!B246</f>
        <v>0</v>
      </c>
      <c r="D219" s="2161"/>
      <c r="E219" s="2161"/>
      <c r="F219" s="2162"/>
      <c r="G219" s="324" t="s">
        <v>656</v>
      </c>
      <c r="H219" s="2157">
        <v>14</v>
      </c>
      <c r="I219" s="2158"/>
      <c r="J219" s="2159"/>
    </row>
    <row r="220" spans="2:10" ht="30" customHeight="1" outlineLevel="1">
      <c r="B220" s="596" t="s">
        <v>214</v>
      </c>
      <c r="C220" s="2163"/>
      <c r="D220" s="2164"/>
      <c r="E220" s="2164"/>
      <c r="F220" s="2164"/>
      <c r="G220" s="2164"/>
      <c r="H220" s="2164"/>
      <c r="I220" s="2164"/>
      <c r="J220" s="2165"/>
    </row>
    <row r="221" spans="2:10" ht="30" customHeight="1" outlineLevel="1">
      <c r="B221" s="593" t="s">
        <v>198</v>
      </c>
      <c r="C221" s="2223"/>
      <c r="D221" s="2224"/>
      <c r="E221" s="2224"/>
      <c r="F221" s="2224"/>
      <c r="G221" s="2224"/>
      <c r="H221" s="2224"/>
      <c r="I221" s="2224"/>
      <c r="J221" s="2225"/>
    </row>
    <row r="222" spans="2:10" ht="30" customHeight="1" outlineLevel="1">
      <c r="B222" s="594" t="s">
        <v>197</v>
      </c>
      <c r="C222" s="2207"/>
      <c r="D222" s="2207"/>
      <c r="E222" s="2207"/>
      <c r="F222" s="2207"/>
      <c r="G222" s="2207"/>
      <c r="H222" s="2208"/>
      <c r="I222" s="2208"/>
      <c r="J222" s="2209"/>
    </row>
    <row r="223" spans="2:10" ht="14.25" customHeight="1" outlineLevel="1">
      <c r="B223" s="2226" t="s">
        <v>635</v>
      </c>
      <c r="C223" s="2189" t="s">
        <v>195</v>
      </c>
      <c r="D223" s="2189"/>
      <c r="E223" s="2189"/>
      <c r="F223" s="2189" t="s">
        <v>196</v>
      </c>
      <c r="G223" s="2189"/>
      <c r="H223" s="2190"/>
      <c r="I223" s="2190"/>
      <c r="J223" s="2191"/>
    </row>
    <row r="224" spans="2:10" ht="34.5" customHeight="1" outlineLevel="1">
      <c r="B224" s="2226"/>
      <c r="C224" s="272"/>
      <c r="D224" s="306" t="s">
        <v>185</v>
      </c>
      <c r="E224" s="272"/>
      <c r="F224" s="2192"/>
      <c r="G224" s="2192"/>
      <c r="H224" s="2193"/>
      <c r="I224" s="2193"/>
      <c r="J224" s="2194"/>
    </row>
    <row r="225" spans="1:26" ht="34.5" customHeight="1" outlineLevel="1">
      <c r="B225" s="2226"/>
      <c r="C225" s="272"/>
      <c r="D225" s="307" t="s">
        <v>185</v>
      </c>
      <c r="E225" s="272"/>
      <c r="F225" s="2181"/>
      <c r="G225" s="2181"/>
      <c r="H225" s="2182"/>
      <c r="I225" s="2182"/>
      <c r="J225" s="2183"/>
    </row>
    <row r="226" spans="1:26" ht="34.5" customHeight="1" outlineLevel="1">
      <c r="B226" s="2226"/>
      <c r="C226" s="272"/>
      <c r="D226" s="307" t="s">
        <v>185</v>
      </c>
      <c r="E226" s="272"/>
      <c r="F226" s="2181"/>
      <c r="G226" s="2181"/>
      <c r="H226" s="2182"/>
      <c r="I226" s="2182"/>
      <c r="J226" s="2183"/>
    </row>
    <row r="227" spans="1:26" ht="34.5" customHeight="1" outlineLevel="1">
      <c r="B227" s="2226"/>
      <c r="C227" s="272"/>
      <c r="D227" s="307" t="s">
        <v>185</v>
      </c>
      <c r="E227" s="272"/>
      <c r="F227" s="2181"/>
      <c r="G227" s="2181"/>
      <c r="H227" s="2182"/>
      <c r="I227" s="2182"/>
      <c r="J227" s="2183"/>
    </row>
    <row r="228" spans="1:26" ht="34.5" customHeight="1" outlineLevel="1">
      <c r="B228" s="2226"/>
      <c r="C228" s="272"/>
      <c r="D228" s="308" t="s">
        <v>185</v>
      </c>
      <c r="E228" s="272"/>
      <c r="F228" s="2219"/>
      <c r="G228" s="2220"/>
      <c r="H228" s="2221"/>
      <c r="I228" s="2221"/>
      <c r="J228" s="2222"/>
    </row>
    <row r="229" spans="1:26" ht="15" customHeight="1" outlineLevel="1">
      <c r="B229" s="2187" t="s">
        <v>251</v>
      </c>
      <c r="C229" s="2189" t="s">
        <v>195</v>
      </c>
      <c r="D229" s="2189"/>
      <c r="E229" s="2189"/>
      <c r="F229" s="2189" t="s">
        <v>194</v>
      </c>
      <c r="G229" s="2189"/>
      <c r="H229" s="2190"/>
      <c r="I229" s="2190"/>
      <c r="J229" s="2191"/>
    </row>
    <row r="230" spans="1:26" ht="31.5" customHeight="1" outlineLevel="1">
      <c r="B230" s="2167"/>
      <c r="C230" s="273"/>
      <c r="D230" s="309" t="s">
        <v>184</v>
      </c>
      <c r="E230" s="274"/>
      <c r="F230" s="2192"/>
      <c r="G230" s="2192"/>
      <c r="H230" s="2193"/>
      <c r="I230" s="2193"/>
      <c r="J230" s="2194"/>
    </row>
    <row r="231" spans="1:26" ht="31.5" customHeight="1" outlineLevel="1">
      <c r="B231" s="2167"/>
      <c r="C231" s="275"/>
      <c r="D231" s="310" t="s">
        <v>184</v>
      </c>
      <c r="E231" s="276"/>
      <c r="F231" s="2181"/>
      <c r="G231" s="2181"/>
      <c r="H231" s="2182"/>
      <c r="I231" s="2182"/>
      <c r="J231" s="2183"/>
    </row>
    <row r="232" spans="1:26" ht="31.5" customHeight="1" outlineLevel="1">
      <c r="B232" s="2167"/>
      <c r="C232" s="275"/>
      <c r="D232" s="310" t="s">
        <v>184</v>
      </c>
      <c r="E232" s="276"/>
      <c r="F232" s="2181"/>
      <c r="G232" s="2181"/>
      <c r="H232" s="2182"/>
      <c r="I232" s="2182"/>
      <c r="J232" s="2183"/>
    </row>
    <row r="233" spans="1:26" ht="31.5" customHeight="1" outlineLevel="1">
      <c r="B233" s="2167"/>
      <c r="C233" s="275"/>
      <c r="D233" s="310" t="s">
        <v>184</v>
      </c>
      <c r="E233" s="276"/>
      <c r="F233" s="2181"/>
      <c r="G233" s="2181"/>
      <c r="H233" s="2182"/>
      <c r="I233" s="2182"/>
      <c r="J233" s="2183"/>
    </row>
    <row r="234" spans="1:26" ht="31.5" customHeight="1" outlineLevel="1">
      <c r="B234" s="2188"/>
      <c r="C234" s="277"/>
      <c r="D234" s="311" t="s">
        <v>184</v>
      </c>
      <c r="E234" s="278"/>
      <c r="F234" s="2216"/>
      <c r="G234" s="2216"/>
      <c r="H234" s="2217"/>
      <c r="I234" s="2217"/>
      <c r="J234" s="2218"/>
    </row>
    <row r="235" spans="1:26" ht="15" customHeight="1" outlineLevel="1">
      <c r="B235" s="2166" t="s">
        <v>634</v>
      </c>
      <c r="C235" s="2169" t="s">
        <v>207</v>
      </c>
      <c r="D235" s="2170"/>
      <c r="E235" s="2171"/>
      <c r="F235" s="2172" t="s">
        <v>208</v>
      </c>
      <c r="G235" s="2173"/>
      <c r="H235" s="2173"/>
      <c r="I235" s="2173"/>
      <c r="J235" s="2174"/>
    </row>
    <row r="236" spans="1:26" ht="30" customHeight="1" outlineLevel="1">
      <c r="B236" s="2167"/>
      <c r="C236" s="275"/>
      <c r="D236" s="310" t="s">
        <v>184</v>
      </c>
      <c r="E236" s="272"/>
      <c r="F236" s="2178"/>
      <c r="G236" s="2178"/>
      <c r="H236" s="2179"/>
      <c r="I236" s="2179"/>
      <c r="J236" s="2180"/>
    </row>
    <row r="237" spans="1:26" ht="30" customHeight="1" outlineLevel="1">
      <c r="B237" s="2167"/>
      <c r="C237" s="275"/>
      <c r="D237" s="310" t="s">
        <v>184</v>
      </c>
      <c r="E237" s="272"/>
      <c r="F237" s="2181"/>
      <c r="G237" s="2181"/>
      <c r="H237" s="2182"/>
      <c r="I237" s="2182"/>
      <c r="J237" s="2183"/>
    </row>
    <row r="238" spans="1:26" ht="30" customHeight="1" outlineLevel="1">
      <c r="B238" s="2167"/>
      <c r="C238" s="275"/>
      <c r="D238" s="310" t="s">
        <v>184</v>
      </c>
      <c r="E238" s="272"/>
      <c r="F238" s="2181"/>
      <c r="G238" s="2181"/>
      <c r="H238" s="2182"/>
      <c r="I238" s="2182"/>
      <c r="J238" s="2183"/>
    </row>
    <row r="239" spans="1:26" ht="30" customHeight="1" outlineLevel="1" thickBot="1">
      <c r="B239" s="2168"/>
      <c r="C239" s="279"/>
      <c r="D239" s="312" t="s">
        <v>184</v>
      </c>
      <c r="E239" s="280"/>
      <c r="F239" s="2184"/>
      <c r="G239" s="2184"/>
      <c r="H239" s="2185"/>
      <c r="I239" s="2185"/>
      <c r="J239" s="2186"/>
    </row>
    <row r="240" spans="1:26" s="303" customFormat="1" ht="18.75" customHeight="1" outlineLevel="1" thickBot="1">
      <c r="A240" s="299"/>
      <c r="B240" s="313"/>
      <c r="C240" s="299"/>
      <c r="D240" s="299"/>
      <c r="E240" s="299"/>
      <c r="F240" s="299"/>
      <c r="G240" s="300"/>
      <c r="H240" s="300"/>
      <c r="I240" s="300"/>
      <c r="J240" s="300"/>
      <c r="K240" s="300"/>
      <c r="L240" s="300"/>
      <c r="M240" s="301"/>
      <c r="N240" s="2276"/>
      <c r="O240" s="2276"/>
      <c r="P240" s="2276"/>
      <c r="Q240" s="2276"/>
      <c r="R240" s="302"/>
      <c r="V240" s="301"/>
      <c r="W240" s="301"/>
      <c r="X240" s="301"/>
      <c r="Y240" s="301"/>
      <c r="Z240" s="302"/>
    </row>
    <row r="241" spans="2:11" ht="18.75" customHeight="1" outlineLevel="1">
      <c r="B241" s="2280" t="s">
        <v>193</v>
      </c>
      <c r="C241" s="2282"/>
      <c r="D241" s="2283"/>
      <c r="E241" s="2283"/>
      <c r="F241" s="2283"/>
      <c r="G241" s="2283"/>
      <c r="H241" s="2283"/>
      <c r="I241" s="2283"/>
      <c r="J241" s="2284"/>
    </row>
    <row r="242" spans="2:11" ht="18.75" customHeight="1" outlineLevel="1">
      <c r="B242" s="2196"/>
      <c r="C242" s="2201"/>
      <c r="D242" s="2202"/>
      <c r="E242" s="2202"/>
      <c r="F242" s="2202"/>
      <c r="G242" s="2202"/>
      <c r="H242" s="2202"/>
      <c r="I242" s="2202"/>
      <c r="J242" s="2203"/>
    </row>
    <row r="243" spans="2:11" ht="18.75" customHeight="1" outlineLevel="1">
      <c r="B243" s="2281"/>
      <c r="C243" s="2285"/>
      <c r="D243" s="2286"/>
      <c r="E243" s="2286"/>
      <c r="F243" s="2286"/>
      <c r="G243" s="2286"/>
      <c r="H243" s="2286"/>
      <c r="I243" s="2286"/>
      <c r="J243" s="2287"/>
    </row>
    <row r="244" spans="2:11" ht="18.75" customHeight="1" outlineLevel="1">
      <c r="B244" s="2195" t="s">
        <v>192</v>
      </c>
      <c r="C244" s="2198"/>
      <c r="D244" s="2199"/>
      <c r="E244" s="2199"/>
      <c r="F244" s="2199"/>
      <c r="G244" s="2199"/>
      <c r="H244" s="2199"/>
      <c r="I244" s="2199"/>
      <c r="J244" s="2200"/>
    </row>
    <row r="245" spans="2:11" ht="18.75" customHeight="1" outlineLevel="1">
      <c r="B245" s="2196"/>
      <c r="C245" s="2201"/>
      <c r="D245" s="2202"/>
      <c r="E245" s="2202"/>
      <c r="F245" s="2202"/>
      <c r="G245" s="2202"/>
      <c r="H245" s="2202"/>
      <c r="I245" s="2202"/>
      <c r="J245" s="2203"/>
    </row>
    <row r="246" spans="2:11" ht="18.75" customHeight="1" outlineLevel="1" thickBot="1">
      <c r="B246" s="2197"/>
      <c r="C246" s="2204"/>
      <c r="D246" s="2205"/>
      <c r="E246" s="2205"/>
      <c r="F246" s="2205"/>
      <c r="G246" s="2205"/>
      <c r="H246" s="2205"/>
      <c r="I246" s="2205"/>
      <c r="J246" s="2206"/>
    </row>
    <row r="247" spans="2:11" ht="18.75" customHeight="1" outlineLevel="1" thickBot="1">
      <c r="B247" s="314"/>
      <c r="C247" s="315"/>
      <c r="D247" s="315"/>
      <c r="E247" s="315"/>
      <c r="F247" s="315"/>
      <c r="G247" s="315"/>
      <c r="H247" s="315"/>
      <c r="I247" s="315"/>
      <c r="J247" s="315"/>
    </row>
    <row r="248" spans="2:11" ht="18.75" customHeight="1" outlineLevel="1">
      <c r="B248" s="316" t="s">
        <v>191</v>
      </c>
      <c r="C248" s="317"/>
      <c r="D248" s="317"/>
      <c r="E248" s="317"/>
      <c r="F248" s="318"/>
      <c r="G248" s="318"/>
      <c r="H248" s="318"/>
      <c r="I248" s="318"/>
      <c r="J248" s="319"/>
    </row>
    <row r="249" spans="2:11" ht="18.75" customHeight="1" outlineLevel="1">
      <c r="B249" s="2154"/>
      <c r="C249" s="2155"/>
      <c r="D249" s="2155"/>
      <c r="E249" s="2155"/>
      <c r="F249" s="2155"/>
      <c r="G249" s="2155"/>
      <c r="H249" s="2155"/>
      <c r="I249" s="2155"/>
      <c r="J249" s="2156"/>
    </row>
    <row r="250" spans="2:11" ht="12" customHeight="1" outlineLevel="1" thickBot="1">
      <c r="B250" s="592"/>
      <c r="C250" s="320"/>
      <c r="D250" s="320"/>
      <c r="E250" s="320"/>
      <c r="F250" s="320"/>
      <c r="G250" s="320"/>
      <c r="H250" s="320"/>
      <c r="I250" s="320"/>
      <c r="J250" s="321"/>
    </row>
    <row r="253" spans="2:11" ht="17.25" customHeight="1">
      <c r="B253" s="322"/>
      <c r="C253" s="322"/>
      <c r="D253" s="322"/>
      <c r="E253" s="322"/>
      <c r="F253" s="322"/>
      <c r="G253" s="322"/>
      <c r="H253" s="322"/>
      <c r="I253" s="322"/>
      <c r="J253" s="322"/>
      <c r="K253" s="322"/>
    </row>
    <row r="254" spans="2:11" ht="33.75" customHeight="1">
      <c r="B254" s="323" t="s">
        <v>199</v>
      </c>
      <c r="C254" s="2160">
        <f>個票ｰ2007!B247</f>
        <v>0</v>
      </c>
      <c r="D254" s="2161"/>
      <c r="E254" s="2161"/>
      <c r="F254" s="2162"/>
      <c r="G254" s="324" t="s">
        <v>656</v>
      </c>
      <c r="H254" s="2157">
        <v>15</v>
      </c>
      <c r="I254" s="2158"/>
      <c r="J254" s="2159"/>
    </row>
    <row r="255" spans="2:11" ht="30" customHeight="1" outlineLevel="1">
      <c r="B255" s="596" t="s">
        <v>214</v>
      </c>
      <c r="C255" s="2163"/>
      <c r="D255" s="2164"/>
      <c r="E255" s="2164"/>
      <c r="F255" s="2164"/>
      <c r="G255" s="2164"/>
      <c r="H255" s="2164"/>
      <c r="I255" s="2164"/>
      <c r="J255" s="2165"/>
    </row>
    <row r="256" spans="2:11" ht="30" customHeight="1" outlineLevel="1">
      <c r="B256" s="593" t="s">
        <v>198</v>
      </c>
      <c r="C256" s="2223"/>
      <c r="D256" s="2224"/>
      <c r="E256" s="2224"/>
      <c r="F256" s="2224"/>
      <c r="G256" s="2224"/>
      <c r="H256" s="2224"/>
      <c r="I256" s="2224"/>
      <c r="J256" s="2225"/>
    </row>
    <row r="257" spans="2:10" ht="30" customHeight="1" outlineLevel="1">
      <c r="B257" s="594" t="s">
        <v>197</v>
      </c>
      <c r="C257" s="2207"/>
      <c r="D257" s="2207"/>
      <c r="E257" s="2207"/>
      <c r="F257" s="2207"/>
      <c r="G257" s="2207"/>
      <c r="H257" s="2208"/>
      <c r="I257" s="2208"/>
      <c r="J257" s="2209"/>
    </row>
    <row r="258" spans="2:10" ht="14.25" customHeight="1" outlineLevel="1">
      <c r="B258" s="2226" t="s">
        <v>635</v>
      </c>
      <c r="C258" s="2189" t="s">
        <v>195</v>
      </c>
      <c r="D258" s="2189"/>
      <c r="E258" s="2189"/>
      <c r="F258" s="2189" t="s">
        <v>196</v>
      </c>
      <c r="G258" s="2189"/>
      <c r="H258" s="2190"/>
      <c r="I258" s="2190"/>
      <c r="J258" s="2191"/>
    </row>
    <row r="259" spans="2:10" ht="34.5" customHeight="1" outlineLevel="1">
      <c r="B259" s="2226"/>
      <c r="C259" s="272"/>
      <c r="D259" s="306" t="s">
        <v>185</v>
      </c>
      <c r="E259" s="272"/>
      <c r="F259" s="2192"/>
      <c r="G259" s="2192"/>
      <c r="H259" s="2193"/>
      <c r="I259" s="2193"/>
      <c r="J259" s="2194"/>
    </row>
    <row r="260" spans="2:10" ht="34.5" customHeight="1" outlineLevel="1">
      <c r="B260" s="2226"/>
      <c r="C260" s="272"/>
      <c r="D260" s="307" t="s">
        <v>185</v>
      </c>
      <c r="E260" s="272"/>
      <c r="F260" s="2181"/>
      <c r="G260" s="2181"/>
      <c r="H260" s="2182"/>
      <c r="I260" s="2182"/>
      <c r="J260" s="2183"/>
    </row>
    <row r="261" spans="2:10" ht="34.5" customHeight="1" outlineLevel="1">
      <c r="B261" s="2226"/>
      <c r="C261" s="272"/>
      <c r="D261" s="307" t="s">
        <v>185</v>
      </c>
      <c r="E261" s="272"/>
      <c r="F261" s="2181"/>
      <c r="G261" s="2181"/>
      <c r="H261" s="2182"/>
      <c r="I261" s="2182"/>
      <c r="J261" s="2183"/>
    </row>
    <row r="262" spans="2:10" ht="34.5" customHeight="1" outlineLevel="1">
      <c r="B262" s="2226"/>
      <c r="C262" s="272"/>
      <c r="D262" s="307" t="s">
        <v>185</v>
      </c>
      <c r="E262" s="272"/>
      <c r="F262" s="2181"/>
      <c r="G262" s="2181"/>
      <c r="H262" s="2182"/>
      <c r="I262" s="2182"/>
      <c r="J262" s="2183"/>
    </row>
    <row r="263" spans="2:10" ht="34.5" customHeight="1" outlineLevel="1">
      <c r="B263" s="2226"/>
      <c r="C263" s="272"/>
      <c r="D263" s="308" t="s">
        <v>185</v>
      </c>
      <c r="E263" s="272"/>
      <c r="F263" s="2219"/>
      <c r="G263" s="2220"/>
      <c r="H263" s="2221"/>
      <c r="I263" s="2221"/>
      <c r="J263" s="2222"/>
    </row>
    <row r="264" spans="2:10" ht="15" customHeight="1" outlineLevel="1">
      <c r="B264" s="2187" t="s">
        <v>251</v>
      </c>
      <c r="C264" s="2189" t="s">
        <v>195</v>
      </c>
      <c r="D264" s="2189"/>
      <c r="E264" s="2189"/>
      <c r="F264" s="2189" t="s">
        <v>194</v>
      </c>
      <c r="G264" s="2189"/>
      <c r="H264" s="2190"/>
      <c r="I264" s="2190"/>
      <c r="J264" s="2191"/>
    </row>
    <row r="265" spans="2:10" ht="31.5" customHeight="1" outlineLevel="1">
      <c r="B265" s="2167"/>
      <c r="C265" s="273"/>
      <c r="D265" s="309" t="s">
        <v>184</v>
      </c>
      <c r="E265" s="274"/>
      <c r="F265" s="2192"/>
      <c r="G265" s="2192"/>
      <c r="H265" s="2193"/>
      <c r="I265" s="2193"/>
      <c r="J265" s="2194"/>
    </row>
    <row r="266" spans="2:10" ht="31.5" customHeight="1" outlineLevel="1">
      <c r="B266" s="2167"/>
      <c r="C266" s="275"/>
      <c r="D266" s="310" t="s">
        <v>184</v>
      </c>
      <c r="E266" s="276"/>
      <c r="F266" s="2181"/>
      <c r="G266" s="2181"/>
      <c r="H266" s="2182"/>
      <c r="I266" s="2182"/>
      <c r="J266" s="2183"/>
    </row>
    <row r="267" spans="2:10" ht="31.5" customHeight="1" outlineLevel="1">
      <c r="B267" s="2167"/>
      <c r="C267" s="275"/>
      <c r="D267" s="310" t="s">
        <v>184</v>
      </c>
      <c r="E267" s="276"/>
      <c r="F267" s="2181"/>
      <c r="G267" s="2181"/>
      <c r="H267" s="2182"/>
      <c r="I267" s="2182"/>
      <c r="J267" s="2183"/>
    </row>
    <row r="268" spans="2:10" ht="31.5" customHeight="1" outlineLevel="1">
      <c r="B268" s="2167"/>
      <c r="C268" s="275"/>
      <c r="D268" s="310" t="s">
        <v>184</v>
      </c>
      <c r="E268" s="276"/>
      <c r="F268" s="2181"/>
      <c r="G268" s="2181"/>
      <c r="H268" s="2182"/>
      <c r="I268" s="2182"/>
      <c r="J268" s="2183"/>
    </row>
    <row r="269" spans="2:10" ht="31.5" customHeight="1" outlineLevel="1">
      <c r="B269" s="2188"/>
      <c r="C269" s="277"/>
      <c r="D269" s="311" t="s">
        <v>184</v>
      </c>
      <c r="E269" s="278"/>
      <c r="F269" s="2216"/>
      <c r="G269" s="2216"/>
      <c r="H269" s="2217"/>
      <c r="I269" s="2217"/>
      <c r="J269" s="2218"/>
    </row>
    <row r="270" spans="2:10" ht="15" customHeight="1" outlineLevel="1">
      <c r="B270" s="2166" t="s">
        <v>634</v>
      </c>
      <c r="C270" s="2169" t="s">
        <v>207</v>
      </c>
      <c r="D270" s="2170"/>
      <c r="E270" s="2171"/>
      <c r="F270" s="2172" t="s">
        <v>208</v>
      </c>
      <c r="G270" s="2173"/>
      <c r="H270" s="2173"/>
      <c r="I270" s="2173"/>
      <c r="J270" s="2174"/>
    </row>
    <row r="271" spans="2:10" ht="30" customHeight="1" outlineLevel="1">
      <c r="B271" s="2167"/>
      <c r="C271" s="275"/>
      <c r="D271" s="310" t="s">
        <v>184</v>
      </c>
      <c r="E271" s="272"/>
      <c r="F271" s="2175"/>
      <c r="G271" s="2175"/>
      <c r="H271" s="2176"/>
      <c r="I271" s="2176"/>
      <c r="J271" s="2177"/>
    </row>
    <row r="272" spans="2:10" ht="30" customHeight="1" outlineLevel="1">
      <c r="B272" s="2167"/>
      <c r="C272" s="275"/>
      <c r="D272" s="310" t="s">
        <v>184</v>
      </c>
      <c r="E272" s="272"/>
      <c r="F272" s="2210"/>
      <c r="G272" s="2210"/>
      <c r="H272" s="2211"/>
      <c r="I272" s="2211"/>
      <c r="J272" s="2212"/>
    </row>
    <row r="273" spans="1:26" ht="30" customHeight="1" outlineLevel="1">
      <c r="B273" s="2167"/>
      <c r="C273" s="275"/>
      <c r="D273" s="310" t="s">
        <v>184</v>
      </c>
      <c r="E273" s="272"/>
      <c r="F273" s="2210"/>
      <c r="G273" s="2210"/>
      <c r="H273" s="2211"/>
      <c r="I273" s="2211"/>
      <c r="J273" s="2212"/>
    </row>
    <row r="274" spans="1:26" ht="30" customHeight="1" outlineLevel="1" thickBot="1">
      <c r="B274" s="2168"/>
      <c r="C274" s="279"/>
      <c r="D274" s="312" t="s">
        <v>184</v>
      </c>
      <c r="E274" s="280"/>
      <c r="F274" s="2213"/>
      <c r="G274" s="2213"/>
      <c r="H274" s="2214"/>
      <c r="I274" s="2214"/>
      <c r="J274" s="2215"/>
    </row>
    <row r="275" spans="1:26" s="303" customFormat="1" ht="18.75" customHeight="1" outlineLevel="1" thickBot="1">
      <c r="A275" s="299"/>
      <c r="B275" s="313"/>
      <c r="C275" s="299"/>
      <c r="D275" s="299"/>
      <c r="E275" s="299"/>
      <c r="F275" s="299"/>
      <c r="G275" s="300"/>
      <c r="H275" s="300"/>
      <c r="I275" s="300"/>
      <c r="J275" s="300"/>
      <c r="K275" s="300"/>
      <c r="L275" s="300"/>
      <c r="M275" s="301"/>
      <c r="N275" s="2276"/>
      <c r="O275" s="2276"/>
      <c r="P275" s="2276"/>
      <c r="Q275" s="2276"/>
      <c r="R275" s="302"/>
      <c r="V275" s="301"/>
      <c r="W275" s="301"/>
      <c r="X275" s="301"/>
      <c r="Y275" s="301"/>
      <c r="Z275" s="302"/>
    </row>
    <row r="276" spans="1:26" ht="18.75" customHeight="1" outlineLevel="1">
      <c r="B276" s="2280" t="s">
        <v>193</v>
      </c>
      <c r="C276" s="2282"/>
      <c r="D276" s="2283"/>
      <c r="E276" s="2283"/>
      <c r="F276" s="2283"/>
      <c r="G276" s="2283"/>
      <c r="H276" s="2283"/>
      <c r="I276" s="2283"/>
      <c r="J276" s="2284"/>
    </row>
    <row r="277" spans="1:26" ht="18.75" customHeight="1" outlineLevel="1">
      <c r="B277" s="2196"/>
      <c r="C277" s="2201"/>
      <c r="D277" s="2202"/>
      <c r="E277" s="2202"/>
      <c r="F277" s="2202"/>
      <c r="G277" s="2202"/>
      <c r="H277" s="2202"/>
      <c r="I277" s="2202"/>
      <c r="J277" s="2203"/>
    </row>
    <row r="278" spans="1:26" ht="18.75" customHeight="1" outlineLevel="1">
      <c r="B278" s="2281"/>
      <c r="C278" s="2285"/>
      <c r="D278" s="2286"/>
      <c r="E278" s="2286"/>
      <c r="F278" s="2286"/>
      <c r="G278" s="2286"/>
      <c r="H278" s="2286"/>
      <c r="I278" s="2286"/>
      <c r="J278" s="2287"/>
    </row>
    <row r="279" spans="1:26" ht="18.75" customHeight="1" outlineLevel="1">
      <c r="B279" s="2195" t="s">
        <v>192</v>
      </c>
      <c r="C279" s="2198"/>
      <c r="D279" s="2199"/>
      <c r="E279" s="2199"/>
      <c r="F279" s="2199"/>
      <c r="G279" s="2199"/>
      <c r="H279" s="2199"/>
      <c r="I279" s="2199"/>
      <c r="J279" s="2200"/>
    </row>
    <row r="280" spans="1:26" ht="18.75" customHeight="1" outlineLevel="1">
      <c r="B280" s="2196"/>
      <c r="C280" s="2201"/>
      <c r="D280" s="2202"/>
      <c r="E280" s="2202"/>
      <c r="F280" s="2202"/>
      <c r="G280" s="2202"/>
      <c r="H280" s="2202"/>
      <c r="I280" s="2202"/>
      <c r="J280" s="2203"/>
    </row>
    <row r="281" spans="1:26" ht="18.75" customHeight="1" outlineLevel="1" thickBot="1">
      <c r="B281" s="2197"/>
      <c r="C281" s="2204"/>
      <c r="D281" s="2205"/>
      <c r="E281" s="2205"/>
      <c r="F281" s="2205"/>
      <c r="G281" s="2205"/>
      <c r="H281" s="2205"/>
      <c r="I281" s="2205"/>
      <c r="J281" s="2206"/>
    </row>
    <row r="282" spans="1:26" ht="18.75" customHeight="1" outlineLevel="1" thickBot="1">
      <c r="B282" s="314"/>
      <c r="C282" s="315"/>
      <c r="D282" s="315"/>
      <c r="E282" s="315"/>
      <c r="F282" s="315"/>
      <c r="G282" s="315"/>
      <c r="H282" s="315"/>
      <c r="I282" s="315"/>
      <c r="J282" s="315"/>
    </row>
    <row r="283" spans="1:26" ht="18.75" customHeight="1" outlineLevel="1">
      <c r="B283" s="316" t="s">
        <v>191</v>
      </c>
      <c r="C283" s="317"/>
      <c r="D283" s="317"/>
      <c r="E283" s="317"/>
      <c r="F283" s="318"/>
      <c r="G283" s="318"/>
      <c r="H283" s="318"/>
      <c r="I283" s="318"/>
      <c r="J283" s="319"/>
    </row>
    <row r="284" spans="1:26" ht="18.75" customHeight="1" outlineLevel="1">
      <c r="B284" s="2154"/>
      <c r="C284" s="2155"/>
      <c r="D284" s="2155"/>
      <c r="E284" s="2155"/>
      <c r="F284" s="2155"/>
      <c r="G284" s="2155"/>
      <c r="H284" s="2155"/>
      <c r="I284" s="2155"/>
      <c r="J284" s="2156"/>
    </row>
    <row r="285" spans="1:26" ht="12" customHeight="1" outlineLevel="1" thickBot="1">
      <c r="B285" s="592"/>
      <c r="C285" s="320"/>
      <c r="D285" s="320"/>
      <c r="E285" s="320"/>
      <c r="F285" s="320"/>
      <c r="G285" s="320"/>
      <c r="H285" s="320"/>
      <c r="I285" s="320"/>
      <c r="J285" s="321"/>
    </row>
    <row r="286" spans="1:26" ht="17.25" customHeight="1"/>
    <row r="288" spans="1:26" ht="33.75" customHeight="1">
      <c r="B288" s="323" t="s">
        <v>333</v>
      </c>
      <c r="C288" s="2160">
        <f>個票ｰ2007!B248</f>
        <v>0</v>
      </c>
      <c r="D288" s="2161"/>
      <c r="E288" s="2161"/>
      <c r="F288" s="2162"/>
      <c r="G288" s="324" t="s">
        <v>656</v>
      </c>
      <c r="H288" s="2157">
        <v>16</v>
      </c>
      <c r="I288" s="2158"/>
      <c r="J288" s="2159"/>
    </row>
    <row r="289" spans="2:10" ht="30" customHeight="1" outlineLevel="1">
      <c r="B289" s="596" t="s">
        <v>214</v>
      </c>
      <c r="C289" s="2163"/>
      <c r="D289" s="2164"/>
      <c r="E289" s="2164"/>
      <c r="F289" s="2164"/>
      <c r="G289" s="2164"/>
      <c r="H289" s="2164"/>
      <c r="I289" s="2164"/>
      <c r="J289" s="2165"/>
    </row>
    <row r="290" spans="2:10" ht="30" customHeight="1" outlineLevel="1">
      <c r="B290" s="593" t="s">
        <v>198</v>
      </c>
      <c r="C290" s="2223"/>
      <c r="D290" s="2224"/>
      <c r="E290" s="2224"/>
      <c r="F290" s="2224"/>
      <c r="G290" s="2224"/>
      <c r="H290" s="2224"/>
      <c r="I290" s="2224"/>
      <c r="J290" s="2225"/>
    </row>
    <row r="291" spans="2:10" ht="30" customHeight="1" outlineLevel="1">
      <c r="B291" s="594" t="s">
        <v>197</v>
      </c>
      <c r="C291" s="2207"/>
      <c r="D291" s="2207"/>
      <c r="E291" s="2207"/>
      <c r="F291" s="2207"/>
      <c r="G291" s="2207"/>
      <c r="H291" s="2208"/>
      <c r="I291" s="2208"/>
      <c r="J291" s="2209"/>
    </row>
    <row r="292" spans="2:10" ht="14.25" customHeight="1" outlineLevel="1">
      <c r="B292" s="2226" t="s">
        <v>635</v>
      </c>
      <c r="C292" s="2189" t="s">
        <v>195</v>
      </c>
      <c r="D292" s="2189"/>
      <c r="E292" s="2189"/>
      <c r="F292" s="2189" t="s">
        <v>196</v>
      </c>
      <c r="G292" s="2189"/>
      <c r="H292" s="2190"/>
      <c r="I292" s="2190"/>
      <c r="J292" s="2191"/>
    </row>
    <row r="293" spans="2:10" ht="34.5" customHeight="1" outlineLevel="1">
      <c r="B293" s="2226"/>
      <c r="C293" s="272"/>
      <c r="D293" s="306" t="s">
        <v>185</v>
      </c>
      <c r="E293" s="272"/>
      <c r="F293" s="2192"/>
      <c r="G293" s="2192"/>
      <c r="H293" s="2193"/>
      <c r="I293" s="2193"/>
      <c r="J293" s="2194"/>
    </row>
    <row r="294" spans="2:10" ht="34.5" customHeight="1" outlineLevel="1">
      <c r="B294" s="2226"/>
      <c r="C294" s="272"/>
      <c r="D294" s="307" t="s">
        <v>185</v>
      </c>
      <c r="E294" s="272"/>
      <c r="F294" s="2181"/>
      <c r="G294" s="2181"/>
      <c r="H294" s="2182"/>
      <c r="I294" s="2182"/>
      <c r="J294" s="2183"/>
    </row>
    <row r="295" spans="2:10" ht="34.5" customHeight="1" outlineLevel="1">
      <c r="B295" s="2226"/>
      <c r="C295" s="272"/>
      <c r="D295" s="307" t="s">
        <v>185</v>
      </c>
      <c r="E295" s="272"/>
      <c r="F295" s="2181"/>
      <c r="G295" s="2181"/>
      <c r="H295" s="2182"/>
      <c r="I295" s="2182"/>
      <c r="J295" s="2183"/>
    </row>
    <row r="296" spans="2:10" ht="34.5" customHeight="1" outlineLevel="1">
      <c r="B296" s="2226"/>
      <c r="C296" s="272"/>
      <c r="D296" s="307" t="s">
        <v>185</v>
      </c>
      <c r="E296" s="272"/>
      <c r="F296" s="2181"/>
      <c r="G296" s="2181"/>
      <c r="H296" s="2182"/>
      <c r="I296" s="2182"/>
      <c r="J296" s="2183"/>
    </row>
    <row r="297" spans="2:10" ht="34.5" customHeight="1" outlineLevel="1">
      <c r="B297" s="2226"/>
      <c r="C297" s="272"/>
      <c r="D297" s="308" t="s">
        <v>185</v>
      </c>
      <c r="E297" s="272"/>
      <c r="F297" s="2219"/>
      <c r="G297" s="2220"/>
      <c r="H297" s="2221"/>
      <c r="I297" s="2221"/>
      <c r="J297" s="2222"/>
    </row>
    <row r="298" spans="2:10" ht="15" customHeight="1" outlineLevel="1">
      <c r="B298" s="2187" t="s">
        <v>251</v>
      </c>
      <c r="C298" s="2189" t="s">
        <v>195</v>
      </c>
      <c r="D298" s="2189"/>
      <c r="E298" s="2189"/>
      <c r="F298" s="2189" t="s">
        <v>194</v>
      </c>
      <c r="G298" s="2189"/>
      <c r="H298" s="2190"/>
      <c r="I298" s="2190"/>
      <c r="J298" s="2191"/>
    </row>
    <row r="299" spans="2:10" ht="31.5" customHeight="1" outlineLevel="1">
      <c r="B299" s="2167"/>
      <c r="C299" s="273"/>
      <c r="D299" s="309" t="s">
        <v>184</v>
      </c>
      <c r="E299" s="274"/>
      <c r="F299" s="2192"/>
      <c r="G299" s="2192"/>
      <c r="H299" s="2193"/>
      <c r="I299" s="2193"/>
      <c r="J299" s="2194"/>
    </row>
    <row r="300" spans="2:10" ht="31.5" customHeight="1" outlineLevel="1">
      <c r="B300" s="2167"/>
      <c r="C300" s="275"/>
      <c r="D300" s="310" t="s">
        <v>184</v>
      </c>
      <c r="E300" s="276"/>
      <c r="F300" s="2181"/>
      <c r="G300" s="2181"/>
      <c r="H300" s="2182"/>
      <c r="I300" s="2182"/>
      <c r="J300" s="2183"/>
    </row>
    <row r="301" spans="2:10" ht="31.5" customHeight="1" outlineLevel="1">
      <c r="B301" s="2167"/>
      <c r="C301" s="275"/>
      <c r="D301" s="310" t="s">
        <v>184</v>
      </c>
      <c r="E301" s="276"/>
      <c r="F301" s="2181"/>
      <c r="G301" s="2181"/>
      <c r="H301" s="2182"/>
      <c r="I301" s="2182"/>
      <c r="J301" s="2183"/>
    </row>
    <row r="302" spans="2:10" ht="31.5" customHeight="1" outlineLevel="1">
      <c r="B302" s="2167"/>
      <c r="C302" s="275"/>
      <c r="D302" s="310" t="s">
        <v>184</v>
      </c>
      <c r="E302" s="276"/>
      <c r="F302" s="2181"/>
      <c r="G302" s="2181"/>
      <c r="H302" s="2182"/>
      <c r="I302" s="2182"/>
      <c r="J302" s="2183"/>
    </row>
    <row r="303" spans="2:10" ht="31.5" customHeight="1" outlineLevel="1">
      <c r="B303" s="2188"/>
      <c r="C303" s="277"/>
      <c r="D303" s="311" t="s">
        <v>184</v>
      </c>
      <c r="E303" s="278"/>
      <c r="F303" s="2216"/>
      <c r="G303" s="2216"/>
      <c r="H303" s="2217"/>
      <c r="I303" s="2217"/>
      <c r="J303" s="2218"/>
    </row>
    <row r="304" spans="2:10" ht="15" customHeight="1" outlineLevel="1">
      <c r="B304" s="2166" t="s">
        <v>634</v>
      </c>
      <c r="C304" s="2169" t="s">
        <v>207</v>
      </c>
      <c r="D304" s="2170"/>
      <c r="E304" s="2171"/>
      <c r="F304" s="2172" t="s">
        <v>208</v>
      </c>
      <c r="G304" s="2173"/>
      <c r="H304" s="2173"/>
      <c r="I304" s="2173"/>
      <c r="J304" s="2174"/>
    </row>
    <row r="305" spans="1:26" ht="30" customHeight="1" outlineLevel="1">
      <c r="B305" s="2167"/>
      <c r="C305" s="275"/>
      <c r="D305" s="310" t="s">
        <v>184</v>
      </c>
      <c r="E305" s="272"/>
      <c r="F305" s="2175"/>
      <c r="G305" s="2175"/>
      <c r="H305" s="2176"/>
      <c r="I305" s="2176"/>
      <c r="J305" s="2177"/>
    </row>
    <row r="306" spans="1:26" ht="30" customHeight="1" outlineLevel="1">
      <c r="B306" s="2167"/>
      <c r="C306" s="275"/>
      <c r="D306" s="310" t="s">
        <v>184</v>
      </c>
      <c r="E306" s="272"/>
      <c r="F306" s="2210"/>
      <c r="G306" s="2210"/>
      <c r="H306" s="2211"/>
      <c r="I306" s="2211"/>
      <c r="J306" s="2212"/>
    </row>
    <row r="307" spans="1:26" ht="30" customHeight="1" outlineLevel="1">
      <c r="B307" s="2167"/>
      <c r="C307" s="275"/>
      <c r="D307" s="310" t="s">
        <v>184</v>
      </c>
      <c r="E307" s="272"/>
      <c r="F307" s="2210"/>
      <c r="G307" s="2210"/>
      <c r="H307" s="2211"/>
      <c r="I307" s="2211"/>
      <c r="J307" s="2212"/>
    </row>
    <row r="308" spans="1:26" ht="30" customHeight="1" outlineLevel="1" thickBot="1">
      <c r="B308" s="2168"/>
      <c r="C308" s="279"/>
      <c r="D308" s="312" t="s">
        <v>184</v>
      </c>
      <c r="E308" s="280"/>
      <c r="F308" s="2213"/>
      <c r="G308" s="2213"/>
      <c r="H308" s="2214"/>
      <c r="I308" s="2214"/>
      <c r="J308" s="2215"/>
    </row>
    <row r="309" spans="1:26" s="303" customFormat="1" ht="18.75" customHeight="1" outlineLevel="1" thickBot="1">
      <c r="A309" s="299"/>
      <c r="B309" s="313"/>
      <c r="C309" s="299"/>
      <c r="D309" s="299"/>
      <c r="E309" s="299"/>
      <c r="F309" s="299"/>
      <c r="G309" s="300"/>
      <c r="H309" s="300"/>
      <c r="I309" s="300"/>
      <c r="J309" s="300"/>
      <c r="K309" s="300"/>
      <c r="L309" s="300"/>
      <c r="M309" s="301"/>
      <c r="N309" s="2276"/>
      <c r="O309" s="2276"/>
      <c r="P309" s="2276"/>
      <c r="Q309" s="2276"/>
      <c r="R309" s="302"/>
      <c r="V309" s="301"/>
      <c r="W309" s="301"/>
      <c r="X309" s="301"/>
      <c r="Y309" s="301"/>
      <c r="Z309" s="302"/>
    </row>
    <row r="310" spans="1:26" ht="18.75" customHeight="1" outlineLevel="1">
      <c r="B310" s="2280" t="s">
        <v>193</v>
      </c>
      <c r="C310" s="2282"/>
      <c r="D310" s="2283"/>
      <c r="E310" s="2283"/>
      <c r="F310" s="2283"/>
      <c r="G310" s="2283"/>
      <c r="H310" s="2283"/>
      <c r="I310" s="2283"/>
      <c r="J310" s="2284"/>
    </row>
    <row r="311" spans="1:26" ht="18.75" customHeight="1" outlineLevel="1">
      <c r="B311" s="2196"/>
      <c r="C311" s="2201"/>
      <c r="D311" s="2202"/>
      <c r="E311" s="2202"/>
      <c r="F311" s="2202"/>
      <c r="G311" s="2202"/>
      <c r="H311" s="2202"/>
      <c r="I311" s="2202"/>
      <c r="J311" s="2203"/>
    </row>
    <row r="312" spans="1:26" ht="18.75" customHeight="1" outlineLevel="1">
      <c r="B312" s="2281"/>
      <c r="C312" s="2285"/>
      <c r="D312" s="2286"/>
      <c r="E312" s="2286"/>
      <c r="F312" s="2286"/>
      <c r="G312" s="2286"/>
      <c r="H312" s="2286"/>
      <c r="I312" s="2286"/>
      <c r="J312" s="2287"/>
    </row>
    <row r="313" spans="1:26" ht="18.75" customHeight="1" outlineLevel="1">
      <c r="B313" s="2195" t="s">
        <v>192</v>
      </c>
      <c r="C313" s="2198"/>
      <c r="D313" s="2199"/>
      <c r="E313" s="2199"/>
      <c r="F313" s="2199"/>
      <c r="G313" s="2199"/>
      <c r="H313" s="2199"/>
      <c r="I313" s="2199"/>
      <c r="J313" s="2200"/>
    </row>
    <row r="314" spans="1:26" ht="18.75" customHeight="1" outlineLevel="1">
      <c r="B314" s="2196"/>
      <c r="C314" s="2201"/>
      <c r="D314" s="2202"/>
      <c r="E314" s="2202"/>
      <c r="F314" s="2202"/>
      <c r="G314" s="2202"/>
      <c r="H314" s="2202"/>
      <c r="I314" s="2202"/>
      <c r="J314" s="2203"/>
    </row>
    <row r="315" spans="1:26" ht="18.75" customHeight="1" outlineLevel="1" thickBot="1">
      <c r="B315" s="2197"/>
      <c r="C315" s="2204"/>
      <c r="D315" s="2205"/>
      <c r="E315" s="2205"/>
      <c r="F315" s="2205"/>
      <c r="G315" s="2205"/>
      <c r="H315" s="2205"/>
      <c r="I315" s="2205"/>
      <c r="J315" s="2206"/>
    </row>
    <row r="316" spans="1:26" ht="18.75" customHeight="1" outlineLevel="1" thickBot="1">
      <c r="B316" s="314"/>
      <c r="C316" s="315"/>
      <c r="D316" s="315"/>
      <c r="E316" s="315"/>
      <c r="F316" s="315"/>
      <c r="G316" s="315"/>
      <c r="H316" s="315"/>
      <c r="I316" s="315"/>
      <c r="J316" s="315"/>
    </row>
    <row r="317" spans="1:26" ht="18.75" customHeight="1" outlineLevel="1">
      <c r="B317" s="316" t="s">
        <v>191</v>
      </c>
      <c r="C317" s="317"/>
      <c r="D317" s="317"/>
      <c r="E317" s="317"/>
      <c r="F317" s="318"/>
      <c r="G317" s="318"/>
      <c r="H317" s="318"/>
      <c r="I317" s="318"/>
      <c r="J317" s="319"/>
    </row>
    <row r="318" spans="1:26" ht="18.75" customHeight="1" outlineLevel="1">
      <c r="B318" s="2154"/>
      <c r="C318" s="2155"/>
      <c r="D318" s="2155"/>
      <c r="E318" s="2155"/>
      <c r="F318" s="2155"/>
      <c r="G318" s="2155"/>
      <c r="H318" s="2155"/>
      <c r="I318" s="2155"/>
      <c r="J318" s="2156"/>
    </row>
    <row r="319" spans="1:26" ht="12" customHeight="1" outlineLevel="1" thickBot="1">
      <c r="B319" s="592"/>
      <c r="C319" s="320"/>
      <c r="D319" s="320"/>
      <c r="E319" s="320"/>
      <c r="F319" s="320"/>
      <c r="G319" s="320"/>
      <c r="H319" s="320"/>
      <c r="I319" s="320"/>
      <c r="J319" s="321"/>
    </row>
    <row r="322" spans="2:10" ht="33.75" customHeight="1">
      <c r="B322" s="323" t="s">
        <v>199</v>
      </c>
      <c r="C322" s="2160">
        <f>個票ｰ2007!B249</f>
        <v>0</v>
      </c>
      <c r="D322" s="2161"/>
      <c r="E322" s="2161"/>
      <c r="F322" s="2162"/>
      <c r="G322" s="324" t="s">
        <v>656</v>
      </c>
      <c r="H322" s="2157">
        <v>17</v>
      </c>
      <c r="I322" s="2158"/>
      <c r="J322" s="2159"/>
    </row>
    <row r="323" spans="2:10" ht="30" customHeight="1" outlineLevel="1">
      <c r="B323" s="596" t="s">
        <v>214</v>
      </c>
      <c r="C323" s="2163"/>
      <c r="D323" s="2164"/>
      <c r="E323" s="2164"/>
      <c r="F323" s="2164"/>
      <c r="G323" s="2164"/>
      <c r="H323" s="2164"/>
      <c r="I323" s="2164"/>
      <c r="J323" s="2165"/>
    </row>
    <row r="324" spans="2:10" ht="30" customHeight="1" outlineLevel="1">
      <c r="B324" s="593" t="s">
        <v>198</v>
      </c>
      <c r="C324" s="2223"/>
      <c r="D324" s="2224"/>
      <c r="E324" s="2224"/>
      <c r="F324" s="2224"/>
      <c r="G324" s="2224"/>
      <c r="H324" s="2224"/>
      <c r="I324" s="2224"/>
      <c r="J324" s="2225"/>
    </row>
    <row r="325" spans="2:10" ht="30" customHeight="1" outlineLevel="1">
      <c r="B325" s="594" t="s">
        <v>197</v>
      </c>
      <c r="C325" s="2207"/>
      <c r="D325" s="2207"/>
      <c r="E325" s="2207"/>
      <c r="F325" s="2207"/>
      <c r="G325" s="2207"/>
      <c r="H325" s="2208"/>
      <c r="I325" s="2208"/>
      <c r="J325" s="2209"/>
    </row>
    <row r="326" spans="2:10" ht="14.25" customHeight="1" outlineLevel="1">
      <c r="B326" s="2226" t="s">
        <v>635</v>
      </c>
      <c r="C326" s="2189" t="s">
        <v>195</v>
      </c>
      <c r="D326" s="2189"/>
      <c r="E326" s="2189"/>
      <c r="F326" s="2189" t="s">
        <v>196</v>
      </c>
      <c r="G326" s="2189"/>
      <c r="H326" s="2190"/>
      <c r="I326" s="2190"/>
      <c r="J326" s="2191"/>
    </row>
    <row r="327" spans="2:10" ht="34.5" customHeight="1" outlineLevel="1">
      <c r="B327" s="2226"/>
      <c r="C327" s="272"/>
      <c r="D327" s="306" t="s">
        <v>185</v>
      </c>
      <c r="E327" s="272"/>
      <c r="F327" s="2192"/>
      <c r="G327" s="2192"/>
      <c r="H327" s="2193"/>
      <c r="I327" s="2193"/>
      <c r="J327" s="2194"/>
    </row>
    <row r="328" spans="2:10" ht="34.5" customHeight="1" outlineLevel="1">
      <c r="B328" s="2226"/>
      <c r="C328" s="272"/>
      <c r="D328" s="307" t="s">
        <v>185</v>
      </c>
      <c r="E328" s="272"/>
      <c r="F328" s="2181"/>
      <c r="G328" s="2181"/>
      <c r="H328" s="2182"/>
      <c r="I328" s="2182"/>
      <c r="J328" s="2183"/>
    </row>
    <row r="329" spans="2:10" ht="34.5" customHeight="1" outlineLevel="1">
      <c r="B329" s="2226"/>
      <c r="C329" s="272"/>
      <c r="D329" s="307" t="s">
        <v>185</v>
      </c>
      <c r="E329" s="272"/>
      <c r="F329" s="2181"/>
      <c r="G329" s="2181"/>
      <c r="H329" s="2182"/>
      <c r="I329" s="2182"/>
      <c r="J329" s="2183"/>
    </row>
    <row r="330" spans="2:10" ht="34.5" customHeight="1" outlineLevel="1">
      <c r="B330" s="2226"/>
      <c r="C330" s="272"/>
      <c r="D330" s="307" t="s">
        <v>185</v>
      </c>
      <c r="E330" s="272"/>
      <c r="F330" s="2181"/>
      <c r="G330" s="2181"/>
      <c r="H330" s="2182"/>
      <c r="I330" s="2182"/>
      <c r="J330" s="2183"/>
    </row>
    <row r="331" spans="2:10" ht="34.5" customHeight="1" outlineLevel="1">
      <c r="B331" s="2226"/>
      <c r="C331" s="272"/>
      <c r="D331" s="308" t="s">
        <v>185</v>
      </c>
      <c r="E331" s="272"/>
      <c r="F331" s="2219"/>
      <c r="G331" s="2220"/>
      <c r="H331" s="2221"/>
      <c r="I331" s="2221"/>
      <c r="J331" s="2222"/>
    </row>
    <row r="332" spans="2:10" ht="15" customHeight="1" outlineLevel="1">
      <c r="B332" s="2187" t="s">
        <v>251</v>
      </c>
      <c r="C332" s="2189" t="s">
        <v>195</v>
      </c>
      <c r="D332" s="2189"/>
      <c r="E332" s="2189"/>
      <c r="F332" s="2189" t="s">
        <v>194</v>
      </c>
      <c r="G332" s="2189"/>
      <c r="H332" s="2190"/>
      <c r="I332" s="2190"/>
      <c r="J332" s="2191"/>
    </row>
    <row r="333" spans="2:10" ht="31.5" customHeight="1" outlineLevel="1">
      <c r="B333" s="2167"/>
      <c r="C333" s="273"/>
      <c r="D333" s="309" t="s">
        <v>184</v>
      </c>
      <c r="E333" s="274"/>
      <c r="F333" s="2192"/>
      <c r="G333" s="2192"/>
      <c r="H333" s="2193"/>
      <c r="I333" s="2193"/>
      <c r="J333" s="2194"/>
    </row>
    <row r="334" spans="2:10" ht="31.5" customHeight="1" outlineLevel="1">
      <c r="B334" s="2167"/>
      <c r="C334" s="275"/>
      <c r="D334" s="310" t="s">
        <v>184</v>
      </c>
      <c r="E334" s="276"/>
      <c r="F334" s="2181"/>
      <c r="G334" s="2181"/>
      <c r="H334" s="2182"/>
      <c r="I334" s="2182"/>
      <c r="J334" s="2183"/>
    </row>
    <row r="335" spans="2:10" ht="31.5" customHeight="1" outlineLevel="1">
      <c r="B335" s="2167"/>
      <c r="C335" s="275"/>
      <c r="D335" s="310" t="s">
        <v>184</v>
      </c>
      <c r="E335" s="276"/>
      <c r="F335" s="2181"/>
      <c r="G335" s="2181"/>
      <c r="H335" s="2182"/>
      <c r="I335" s="2182"/>
      <c r="J335" s="2183"/>
    </row>
    <row r="336" spans="2:10" ht="31.5" customHeight="1" outlineLevel="1">
      <c r="B336" s="2167"/>
      <c r="C336" s="275"/>
      <c r="D336" s="310" t="s">
        <v>184</v>
      </c>
      <c r="E336" s="276"/>
      <c r="F336" s="2181"/>
      <c r="G336" s="2181"/>
      <c r="H336" s="2182"/>
      <c r="I336" s="2182"/>
      <c r="J336" s="2183"/>
    </row>
    <row r="337" spans="1:26" ht="31.5" customHeight="1" outlineLevel="1">
      <c r="B337" s="2188"/>
      <c r="C337" s="277"/>
      <c r="D337" s="311" t="s">
        <v>184</v>
      </c>
      <c r="E337" s="278"/>
      <c r="F337" s="2216"/>
      <c r="G337" s="2216"/>
      <c r="H337" s="2217"/>
      <c r="I337" s="2217"/>
      <c r="J337" s="2218"/>
    </row>
    <row r="338" spans="1:26" ht="15" customHeight="1" outlineLevel="1">
      <c r="B338" s="2166" t="s">
        <v>634</v>
      </c>
      <c r="C338" s="2169" t="s">
        <v>207</v>
      </c>
      <c r="D338" s="2170"/>
      <c r="E338" s="2171"/>
      <c r="F338" s="2172" t="s">
        <v>208</v>
      </c>
      <c r="G338" s="2173"/>
      <c r="H338" s="2173"/>
      <c r="I338" s="2173"/>
      <c r="J338" s="2174"/>
    </row>
    <row r="339" spans="1:26" ht="30" customHeight="1" outlineLevel="1">
      <c r="B339" s="2167"/>
      <c r="C339" s="275"/>
      <c r="D339" s="310" t="s">
        <v>184</v>
      </c>
      <c r="E339" s="272"/>
      <c r="F339" s="2175"/>
      <c r="G339" s="2175"/>
      <c r="H339" s="2176"/>
      <c r="I339" s="2176"/>
      <c r="J339" s="2177"/>
    </row>
    <row r="340" spans="1:26" ht="30" customHeight="1" outlineLevel="1">
      <c r="B340" s="2167"/>
      <c r="C340" s="275"/>
      <c r="D340" s="310" t="s">
        <v>184</v>
      </c>
      <c r="E340" s="272"/>
      <c r="F340" s="2210"/>
      <c r="G340" s="2210"/>
      <c r="H340" s="2211"/>
      <c r="I340" s="2211"/>
      <c r="J340" s="2212"/>
    </row>
    <row r="341" spans="1:26" ht="30" customHeight="1" outlineLevel="1">
      <c r="B341" s="2167"/>
      <c r="C341" s="275"/>
      <c r="D341" s="310" t="s">
        <v>184</v>
      </c>
      <c r="E341" s="272"/>
      <c r="F341" s="2210"/>
      <c r="G341" s="2210"/>
      <c r="H341" s="2211"/>
      <c r="I341" s="2211"/>
      <c r="J341" s="2212"/>
    </row>
    <row r="342" spans="1:26" ht="30" customHeight="1" outlineLevel="1" thickBot="1">
      <c r="B342" s="2168"/>
      <c r="C342" s="279"/>
      <c r="D342" s="312" t="s">
        <v>184</v>
      </c>
      <c r="E342" s="280"/>
      <c r="F342" s="2213"/>
      <c r="G342" s="2213"/>
      <c r="H342" s="2214"/>
      <c r="I342" s="2214"/>
      <c r="J342" s="2215"/>
    </row>
    <row r="343" spans="1:26" s="303" customFormat="1" ht="18.75" customHeight="1" outlineLevel="1" thickBot="1">
      <c r="A343" s="299"/>
      <c r="B343" s="313"/>
      <c r="C343" s="299"/>
      <c r="D343" s="299"/>
      <c r="E343" s="299"/>
      <c r="F343" s="299"/>
      <c r="G343" s="300"/>
      <c r="H343" s="300"/>
      <c r="I343" s="300"/>
      <c r="J343" s="300"/>
      <c r="K343" s="300"/>
      <c r="L343" s="300"/>
      <c r="M343" s="301"/>
      <c r="N343" s="2276"/>
      <c r="O343" s="2276"/>
      <c r="P343" s="2276"/>
      <c r="Q343" s="2276"/>
      <c r="R343" s="302"/>
      <c r="V343" s="301"/>
      <c r="W343" s="301"/>
      <c r="X343" s="301"/>
      <c r="Y343" s="301"/>
      <c r="Z343" s="302"/>
    </row>
    <row r="344" spans="1:26" ht="18.75" customHeight="1" outlineLevel="1">
      <c r="B344" s="2280" t="s">
        <v>193</v>
      </c>
      <c r="C344" s="2282"/>
      <c r="D344" s="2283"/>
      <c r="E344" s="2283"/>
      <c r="F344" s="2283"/>
      <c r="G344" s="2283"/>
      <c r="H344" s="2283"/>
      <c r="I344" s="2283"/>
      <c r="J344" s="2284"/>
    </row>
    <row r="345" spans="1:26" ht="18.75" customHeight="1" outlineLevel="1">
      <c r="B345" s="2196"/>
      <c r="C345" s="2201"/>
      <c r="D345" s="2202"/>
      <c r="E345" s="2202"/>
      <c r="F345" s="2202"/>
      <c r="G345" s="2202"/>
      <c r="H345" s="2202"/>
      <c r="I345" s="2202"/>
      <c r="J345" s="2203"/>
    </row>
    <row r="346" spans="1:26" ht="18.75" customHeight="1" outlineLevel="1">
      <c r="B346" s="2281"/>
      <c r="C346" s="2285"/>
      <c r="D346" s="2286"/>
      <c r="E346" s="2286"/>
      <c r="F346" s="2286"/>
      <c r="G346" s="2286"/>
      <c r="H346" s="2286"/>
      <c r="I346" s="2286"/>
      <c r="J346" s="2287"/>
    </row>
    <row r="347" spans="1:26" ht="18.75" customHeight="1" outlineLevel="1">
      <c r="B347" s="2195" t="s">
        <v>192</v>
      </c>
      <c r="C347" s="2198"/>
      <c r="D347" s="2199"/>
      <c r="E347" s="2199"/>
      <c r="F347" s="2199"/>
      <c r="G347" s="2199"/>
      <c r="H347" s="2199"/>
      <c r="I347" s="2199"/>
      <c r="J347" s="2200"/>
    </row>
    <row r="348" spans="1:26" ht="18.75" customHeight="1" outlineLevel="1">
      <c r="B348" s="2196"/>
      <c r="C348" s="2201"/>
      <c r="D348" s="2202"/>
      <c r="E348" s="2202"/>
      <c r="F348" s="2202"/>
      <c r="G348" s="2202"/>
      <c r="H348" s="2202"/>
      <c r="I348" s="2202"/>
      <c r="J348" s="2203"/>
    </row>
    <row r="349" spans="1:26" ht="18.75" customHeight="1" outlineLevel="1" thickBot="1">
      <c r="B349" s="2197"/>
      <c r="C349" s="2204"/>
      <c r="D349" s="2205"/>
      <c r="E349" s="2205"/>
      <c r="F349" s="2205"/>
      <c r="G349" s="2205"/>
      <c r="H349" s="2205"/>
      <c r="I349" s="2205"/>
      <c r="J349" s="2206"/>
    </row>
    <row r="350" spans="1:26" ht="18.75" customHeight="1" outlineLevel="1" thickBot="1">
      <c r="B350" s="314"/>
      <c r="C350" s="315"/>
      <c r="D350" s="315"/>
      <c r="E350" s="315"/>
      <c r="F350" s="315"/>
      <c r="G350" s="315"/>
      <c r="H350" s="315"/>
      <c r="I350" s="315"/>
      <c r="J350" s="315"/>
    </row>
    <row r="351" spans="1:26" ht="18.75" customHeight="1" outlineLevel="1">
      <c r="B351" s="316" t="s">
        <v>191</v>
      </c>
      <c r="C351" s="317"/>
      <c r="D351" s="317"/>
      <c r="E351" s="317"/>
      <c r="F351" s="318"/>
      <c r="G351" s="318"/>
      <c r="H351" s="318"/>
      <c r="I351" s="318"/>
      <c r="J351" s="319"/>
    </row>
    <row r="352" spans="1:26" ht="18.75" customHeight="1" outlineLevel="1">
      <c r="B352" s="2154"/>
      <c r="C352" s="2155"/>
      <c r="D352" s="2155"/>
      <c r="E352" s="2155"/>
      <c r="F352" s="2155"/>
      <c r="G352" s="2155"/>
      <c r="H352" s="2155"/>
      <c r="I352" s="2155"/>
      <c r="J352" s="2156"/>
    </row>
    <row r="353" spans="2:11" ht="12" customHeight="1" outlineLevel="1" thickBot="1">
      <c r="B353" s="592"/>
      <c r="C353" s="320"/>
      <c r="D353" s="320"/>
      <c r="E353" s="320"/>
      <c r="F353" s="320"/>
      <c r="G353" s="320"/>
      <c r="H353" s="320"/>
      <c r="I353" s="320"/>
      <c r="J353" s="321"/>
    </row>
    <row r="356" spans="2:11" ht="17.25" customHeight="1">
      <c r="B356" s="322"/>
      <c r="C356" s="322"/>
      <c r="D356" s="322"/>
      <c r="E356" s="322"/>
      <c r="F356" s="322"/>
      <c r="G356" s="322"/>
      <c r="H356" s="322"/>
      <c r="I356" s="322"/>
      <c r="J356" s="322"/>
      <c r="K356" s="322"/>
    </row>
    <row r="357" spans="2:11" ht="33.75" customHeight="1">
      <c r="B357" s="323" t="s">
        <v>199</v>
      </c>
      <c r="C357" s="2160">
        <f>個票ｰ2007!B250</f>
        <v>0</v>
      </c>
      <c r="D357" s="2161"/>
      <c r="E357" s="2161"/>
      <c r="F357" s="2162"/>
      <c r="G357" s="324" t="s">
        <v>656</v>
      </c>
      <c r="H357" s="2157">
        <v>18</v>
      </c>
      <c r="I357" s="2158"/>
      <c r="J357" s="2159"/>
    </row>
    <row r="358" spans="2:11" ht="30" customHeight="1" outlineLevel="1">
      <c r="B358" s="596" t="s">
        <v>214</v>
      </c>
      <c r="C358" s="2163"/>
      <c r="D358" s="2164"/>
      <c r="E358" s="2164"/>
      <c r="F358" s="2164"/>
      <c r="G358" s="2164"/>
      <c r="H358" s="2164"/>
      <c r="I358" s="2164"/>
      <c r="J358" s="2165"/>
    </row>
    <row r="359" spans="2:11" ht="30" customHeight="1" outlineLevel="1">
      <c r="B359" s="593" t="s">
        <v>198</v>
      </c>
      <c r="C359" s="2223"/>
      <c r="D359" s="2224"/>
      <c r="E359" s="2224"/>
      <c r="F359" s="2224"/>
      <c r="G359" s="2224"/>
      <c r="H359" s="2224"/>
      <c r="I359" s="2224"/>
      <c r="J359" s="2225"/>
    </row>
    <row r="360" spans="2:11" ht="30" customHeight="1" outlineLevel="1">
      <c r="B360" s="594" t="s">
        <v>197</v>
      </c>
      <c r="C360" s="2207"/>
      <c r="D360" s="2207"/>
      <c r="E360" s="2207"/>
      <c r="F360" s="2207"/>
      <c r="G360" s="2207"/>
      <c r="H360" s="2208"/>
      <c r="I360" s="2208"/>
      <c r="J360" s="2209"/>
    </row>
    <row r="361" spans="2:11" ht="14.25" customHeight="1" outlineLevel="1">
      <c r="B361" s="2226" t="s">
        <v>635</v>
      </c>
      <c r="C361" s="2189" t="s">
        <v>195</v>
      </c>
      <c r="D361" s="2189"/>
      <c r="E361" s="2189"/>
      <c r="F361" s="2189" t="s">
        <v>196</v>
      </c>
      <c r="G361" s="2189"/>
      <c r="H361" s="2190"/>
      <c r="I361" s="2190"/>
      <c r="J361" s="2191"/>
    </row>
    <row r="362" spans="2:11" ht="34.5" customHeight="1" outlineLevel="1">
      <c r="B362" s="2226"/>
      <c r="C362" s="272"/>
      <c r="D362" s="306" t="s">
        <v>185</v>
      </c>
      <c r="E362" s="272"/>
      <c r="F362" s="2192"/>
      <c r="G362" s="2192"/>
      <c r="H362" s="2193"/>
      <c r="I362" s="2193"/>
      <c r="J362" s="2194"/>
    </row>
    <row r="363" spans="2:11" ht="34.5" customHeight="1" outlineLevel="1">
      <c r="B363" s="2226"/>
      <c r="C363" s="272"/>
      <c r="D363" s="307" t="s">
        <v>185</v>
      </c>
      <c r="E363" s="272"/>
      <c r="F363" s="2181"/>
      <c r="G363" s="2181"/>
      <c r="H363" s="2182"/>
      <c r="I363" s="2182"/>
      <c r="J363" s="2183"/>
    </row>
    <row r="364" spans="2:11" ht="34.5" customHeight="1" outlineLevel="1">
      <c r="B364" s="2226"/>
      <c r="C364" s="272"/>
      <c r="D364" s="307" t="s">
        <v>185</v>
      </c>
      <c r="E364" s="272"/>
      <c r="F364" s="2181"/>
      <c r="G364" s="2181"/>
      <c r="H364" s="2182"/>
      <c r="I364" s="2182"/>
      <c r="J364" s="2183"/>
    </row>
    <row r="365" spans="2:11" ht="34.5" customHeight="1" outlineLevel="1">
      <c r="B365" s="2226"/>
      <c r="C365" s="272"/>
      <c r="D365" s="307" t="s">
        <v>185</v>
      </c>
      <c r="E365" s="272"/>
      <c r="F365" s="2181"/>
      <c r="G365" s="2181"/>
      <c r="H365" s="2182"/>
      <c r="I365" s="2182"/>
      <c r="J365" s="2183"/>
    </row>
    <row r="366" spans="2:11" ht="34.5" customHeight="1" outlineLevel="1">
      <c r="B366" s="2226"/>
      <c r="C366" s="272"/>
      <c r="D366" s="308" t="s">
        <v>185</v>
      </c>
      <c r="E366" s="272"/>
      <c r="F366" s="2219"/>
      <c r="G366" s="2220"/>
      <c r="H366" s="2221"/>
      <c r="I366" s="2221"/>
      <c r="J366" s="2222"/>
    </row>
    <row r="367" spans="2:11" ht="15" customHeight="1" outlineLevel="1">
      <c r="B367" s="2187" t="s">
        <v>251</v>
      </c>
      <c r="C367" s="2189" t="s">
        <v>195</v>
      </c>
      <c r="D367" s="2189"/>
      <c r="E367" s="2189"/>
      <c r="F367" s="2189" t="s">
        <v>194</v>
      </c>
      <c r="G367" s="2189"/>
      <c r="H367" s="2190"/>
      <c r="I367" s="2190"/>
      <c r="J367" s="2191"/>
    </row>
    <row r="368" spans="2:11" ht="31.5" customHeight="1" outlineLevel="1">
      <c r="B368" s="2167"/>
      <c r="C368" s="273"/>
      <c r="D368" s="309" t="s">
        <v>184</v>
      </c>
      <c r="E368" s="274"/>
      <c r="F368" s="2192"/>
      <c r="G368" s="2192"/>
      <c r="H368" s="2193"/>
      <c r="I368" s="2193"/>
      <c r="J368" s="2194"/>
    </row>
    <row r="369" spans="1:26" ht="31.5" customHeight="1" outlineLevel="1">
      <c r="B369" s="2167"/>
      <c r="C369" s="275"/>
      <c r="D369" s="310" t="s">
        <v>184</v>
      </c>
      <c r="E369" s="276"/>
      <c r="F369" s="2181"/>
      <c r="G369" s="2181"/>
      <c r="H369" s="2182"/>
      <c r="I369" s="2182"/>
      <c r="J369" s="2183"/>
    </row>
    <row r="370" spans="1:26" ht="31.5" customHeight="1" outlineLevel="1">
      <c r="B370" s="2167"/>
      <c r="C370" s="275"/>
      <c r="D370" s="310" t="s">
        <v>184</v>
      </c>
      <c r="E370" s="276"/>
      <c r="F370" s="2181"/>
      <c r="G370" s="2181"/>
      <c r="H370" s="2182"/>
      <c r="I370" s="2182"/>
      <c r="J370" s="2183"/>
    </row>
    <row r="371" spans="1:26" ht="31.5" customHeight="1" outlineLevel="1">
      <c r="B371" s="2167"/>
      <c r="C371" s="275"/>
      <c r="D371" s="310" t="s">
        <v>184</v>
      </c>
      <c r="E371" s="276"/>
      <c r="F371" s="2181"/>
      <c r="G371" s="2181"/>
      <c r="H371" s="2182"/>
      <c r="I371" s="2182"/>
      <c r="J371" s="2183"/>
    </row>
    <row r="372" spans="1:26" ht="31.5" customHeight="1" outlineLevel="1">
      <c r="B372" s="2188"/>
      <c r="C372" s="277"/>
      <c r="D372" s="311" t="s">
        <v>184</v>
      </c>
      <c r="E372" s="278"/>
      <c r="F372" s="2216"/>
      <c r="G372" s="2216"/>
      <c r="H372" s="2217"/>
      <c r="I372" s="2217"/>
      <c r="J372" s="2218"/>
    </row>
    <row r="373" spans="1:26" ht="15" customHeight="1" outlineLevel="1">
      <c r="B373" s="2166" t="s">
        <v>634</v>
      </c>
      <c r="C373" s="2169" t="s">
        <v>207</v>
      </c>
      <c r="D373" s="2170"/>
      <c r="E373" s="2171"/>
      <c r="F373" s="2172" t="s">
        <v>208</v>
      </c>
      <c r="G373" s="2173"/>
      <c r="H373" s="2173"/>
      <c r="I373" s="2173"/>
      <c r="J373" s="2174"/>
    </row>
    <row r="374" spans="1:26" ht="30" customHeight="1" outlineLevel="1">
      <c r="B374" s="2167"/>
      <c r="C374" s="275"/>
      <c r="D374" s="310" t="s">
        <v>184</v>
      </c>
      <c r="E374" s="272"/>
      <c r="F374" s="2178"/>
      <c r="G374" s="2178"/>
      <c r="H374" s="2179"/>
      <c r="I374" s="2179"/>
      <c r="J374" s="2180"/>
    </row>
    <row r="375" spans="1:26" ht="30" customHeight="1" outlineLevel="1">
      <c r="B375" s="2167"/>
      <c r="C375" s="275"/>
      <c r="D375" s="310" t="s">
        <v>184</v>
      </c>
      <c r="E375" s="272"/>
      <c r="F375" s="2181"/>
      <c r="G375" s="2181"/>
      <c r="H375" s="2182"/>
      <c r="I375" s="2182"/>
      <c r="J375" s="2183"/>
    </row>
    <row r="376" spans="1:26" ht="30" customHeight="1" outlineLevel="1">
      <c r="B376" s="2167"/>
      <c r="C376" s="275"/>
      <c r="D376" s="310" t="s">
        <v>184</v>
      </c>
      <c r="E376" s="272"/>
      <c r="F376" s="2181"/>
      <c r="G376" s="2181"/>
      <c r="H376" s="2182"/>
      <c r="I376" s="2182"/>
      <c r="J376" s="2183"/>
    </row>
    <row r="377" spans="1:26" ht="30" customHeight="1" outlineLevel="1" thickBot="1">
      <c r="B377" s="2168"/>
      <c r="C377" s="279"/>
      <c r="D377" s="312" t="s">
        <v>184</v>
      </c>
      <c r="E377" s="280"/>
      <c r="F377" s="2184"/>
      <c r="G377" s="2184"/>
      <c r="H377" s="2185"/>
      <c r="I377" s="2185"/>
      <c r="J377" s="2186"/>
    </row>
    <row r="378" spans="1:26" s="303" customFormat="1" ht="18.75" customHeight="1" outlineLevel="1" thickBot="1">
      <c r="A378" s="299"/>
      <c r="B378" s="313"/>
      <c r="C378" s="299"/>
      <c r="D378" s="299"/>
      <c r="E378" s="299"/>
      <c r="F378" s="299"/>
      <c r="G378" s="300"/>
      <c r="H378" s="300"/>
      <c r="I378" s="300"/>
      <c r="J378" s="300"/>
      <c r="K378" s="300"/>
      <c r="L378" s="300"/>
      <c r="M378" s="301"/>
      <c r="N378" s="2276"/>
      <c r="O378" s="2276"/>
      <c r="P378" s="2276"/>
      <c r="Q378" s="2276"/>
      <c r="R378" s="302"/>
      <c r="V378" s="301"/>
      <c r="W378" s="301"/>
      <c r="X378" s="301"/>
      <c r="Y378" s="301"/>
      <c r="Z378" s="302"/>
    </row>
    <row r="379" spans="1:26" ht="18.75" customHeight="1" outlineLevel="1">
      <c r="B379" s="2280" t="s">
        <v>193</v>
      </c>
      <c r="C379" s="2282"/>
      <c r="D379" s="2283"/>
      <c r="E379" s="2283"/>
      <c r="F379" s="2283"/>
      <c r="G379" s="2283"/>
      <c r="H379" s="2283"/>
      <c r="I379" s="2283"/>
      <c r="J379" s="2284"/>
    </row>
    <row r="380" spans="1:26" ht="18.75" customHeight="1" outlineLevel="1">
      <c r="B380" s="2196"/>
      <c r="C380" s="2201"/>
      <c r="D380" s="2202"/>
      <c r="E380" s="2202"/>
      <c r="F380" s="2202"/>
      <c r="G380" s="2202"/>
      <c r="H380" s="2202"/>
      <c r="I380" s="2202"/>
      <c r="J380" s="2203"/>
    </row>
    <row r="381" spans="1:26" ht="18.75" customHeight="1" outlineLevel="1">
      <c r="B381" s="2281"/>
      <c r="C381" s="2285"/>
      <c r="D381" s="2286"/>
      <c r="E381" s="2286"/>
      <c r="F381" s="2286"/>
      <c r="G381" s="2286"/>
      <c r="H381" s="2286"/>
      <c r="I381" s="2286"/>
      <c r="J381" s="2287"/>
    </row>
    <row r="382" spans="1:26" ht="18.75" customHeight="1" outlineLevel="1">
      <c r="B382" s="2195" t="s">
        <v>192</v>
      </c>
      <c r="C382" s="2198"/>
      <c r="D382" s="2199"/>
      <c r="E382" s="2199"/>
      <c r="F382" s="2199"/>
      <c r="G382" s="2199"/>
      <c r="H382" s="2199"/>
      <c r="I382" s="2199"/>
      <c r="J382" s="2200"/>
    </row>
    <row r="383" spans="1:26" ht="18.75" customHeight="1" outlineLevel="1">
      <c r="B383" s="2196"/>
      <c r="C383" s="2201"/>
      <c r="D383" s="2202"/>
      <c r="E383" s="2202"/>
      <c r="F383" s="2202"/>
      <c r="G383" s="2202"/>
      <c r="H383" s="2202"/>
      <c r="I383" s="2202"/>
      <c r="J383" s="2203"/>
    </row>
    <row r="384" spans="1:26" ht="18.75" customHeight="1" outlineLevel="1" thickBot="1">
      <c r="B384" s="2197"/>
      <c r="C384" s="2204"/>
      <c r="D384" s="2205"/>
      <c r="E384" s="2205"/>
      <c r="F384" s="2205"/>
      <c r="G384" s="2205"/>
      <c r="H384" s="2205"/>
      <c r="I384" s="2205"/>
      <c r="J384" s="2206"/>
    </row>
    <row r="385" spans="2:10" ht="18.75" customHeight="1" outlineLevel="1" thickBot="1">
      <c r="B385" s="314"/>
      <c r="C385" s="315"/>
      <c r="D385" s="315"/>
      <c r="E385" s="315"/>
      <c r="F385" s="315"/>
      <c r="G385" s="315"/>
      <c r="H385" s="315"/>
      <c r="I385" s="315"/>
      <c r="J385" s="315"/>
    </row>
    <row r="386" spans="2:10" ht="18.75" customHeight="1" outlineLevel="1">
      <c r="B386" s="316" t="s">
        <v>191</v>
      </c>
      <c r="C386" s="317"/>
      <c r="D386" s="317"/>
      <c r="E386" s="317"/>
      <c r="F386" s="318"/>
      <c r="G386" s="318"/>
      <c r="H386" s="318"/>
      <c r="I386" s="318"/>
      <c r="J386" s="319"/>
    </row>
    <row r="387" spans="2:10" ht="18.75" customHeight="1" outlineLevel="1">
      <c r="B387" s="2154"/>
      <c r="C387" s="2155"/>
      <c r="D387" s="2155"/>
      <c r="E387" s="2155"/>
      <c r="F387" s="2155"/>
      <c r="G387" s="2155"/>
      <c r="H387" s="2155"/>
      <c r="I387" s="2155"/>
      <c r="J387" s="2156"/>
    </row>
    <row r="388" spans="2:10" ht="12" customHeight="1" outlineLevel="1" thickBot="1">
      <c r="B388" s="592"/>
      <c r="C388" s="320"/>
      <c r="D388" s="320"/>
      <c r="E388" s="320"/>
      <c r="F388" s="320"/>
      <c r="G388" s="320"/>
      <c r="H388" s="320"/>
      <c r="I388" s="320"/>
      <c r="J388" s="321"/>
    </row>
    <row r="389" spans="2:10" ht="17.25" customHeight="1"/>
    <row r="391" spans="2:10" ht="33.75" customHeight="1">
      <c r="B391" s="323" t="s">
        <v>199</v>
      </c>
      <c r="C391" s="2160">
        <f>個票ｰ2007!B251</f>
        <v>0</v>
      </c>
      <c r="D391" s="2161"/>
      <c r="E391" s="2161"/>
      <c r="F391" s="2162"/>
      <c r="G391" s="324" t="s">
        <v>656</v>
      </c>
      <c r="H391" s="2157">
        <v>19</v>
      </c>
      <c r="I391" s="2158"/>
      <c r="J391" s="2159"/>
    </row>
    <row r="392" spans="2:10" ht="30" customHeight="1" outlineLevel="1">
      <c r="B392" s="596" t="s">
        <v>214</v>
      </c>
      <c r="C392" s="2163"/>
      <c r="D392" s="2164"/>
      <c r="E392" s="2164"/>
      <c r="F392" s="2164"/>
      <c r="G392" s="2164"/>
      <c r="H392" s="2164"/>
      <c r="I392" s="2164"/>
      <c r="J392" s="2165"/>
    </row>
    <row r="393" spans="2:10" ht="30" customHeight="1" outlineLevel="1">
      <c r="B393" s="593" t="s">
        <v>198</v>
      </c>
      <c r="C393" s="2223"/>
      <c r="D393" s="2224"/>
      <c r="E393" s="2224"/>
      <c r="F393" s="2224"/>
      <c r="G393" s="2224"/>
      <c r="H393" s="2224"/>
      <c r="I393" s="2224"/>
      <c r="J393" s="2225"/>
    </row>
    <row r="394" spans="2:10" ht="30" customHeight="1" outlineLevel="1">
      <c r="B394" s="594" t="s">
        <v>197</v>
      </c>
      <c r="C394" s="2207"/>
      <c r="D394" s="2207"/>
      <c r="E394" s="2207"/>
      <c r="F394" s="2207"/>
      <c r="G394" s="2207"/>
      <c r="H394" s="2208"/>
      <c r="I394" s="2208"/>
      <c r="J394" s="2209"/>
    </row>
    <row r="395" spans="2:10" ht="14.25" customHeight="1" outlineLevel="1">
      <c r="B395" s="2226" t="s">
        <v>635</v>
      </c>
      <c r="C395" s="2189" t="s">
        <v>195</v>
      </c>
      <c r="D395" s="2189"/>
      <c r="E395" s="2189"/>
      <c r="F395" s="2189" t="s">
        <v>196</v>
      </c>
      <c r="G395" s="2189"/>
      <c r="H395" s="2190"/>
      <c r="I395" s="2190"/>
      <c r="J395" s="2191"/>
    </row>
    <row r="396" spans="2:10" ht="34.5" customHeight="1" outlineLevel="1">
      <c r="B396" s="2226"/>
      <c r="C396" s="272"/>
      <c r="D396" s="306" t="s">
        <v>185</v>
      </c>
      <c r="E396" s="272"/>
      <c r="F396" s="2192"/>
      <c r="G396" s="2192"/>
      <c r="H396" s="2193"/>
      <c r="I396" s="2193"/>
      <c r="J396" s="2194"/>
    </row>
    <row r="397" spans="2:10" ht="34.5" customHeight="1" outlineLevel="1">
      <c r="B397" s="2226"/>
      <c r="C397" s="272"/>
      <c r="D397" s="307" t="s">
        <v>185</v>
      </c>
      <c r="E397" s="272"/>
      <c r="F397" s="2181"/>
      <c r="G397" s="2181"/>
      <c r="H397" s="2182"/>
      <c r="I397" s="2182"/>
      <c r="J397" s="2183"/>
    </row>
    <row r="398" spans="2:10" ht="34.5" customHeight="1" outlineLevel="1">
      <c r="B398" s="2226"/>
      <c r="C398" s="272"/>
      <c r="D398" s="307" t="s">
        <v>185</v>
      </c>
      <c r="E398" s="272"/>
      <c r="F398" s="2181"/>
      <c r="G398" s="2181"/>
      <c r="H398" s="2182"/>
      <c r="I398" s="2182"/>
      <c r="J398" s="2183"/>
    </row>
    <row r="399" spans="2:10" ht="34.5" customHeight="1" outlineLevel="1">
      <c r="B399" s="2226"/>
      <c r="C399" s="272"/>
      <c r="D399" s="307" t="s">
        <v>185</v>
      </c>
      <c r="E399" s="272"/>
      <c r="F399" s="2181"/>
      <c r="G399" s="2181"/>
      <c r="H399" s="2182"/>
      <c r="I399" s="2182"/>
      <c r="J399" s="2183"/>
    </row>
    <row r="400" spans="2:10" ht="34.5" customHeight="1" outlineLevel="1">
      <c r="B400" s="2226"/>
      <c r="C400" s="272"/>
      <c r="D400" s="308" t="s">
        <v>185</v>
      </c>
      <c r="E400" s="272"/>
      <c r="F400" s="2219"/>
      <c r="G400" s="2220"/>
      <c r="H400" s="2221"/>
      <c r="I400" s="2221"/>
      <c r="J400" s="2222"/>
    </row>
    <row r="401" spans="1:26" ht="15" customHeight="1" outlineLevel="1">
      <c r="B401" s="2187" t="s">
        <v>251</v>
      </c>
      <c r="C401" s="2189" t="s">
        <v>195</v>
      </c>
      <c r="D401" s="2189"/>
      <c r="E401" s="2189"/>
      <c r="F401" s="2189" t="s">
        <v>194</v>
      </c>
      <c r="G401" s="2189"/>
      <c r="H401" s="2190"/>
      <c r="I401" s="2190"/>
      <c r="J401" s="2191"/>
    </row>
    <row r="402" spans="1:26" ht="31.5" customHeight="1" outlineLevel="1">
      <c r="B402" s="2167"/>
      <c r="C402" s="273"/>
      <c r="D402" s="309" t="s">
        <v>184</v>
      </c>
      <c r="E402" s="274"/>
      <c r="F402" s="2192"/>
      <c r="G402" s="2192"/>
      <c r="H402" s="2193"/>
      <c r="I402" s="2193"/>
      <c r="J402" s="2194"/>
    </row>
    <row r="403" spans="1:26" ht="31.5" customHeight="1" outlineLevel="1">
      <c r="B403" s="2167"/>
      <c r="C403" s="275"/>
      <c r="D403" s="310" t="s">
        <v>184</v>
      </c>
      <c r="E403" s="276"/>
      <c r="F403" s="2181"/>
      <c r="G403" s="2181"/>
      <c r="H403" s="2182"/>
      <c r="I403" s="2182"/>
      <c r="J403" s="2183"/>
    </row>
    <row r="404" spans="1:26" ht="31.5" customHeight="1" outlineLevel="1">
      <c r="B404" s="2167"/>
      <c r="C404" s="275"/>
      <c r="D404" s="310" t="s">
        <v>184</v>
      </c>
      <c r="E404" s="276"/>
      <c r="F404" s="2181"/>
      <c r="G404" s="2181"/>
      <c r="H404" s="2182"/>
      <c r="I404" s="2182"/>
      <c r="J404" s="2183"/>
    </row>
    <row r="405" spans="1:26" ht="31.5" customHeight="1" outlineLevel="1">
      <c r="B405" s="2167"/>
      <c r="C405" s="275"/>
      <c r="D405" s="310" t="s">
        <v>184</v>
      </c>
      <c r="E405" s="276"/>
      <c r="F405" s="2181"/>
      <c r="G405" s="2181"/>
      <c r="H405" s="2182"/>
      <c r="I405" s="2182"/>
      <c r="J405" s="2183"/>
    </row>
    <row r="406" spans="1:26" ht="31.5" customHeight="1" outlineLevel="1">
      <c r="B406" s="2188"/>
      <c r="C406" s="277"/>
      <c r="D406" s="311" t="s">
        <v>184</v>
      </c>
      <c r="E406" s="278"/>
      <c r="F406" s="2216"/>
      <c r="G406" s="2216"/>
      <c r="H406" s="2217"/>
      <c r="I406" s="2217"/>
      <c r="J406" s="2218"/>
    </row>
    <row r="407" spans="1:26" ht="15" customHeight="1" outlineLevel="1">
      <c r="B407" s="2166" t="s">
        <v>634</v>
      </c>
      <c r="C407" s="2169" t="s">
        <v>207</v>
      </c>
      <c r="D407" s="2170"/>
      <c r="E407" s="2171"/>
      <c r="F407" s="2172" t="s">
        <v>208</v>
      </c>
      <c r="G407" s="2173"/>
      <c r="H407" s="2173"/>
      <c r="I407" s="2173"/>
      <c r="J407" s="2174"/>
    </row>
    <row r="408" spans="1:26" ht="30" customHeight="1" outlineLevel="1">
      <c r="B408" s="2167"/>
      <c r="C408" s="275"/>
      <c r="D408" s="310" t="s">
        <v>184</v>
      </c>
      <c r="E408" s="272"/>
      <c r="F408" s="2178"/>
      <c r="G408" s="2178"/>
      <c r="H408" s="2179"/>
      <c r="I408" s="2179"/>
      <c r="J408" s="2180"/>
    </row>
    <row r="409" spans="1:26" ht="30" customHeight="1" outlineLevel="1">
      <c r="B409" s="2167"/>
      <c r="C409" s="275"/>
      <c r="D409" s="310" t="s">
        <v>184</v>
      </c>
      <c r="E409" s="272"/>
      <c r="F409" s="2181"/>
      <c r="G409" s="2181"/>
      <c r="H409" s="2182"/>
      <c r="I409" s="2182"/>
      <c r="J409" s="2183"/>
    </row>
    <row r="410" spans="1:26" ht="30" customHeight="1" outlineLevel="1">
      <c r="B410" s="2167"/>
      <c r="C410" s="275"/>
      <c r="D410" s="310" t="s">
        <v>184</v>
      </c>
      <c r="E410" s="272"/>
      <c r="F410" s="2181"/>
      <c r="G410" s="2181"/>
      <c r="H410" s="2182"/>
      <c r="I410" s="2182"/>
      <c r="J410" s="2183"/>
    </row>
    <row r="411" spans="1:26" ht="30" customHeight="1" outlineLevel="1" thickBot="1">
      <c r="B411" s="2168"/>
      <c r="C411" s="279"/>
      <c r="D411" s="312" t="s">
        <v>184</v>
      </c>
      <c r="E411" s="280"/>
      <c r="F411" s="2184"/>
      <c r="G411" s="2184"/>
      <c r="H411" s="2185"/>
      <c r="I411" s="2185"/>
      <c r="J411" s="2186"/>
    </row>
    <row r="412" spans="1:26" s="303" customFormat="1" ht="18.75" customHeight="1" outlineLevel="1" thickBot="1">
      <c r="A412" s="299"/>
      <c r="B412" s="313"/>
      <c r="C412" s="299"/>
      <c r="D412" s="299"/>
      <c r="E412" s="299"/>
      <c r="F412" s="299"/>
      <c r="G412" s="300"/>
      <c r="H412" s="300"/>
      <c r="I412" s="300"/>
      <c r="J412" s="300"/>
      <c r="K412" s="300"/>
      <c r="L412" s="300"/>
      <c r="M412" s="301"/>
      <c r="N412" s="2276"/>
      <c r="O412" s="2276"/>
      <c r="P412" s="2276"/>
      <c r="Q412" s="2276"/>
      <c r="R412" s="302"/>
      <c r="V412" s="301"/>
      <c r="W412" s="301"/>
      <c r="X412" s="301"/>
      <c r="Y412" s="301"/>
      <c r="Z412" s="302"/>
    </row>
    <row r="413" spans="1:26" ht="18.75" customHeight="1" outlineLevel="1">
      <c r="B413" s="2280" t="s">
        <v>193</v>
      </c>
      <c r="C413" s="2282"/>
      <c r="D413" s="2283"/>
      <c r="E413" s="2283"/>
      <c r="F413" s="2283"/>
      <c r="G413" s="2283"/>
      <c r="H413" s="2283"/>
      <c r="I413" s="2283"/>
      <c r="J413" s="2284"/>
    </row>
    <row r="414" spans="1:26" ht="18.75" customHeight="1" outlineLevel="1">
      <c r="B414" s="2196"/>
      <c r="C414" s="2201"/>
      <c r="D414" s="2202"/>
      <c r="E414" s="2202"/>
      <c r="F414" s="2202"/>
      <c r="G414" s="2202"/>
      <c r="H414" s="2202"/>
      <c r="I414" s="2202"/>
      <c r="J414" s="2203"/>
    </row>
    <row r="415" spans="1:26" ht="18.75" customHeight="1" outlineLevel="1">
      <c r="B415" s="2281"/>
      <c r="C415" s="2285"/>
      <c r="D415" s="2286"/>
      <c r="E415" s="2286"/>
      <c r="F415" s="2286"/>
      <c r="G415" s="2286"/>
      <c r="H415" s="2286"/>
      <c r="I415" s="2286"/>
      <c r="J415" s="2287"/>
    </row>
    <row r="416" spans="1:26" ht="18.75" customHeight="1" outlineLevel="1">
      <c r="B416" s="2195" t="s">
        <v>192</v>
      </c>
      <c r="C416" s="2198"/>
      <c r="D416" s="2199"/>
      <c r="E416" s="2199"/>
      <c r="F416" s="2199"/>
      <c r="G416" s="2199"/>
      <c r="H416" s="2199"/>
      <c r="I416" s="2199"/>
      <c r="J416" s="2200"/>
    </row>
    <row r="417" spans="2:10" ht="18.75" customHeight="1" outlineLevel="1">
      <c r="B417" s="2196"/>
      <c r="C417" s="2201"/>
      <c r="D417" s="2202"/>
      <c r="E417" s="2202"/>
      <c r="F417" s="2202"/>
      <c r="G417" s="2202"/>
      <c r="H417" s="2202"/>
      <c r="I417" s="2202"/>
      <c r="J417" s="2203"/>
    </row>
    <row r="418" spans="2:10" ht="18.75" customHeight="1" outlineLevel="1" thickBot="1">
      <c r="B418" s="2197"/>
      <c r="C418" s="2204"/>
      <c r="D418" s="2205"/>
      <c r="E418" s="2205"/>
      <c r="F418" s="2205"/>
      <c r="G418" s="2205"/>
      <c r="H418" s="2205"/>
      <c r="I418" s="2205"/>
      <c r="J418" s="2206"/>
    </row>
    <row r="419" spans="2:10" ht="18.75" customHeight="1" outlineLevel="1" thickBot="1">
      <c r="B419" s="314"/>
      <c r="C419" s="315"/>
      <c r="D419" s="315"/>
      <c r="E419" s="315"/>
      <c r="F419" s="315"/>
      <c r="G419" s="315"/>
      <c r="H419" s="315"/>
      <c r="I419" s="315"/>
      <c r="J419" s="315"/>
    </row>
    <row r="420" spans="2:10" ht="18.75" customHeight="1" outlineLevel="1">
      <c r="B420" s="316" t="s">
        <v>191</v>
      </c>
      <c r="C420" s="317"/>
      <c r="D420" s="317"/>
      <c r="E420" s="317"/>
      <c r="F420" s="318"/>
      <c r="G420" s="318"/>
      <c r="H420" s="318"/>
      <c r="I420" s="318"/>
      <c r="J420" s="319"/>
    </row>
    <row r="421" spans="2:10" ht="18.75" customHeight="1" outlineLevel="1">
      <c r="B421" s="2154"/>
      <c r="C421" s="2155"/>
      <c r="D421" s="2155"/>
      <c r="E421" s="2155"/>
      <c r="F421" s="2155"/>
      <c r="G421" s="2155"/>
      <c r="H421" s="2155"/>
      <c r="I421" s="2155"/>
      <c r="J421" s="2156"/>
    </row>
    <row r="422" spans="2:10" ht="12" customHeight="1" outlineLevel="1" thickBot="1">
      <c r="B422" s="592"/>
      <c r="C422" s="320"/>
      <c r="D422" s="320"/>
      <c r="E422" s="320"/>
      <c r="F422" s="320"/>
      <c r="G422" s="320"/>
      <c r="H422" s="320"/>
      <c r="I422" s="320"/>
      <c r="J422" s="321"/>
    </row>
    <row r="425" spans="2:10" ht="33" customHeight="1">
      <c r="B425" s="323" t="s">
        <v>199</v>
      </c>
      <c r="C425" s="2160">
        <f>個票ｰ2007!B252</f>
        <v>0</v>
      </c>
      <c r="D425" s="2161"/>
      <c r="E425" s="2161"/>
      <c r="F425" s="2162"/>
      <c r="G425" s="324" t="s">
        <v>656</v>
      </c>
      <c r="H425" s="2157">
        <v>20</v>
      </c>
      <c r="I425" s="2158"/>
      <c r="J425" s="2159"/>
    </row>
    <row r="426" spans="2:10" ht="30" customHeight="1" outlineLevel="1">
      <c r="B426" s="596" t="s">
        <v>214</v>
      </c>
      <c r="C426" s="2163"/>
      <c r="D426" s="2164"/>
      <c r="E426" s="2164"/>
      <c r="F426" s="2164"/>
      <c r="G426" s="2164"/>
      <c r="H426" s="2164"/>
      <c r="I426" s="2164"/>
      <c r="J426" s="2165"/>
    </row>
    <row r="427" spans="2:10" ht="30" customHeight="1" outlineLevel="1">
      <c r="B427" s="593" t="s">
        <v>198</v>
      </c>
      <c r="C427" s="2223"/>
      <c r="D427" s="2224"/>
      <c r="E427" s="2224"/>
      <c r="F427" s="2224"/>
      <c r="G427" s="2224"/>
      <c r="H427" s="2224"/>
      <c r="I427" s="2224"/>
      <c r="J427" s="2225"/>
    </row>
    <row r="428" spans="2:10" ht="30" customHeight="1" outlineLevel="1">
      <c r="B428" s="594" t="s">
        <v>197</v>
      </c>
      <c r="C428" s="2207"/>
      <c r="D428" s="2207"/>
      <c r="E428" s="2207"/>
      <c r="F428" s="2207"/>
      <c r="G428" s="2207"/>
      <c r="H428" s="2208"/>
      <c r="I428" s="2208"/>
      <c r="J428" s="2209"/>
    </row>
    <row r="429" spans="2:10" ht="14.25" customHeight="1" outlineLevel="1">
      <c r="B429" s="2226" t="s">
        <v>635</v>
      </c>
      <c r="C429" s="2189" t="s">
        <v>195</v>
      </c>
      <c r="D429" s="2189"/>
      <c r="E429" s="2189"/>
      <c r="F429" s="2189" t="s">
        <v>196</v>
      </c>
      <c r="G429" s="2189"/>
      <c r="H429" s="2190"/>
      <c r="I429" s="2190"/>
      <c r="J429" s="2191"/>
    </row>
    <row r="430" spans="2:10" ht="34.5" customHeight="1" outlineLevel="1">
      <c r="B430" s="2226"/>
      <c r="C430" s="272"/>
      <c r="D430" s="306" t="s">
        <v>185</v>
      </c>
      <c r="E430" s="272"/>
      <c r="F430" s="2192"/>
      <c r="G430" s="2192"/>
      <c r="H430" s="2193"/>
      <c r="I430" s="2193"/>
      <c r="J430" s="2194"/>
    </row>
    <row r="431" spans="2:10" ht="34.5" customHeight="1" outlineLevel="1">
      <c r="B431" s="2226"/>
      <c r="C431" s="272"/>
      <c r="D431" s="307" t="s">
        <v>185</v>
      </c>
      <c r="E431" s="272"/>
      <c r="F431" s="2181"/>
      <c r="G431" s="2181"/>
      <c r="H431" s="2182"/>
      <c r="I431" s="2182"/>
      <c r="J431" s="2183"/>
    </row>
    <row r="432" spans="2:10" ht="34.5" customHeight="1" outlineLevel="1">
      <c r="B432" s="2226"/>
      <c r="C432" s="272"/>
      <c r="D432" s="307" t="s">
        <v>185</v>
      </c>
      <c r="E432" s="272"/>
      <c r="F432" s="2181"/>
      <c r="G432" s="2181"/>
      <c r="H432" s="2182"/>
      <c r="I432" s="2182"/>
      <c r="J432" s="2183"/>
    </row>
    <row r="433" spans="1:26" ht="34.5" customHeight="1" outlineLevel="1">
      <c r="B433" s="2226"/>
      <c r="C433" s="272"/>
      <c r="D433" s="307" t="s">
        <v>185</v>
      </c>
      <c r="E433" s="272"/>
      <c r="F433" s="2181"/>
      <c r="G433" s="2181"/>
      <c r="H433" s="2182"/>
      <c r="I433" s="2182"/>
      <c r="J433" s="2183"/>
    </row>
    <row r="434" spans="1:26" ht="34.5" customHeight="1" outlineLevel="1">
      <c r="B434" s="2226"/>
      <c r="C434" s="272"/>
      <c r="D434" s="308" t="s">
        <v>185</v>
      </c>
      <c r="E434" s="272"/>
      <c r="F434" s="2219"/>
      <c r="G434" s="2220"/>
      <c r="H434" s="2221"/>
      <c r="I434" s="2221"/>
      <c r="J434" s="2222"/>
    </row>
    <row r="435" spans="1:26" ht="15" customHeight="1" outlineLevel="1">
      <c r="B435" s="2187" t="s">
        <v>251</v>
      </c>
      <c r="C435" s="2189" t="s">
        <v>195</v>
      </c>
      <c r="D435" s="2189"/>
      <c r="E435" s="2189"/>
      <c r="F435" s="2189" t="s">
        <v>194</v>
      </c>
      <c r="G435" s="2189"/>
      <c r="H435" s="2190"/>
      <c r="I435" s="2190"/>
      <c r="J435" s="2191"/>
    </row>
    <row r="436" spans="1:26" ht="31.5" customHeight="1" outlineLevel="1">
      <c r="B436" s="2167"/>
      <c r="C436" s="273"/>
      <c r="D436" s="309" t="s">
        <v>184</v>
      </c>
      <c r="E436" s="274"/>
      <c r="F436" s="2192"/>
      <c r="G436" s="2192"/>
      <c r="H436" s="2193"/>
      <c r="I436" s="2193"/>
      <c r="J436" s="2194"/>
    </row>
    <row r="437" spans="1:26" ht="31.5" customHeight="1" outlineLevel="1">
      <c r="B437" s="2167"/>
      <c r="C437" s="275"/>
      <c r="D437" s="310" t="s">
        <v>184</v>
      </c>
      <c r="E437" s="276"/>
      <c r="F437" s="2181"/>
      <c r="G437" s="2181"/>
      <c r="H437" s="2182"/>
      <c r="I437" s="2182"/>
      <c r="J437" s="2183"/>
    </row>
    <row r="438" spans="1:26" ht="31.5" customHeight="1" outlineLevel="1">
      <c r="B438" s="2167"/>
      <c r="C438" s="275"/>
      <c r="D438" s="310" t="s">
        <v>184</v>
      </c>
      <c r="E438" s="276"/>
      <c r="F438" s="2181"/>
      <c r="G438" s="2181"/>
      <c r="H438" s="2182"/>
      <c r="I438" s="2182"/>
      <c r="J438" s="2183"/>
    </row>
    <row r="439" spans="1:26" ht="31.5" customHeight="1" outlineLevel="1">
      <c r="B439" s="2167"/>
      <c r="C439" s="275"/>
      <c r="D439" s="310" t="s">
        <v>184</v>
      </c>
      <c r="E439" s="276"/>
      <c r="F439" s="2181"/>
      <c r="G439" s="2181"/>
      <c r="H439" s="2182"/>
      <c r="I439" s="2182"/>
      <c r="J439" s="2183"/>
    </row>
    <row r="440" spans="1:26" ht="31.5" customHeight="1" outlineLevel="1">
      <c r="B440" s="2188"/>
      <c r="C440" s="277"/>
      <c r="D440" s="311" t="s">
        <v>184</v>
      </c>
      <c r="E440" s="278"/>
      <c r="F440" s="2216"/>
      <c r="G440" s="2216"/>
      <c r="H440" s="2217"/>
      <c r="I440" s="2217"/>
      <c r="J440" s="2218"/>
    </row>
    <row r="441" spans="1:26" ht="15" customHeight="1" outlineLevel="1">
      <c r="B441" s="2302" t="s">
        <v>634</v>
      </c>
      <c r="C441" s="2169" t="s">
        <v>207</v>
      </c>
      <c r="D441" s="2170"/>
      <c r="E441" s="2171"/>
      <c r="F441" s="2303" t="s">
        <v>208</v>
      </c>
      <c r="G441" s="2304"/>
      <c r="H441" s="2304"/>
      <c r="I441" s="2304"/>
      <c r="J441" s="2305"/>
    </row>
    <row r="442" spans="1:26" ht="30" customHeight="1" outlineLevel="1">
      <c r="B442" s="2167"/>
      <c r="C442" s="275"/>
      <c r="D442" s="310" t="s">
        <v>184</v>
      </c>
      <c r="E442" s="272"/>
      <c r="F442" s="2306"/>
      <c r="G442" s="2306"/>
      <c r="H442" s="2307"/>
      <c r="I442" s="2307"/>
      <c r="J442" s="2308"/>
    </row>
    <row r="443" spans="1:26" ht="30" customHeight="1" outlineLevel="1">
      <c r="B443" s="2167"/>
      <c r="C443" s="275"/>
      <c r="D443" s="310" t="s">
        <v>184</v>
      </c>
      <c r="E443" s="272"/>
      <c r="F443" s="2181"/>
      <c r="G443" s="2181"/>
      <c r="H443" s="2182"/>
      <c r="I443" s="2182"/>
      <c r="J443" s="2183"/>
    </row>
    <row r="444" spans="1:26" ht="30" customHeight="1" outlineLevel="1">
      <c r="B444" s="2167"/>
      <c r="C444" s="275"/>
      <c r="D444" s="310" t="s">
        <v>184</v>
      </c>
      <c r="E444" s="272"/>
      <c r="F444" s="2181"/>
      <c r="G444" s="2181"/>
      <c r="H444" s="2182"/>
      <c r="I444" s="2182"/>
      <c r="J444" s="2183"/>
    </row>
    <row r="445" spans="1:26" ht="30" customHeight="1" outlineLevel="1" thickBot="1">
      <c r="B445" s="2168"/>
      <c r="C445" s="279"/>
      <c r="D445" s="312" t="s">
        <v>184</v>
      </c>
      <c r="E445" s="280"/>
      <c r="F445" s="2184"/>
      <c r="G445" s="2184"/>
      <c r="H445" s="2185"/>
      <c r="I445" s="2185"/>
      <c r="J445" s="2186"/>
    </row>
    <row r="446" spans="1:26" s="303" customFormat="1" ht="18.75" customHeight="1" outlineLevel="1" thickBot="1">
      <c r="A446" s="299"/>
      <c r="B446" s="313"/>
      <c r="C446" s="299"/>
      <c r="D446" s="299"/>
      <c r="E446" s="299"/>
      <c r="F446" s="299"/>
      <c r="G446" s="300"/>
      <c r="H446" s="300"/>
      <c r="I446" s="300"/>
      <c r="J446" s="300"/>
      <c r="K446" s="300"/>
      <c r="L446" s="300"/>
      <c r="M446" s="301"/>
      <c r="N446" s="2276"/>
      <c r="O446" s="2276"/>
      <c r="P446" s="2276"/>
      <c r="Q446" s="2276"/>
      <c r="R446" s="302"/>
      <c r="V446" s="301"/>
      <c r="W446" s="301"/>
      <c r="X446" s="301"/>
      <c r="Y446" s="301"/>
      <c r="Z446" s="302"/>
    </row>
    <row r="447" spans="1:26" ht="18.75" customHeight="1" outlineLevel="1">
      <c r="B447" s="2280" t="s">
        <v>193</v>
      </c>
      <c r="C447" s="2282"/>
      <c r="D447" s="2283"/>
      <c r="E447" s="2283"/>
      <c r="F447" s="2283"/>
      <c r="G447" s="2283"/>
      <c r="H447" s="2283"/>
      <c r="I447" s="2283"/>
      <c r="J447" s="2284"/>
    </row>
    <row r="448" spans="1:26" ht="18.75" customHeight="1" outlineLevel="1">
      <c r="B448" s="2196"/>
      <c r="C448" s="2201"/>
      <c r="D448" s="2202"/>
      <c r="E448" s="2202"/>
      <c r="F448" s="2202"/>
      <c r="G448" s="2202"/>
      <c r="H448" s="2202"/>
      <c r="I448" s="2202"/>
      <c r="J448" s="2203"/>
    </row>
    <row r="449" spans="2:10" ht="18.75" customHeight="1" outlineLevel="1">
      <c r="B449" s="2281"/>
      <c r="C449" s="2285"/>
      <c r="D449" s="2286"/>
      <c r="E449" s="2286"/>
      <c r="F449" s="2286"/>
      <c r="G449" s="2286"/>
      <c r="H449" s="2286"/>
      <c r="I449" s="2286"/>
      <c r="J449" s="2287"/>
    </row>
    <row r="450" spans="2:10" ht="18.75" customHeight="1" outlineLevel="1">
      <c r="B450" s="2298" t="s">
        <v>192</v>
      </c>
      <c r="C450" s="2299"/>
      <c r="D450" s="2300"/>
      <c r="E450" s="2300"/>
      <c r="F450" s="2300"/>
      <c r="G450" s="2300"/>
      <c r="H450" s="2300"/>
      <c r="I450" s="2300"/>
      <c r="J450" s="2301"/>
    </row>
    <row r="451" spans="2:10" ht="18.75" customHeight="1" outlineLevel="1">
      <c r="B451" s="2196"/>
      <c r="C451" s="2201"/>
      <c r="D451" s="2202"/>
      <c r="E451" s="2202"/>
      <c r="F451" s="2202"/>
      <c r="G451" s="2202"/>
      <c r="H451" s="2202"/>
      <c r="I451" s="2202"/>
      <c r="J451" s="2203"/>
    </row>
    <row r="452" spans="2:10" ht="18.75" customHeight="1" outlineLevel="1" thickBot="1">
      <c r="B452" s="2197"/>
      <c r="C452" s="2204"/>
      <c r="D452" s="2205"/>
      <c r="E452" s="2205"/>
      <c r="F452" s="2205"/>
      <c r="G452" s="2205"/>
      <c r="H452" s="2205"/>
      <c r="I452" s="2205"/>
      <c r="J452" s="2206"/>
    </row>
    <row r="453" spans="2:10" ht="18.75" customHeight="1" outlineLevel="1" thickBot="1">
      <c r="B453" s="314"/>
      <c r="C453" s="315"/>
      <c r="D453" s="315"/>
      <c r="E453" s="315"/>
      <c r="F453" s="315"/>
      <c r="G453" s="315"/>
      <c r="H453" s="315"/>
      <c r="I453" s="315"/>
      <c r="J453" s="315"/>
    </row>
    <row r="454" spans="2:10" ht="18.75" customHeight="1" outlineLevel="1">
      <c r="B454" s="316" t="s">
        <v>191</v>
      </c>
      <c r="C454" s="317"/>
      <c r="D454" s="317"/>
      <c r="E454" s="317"/>
      <c r="F454" s="318"/>
      <c r="G454" s="318"/>
      <c r="H454" s="318"/>
      <c r="I454" s="318"/>
      <c r="J454" s="319"/>
    </row>
    <row r="455" spans="2:10" ht="18.75" customHeight="1" outlineLevel="1">
      <c r="B455" s="2154"/>
      <c r="C455" s="2155"/>
      <c r="D455" s="2155"/>
      <c r="E455" s="2155"/>
      <c r="F455" s="2155"/>
      <c r="G455" s="2155"/>
      <c r="H455" s="2155"/>
      <c r="I455" s="2155"/>
      <c r="J455" s="2156"/>
    </row>
    <row r="456" spans="2:10" ht="12" customHeight="1" outlineLevel="1" thickBot="1">
      <c r="B456" s="592"/>
      <c r="C456" s="320"/>
      <c r="D456" s="320"/>
      <c r="E456" s="320"/>
      <c r="F456" s="320"/>
      <c r="G456" s="320"/>
      <c r="H456" s="320"/>
      <c r="I456" s="320"/>
      <c r="J456" s="321"/>
    </row>
  </sheetData>
  <sheetProtection formatRows="0" selectLockedCells="1"/>
  <mergeCells count="458">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 ref="M19:U19"/>
    <mergeCell ref="B20:D20"/>
    <mergeCell ref="E20:J20"/>
    <mergeCell ref="B21:D21"/>
    <mergeCell ref="E21:J21"/>
    <mergeCell ref="M21:U21"/>
    <mergeCell ref="B16:D16"/>
    <mergeCell ref="E16:J16"/>
    <mergeCell ref="B17:D17"/>
    <mergeCell ref="E17:J17"/>
    <mergeCell ref="N36:Q36"/>
    <mergeCell ref="C37:J37"/>
    <mergeCell ref="B38:B39"/>
    <mergeCell ref="C38:F39"/>
    <mergeCell ref="H38:J38"/>
    <mergeCell ref="H39:J39"/>
    <mergeCell ref="B22:D22"/>
    <mergeCell ref="E22:J22"/>
    <mergeCell ref="H31:K31"/>
    <mergeCell ref="H32:K32"/>
    <mergeCell ref="B34:J34"/>
    <mergeCell ref="J36:L36"/>
    <mergeCell ref="B23:D28"/>
    <mergeCell ref="E23:G23"/>
    <mergeCell ref="H23:J23"/>
    <mergeCell ref="E24:J24"/>
    <mergeCell ref="F25:J25"/>
    <mergeCell ref="F26:J26"/>
    <mergeCell ref="F27:J27"/>
    <mergeCell ref="F28:J28"/>
    <mergeCell ref="N65:Q65"/>
    <mergeCell ref="B66:B68"/>
    <mergeCell ref="C66:J68"/>
    <mergeCell ref="C44:F44"/>
    <mergeCell ref="H44:J44"/>
    <mergeCell ref="C45:J45"/>
    <mergeCell ref="C46:J46"/>
    <mergeCell ref="C47:J47"/>
    <mergeCell ref="B48:B53"/>
    <mergeCell ref="C48:E48"/>
    <mergeCell ref="F48:J48"/>
    <mergeCell ref="F49:J49"/>
    <mergeCell ref="F50:J50"/>
    <mergeCell ref="F51:J51"/>
    <mergeCell ref="F52:J52"/>
    <mergeCell ref="F53:J53"/>
    <mergeCell ref="B69:B71"/>
    <mergeCell ref="C69:J71"/>
    <mergeCell ref="B74:J74"/>
    <mergeCell ref="F59:J59"/>
    <mergeCell ref="B60:B64"/>
    <mergeCell ref="C60:E60"/>
    <mergeCell ref="F60:J60"/>
    <mergeCell ref="F61:J61"/>
    <mergeCell ref="F62:J62"/>
    <mergeCell ref="F63:J63"/>
    <mergeCell ref="F64:J64"/>
    <mergeCell ref="B54:B59"/>
    <mergeCell ref="C54:E54"/>
    <mergeCell ref="F54:J54"/>
    <mergeCell ref="F55:J55"/>
    <mergeCell ref="F56:J56"/>
    <mergeCell ref="F57:J57"/>
    <mergeCell ref="F58:J58"/>
    <mergeCell ref="C78:F78"/>
    <mergeCell ref="H78:J78"/>
    <mergeCell ref="C79:J79"/>
    <mergeCell ref="C80:J80"/>
    <mergeCell ref="C81:J81"/>
    <mergeCell ref="B82:B87"/>
    <mergeCell ref="C82:E82"/>
    <mergeCell ref="F82:J82"/>
    <mergeCell ref="F83:J83"/>
    <mergeCell ref="F84:J84"/>
    <mergeCell ref="F93:J93"/>
    <mergeCell ref="B94:B98"/>
    <mergeCell ref="C94:E94"/>
    <mergeCell ref="F94:J94"/>
    <mergeCell ref="F95:J95"/>
    <mergeCell ref="F96:J96"/>
    <mergeCell ref="F97:J97"/>
    <mergeCell ref="F98:J98"/>
    <mergeCell ref="F85:J85"/>
    <mergeCell ref="F86:J86"/>
    <mergeCell ref="F87:J87"/>
    <mergeCell ref="B88:B93"/>
    <mergeCell ref="C88:E88"/>
    <mergeCell ref="F88:J88"/>
    <mergeCell ref="F89:J89"/>
    <mergeCell ref="F90:J90"/>
    <mergeCell ref="F91:J91"/>
    <mergeCell ref="F92:J92"/>
    <mergeCell ref="B115:R115"/>
    <mergeCell ref="C116:F116"/>
    <mergeCell ref="H116:J116"/>
    <mergeCell ref="C117:J117"/>
    <mergeCell ref="C118:J118"/>
    <mergeCell ref="C119:J119"/>
    <mergeCell ref="N99:Q99"/>
    <mergeCell ref="B100:B102"/>
    <mergeCell ref="C100:J102"/>
    <mergeCell ref="B103:B105"/>
    <mergeCell ref="C103:J105"/>
    <mergeCell ref="B108:J108"/>
    <mergeCell ref="B126:B131"/>
    <mergeCell ref="C126:E126"/>
    <mergeCell ref="F126:J126"/>
    <mergeCell ref="F127:J127"/>
    <mergeCell ref="F128:J128"/>
    <mergeCell ref="F129:J129"/>
    <mergeCell ref="F130:J130"/>
    <mergeCell ref="F131:J131"/>
    <mergeCell ref="B120:B125"/>
    <mergeCell ref="C120:E120"/>
    <mergeCell ref="F120:J120"/>
    <mergeCell ref="F121:J121"/>
    <mergeCell ref="F122:J122"/>
    <mergeCell ref="F123:J123"/>
    <mergeCell ref="F124:J124"/>
    <mergeCell ref="F125:J125"/>
    <mergeCell ref="N137:Q137"/>
    <mergeCell ref="B138:B140"/>
    <mergeCell ref="C138:J140"/>
    <mergeCell ref="B141:B143"/>
    <mergeCell ref="C141:J143"/>
    <mergeCell ref="B146:J146"/>
    <mergeCell ref="B132:B136"/>
    <mergeCell ref="C132:E132"/>
    <mergeCell ref="F132:J132"/>
    <mergeCell ref="F133:J133"/>
    <mergeCell ref="F134:J134"/>
    <mergeCell ref="F135:J135"/>
    <mergeCell ref="F136:J136"/>
    <mergeCell ref="N172:Q172"/>
    <mergeCell ref="B173:B175"/>
    <mergeCell ref="C173:J175"/>
    <mergeCell ref="C151:F151"/>
    <mergeCell ref="H151:J151"/>
    <mergeCell ref="C152:J152"/>
    <mergeCell ref="C153:J153"/>
    <mergeCell ref="C154:J154"/>
    <mergeCell ref="B155:B160"/>
    <mergeCell ref="C155:E155"/>
    <mergeCell ref="F155:J155"/>
    <mergeCell ref="F156:J156"/>
    <mergeCell ref="F157:J157"/>
    <mergeCell ref="F158:J158"/>
    <mergeCell ref="F159:J159"/>
    <mergeCell ref="F160:J160"/>
    <mergeCell ref="B176:B178"/>
    <mergeCell ref="C176:J178"/>
    <mergeCell ref="B181:J181"/>
    <mergeCell ref="F166:J166"/>
    <mergeCell ref="B167:B171"/>
    <mergeCell ref="C167:E167"/>
    <mergeCell ref="F167:J167"/>
    <mergeCell ref="F168:J168"/>
    <mergeCell ref="F169:J169"/>
    <mergeCell ref="F170:J170"/>
    <mergeCell ref="F171:J171"/>
    <mergeCell ref="B161:B166"/>
    <mergeCell ref="C161:E161"/>
    <mergeCell ref="F161:J161"/>
    <mergeCell ref="F162:J162"/>
    <mergeCell ref="F163:J163"/>
    <mergeCell ref="F164:J164"/>
    <mergeCell ref="F165:J165"/>
    <mergeCell ref="N206:Q206"/>
    <mergeCell ref="B207:B209"/>
    <mergeCell ref="C207:J209"/>
    <mergeCell ref="C185:F185"/>
    <mergeCell ref="H185:J185"/>
    <mergeCell ref="C186:J186"/>
    <mergeCell ref="C187:J187"/>
    <mergeCell ref="C188:J188"/>
    <mergeCell ref="B189:B194"/>
    <mergeCell ref="C189:E189"/>
    <mergeCell ref="F189:J189"/>
    <mergeCell ref="F190:J190"/>
    <mergeCell ref="F191:J191"/>
    <mergeCell ref="F192:J192"/>
    <mergeCell ref="F193:J193"/>
    <mergeCell ref="F194:J194"/>
    <mergeCell ref="B210:B212"/>
    <mergeCell ref="C210:J212"/>
    <mergeCell ref="B215:J215"/>
    <mergeCell ref="F200:J200"/>
    <mergeCell ref="B201:B205"/>
    <mergeCell ref="C201:E201"/>
    <mergeCell ref="F201:J201"/>
    <mergeCell ref="F202:J202"/>
    <mergeCell ref="F203:J203"/>
    <mergeCell ref="F204:J204"/>
    <mergeCell ref="F205:J205"/>
    <mergeCell ref="B195:B200"/>
    <mergeCell ref="C195:E195"/>
    <mergeCell ref="F195:J195"/>
    <mergeCell ref="F196:J196"/>
    <mergeCell ref="F197:J197"/>
    <mergeCell ref="F198:J198"/>
    <mergeCell ref="F199:J199"/>
    <mergeCell ref="N240:Q240"/>
    <mergeCell ref="B241:B243"/>
    <mergeCell ref="C241:J243"/>
    <mergeCell ref="C219:F219"/>
    <mergeCell ref="H219:J219"/>
    <mergeCell ref="C220:J220"/>
    <mergeCell ref="C221:J221"/>
    <mergeCell ref="C222:J222"/>
    <mergeCell ref="B223:B228"/>
    <mergeCell ref="C223:E223"/>
    <mergeCell ref="F223:J223"/>
    <mergeCell ref="F224:J224"/>
    <mergeCell ref="F225:J225"/>
    <mergeCell ref="F226:J226"/>
    <mergeCell ref="F227:J227"/>
    <mergeCell ref="F228:J228"/>
    <mergeCell ref="B244:B246"/>
    <mergeCell ref="C244:J246"/>
    <mergeCell ref="B249:J249"/>
    <mergeCell ref="F234:J234"/>
    <mergeCell ref="B235:B239"/>
    <mergeCell ref="C235:E235"/>
    <mergeCell ref="F235:J235"/>
    <mergeCell ref="F236:J236"/>
    <mergeCell ref="F237:J237"/>
    <mergeCell ref="F238:J238"/>
    <mergeCell ref="F239:J239"/>
    <mergeCell ref="B229:B234"/>
    <mergeCell ref="C229:E229"/>
    <mergeCell ref="F229:J229"/>
    <mergeCell ref="F230:J230"/>
    <mergeCell ref="F231:J231"/>
    <mergeCell ref="F232:J232"/>
    <mergeCell ref="F233:J233"/>
    <mergeCell ref="N275:Q275"/>
    <mergeCell ref="B276:B278"/>
    <mergeCell ref="C276:J278"/>
    <mergeCell ref="C254:F254"/>
    <mergeCell ref="H254:J254"/>
    <mergeCell ref="C255:J255"/>
    <mergeCell ref="C256:J256"/>
    <mergeCell ref="C257:J257"/>
    <mergeCell ref="B258:B263"/>
    <mergeCell ref="C258:E258"/>
    <mergeCell ref="F258:J258"/>
    <mergeCell ref="F259:J259"/>
    <mergeCell ref="F260:J260"/>
    <mergeCell ref="F261:J261"/>
    <mergeCell ref="F262:J262"/>
    <mergeCell ref="F263:J263"/>
    <mergeCell ref="B279:B281"/>
    <mergeCell ref="C279:J281"/>
    <mergeCell ref="B284:J284"/>
    <mergeCell ref="F269:J269"/>
    <mergeCell ref="B270:B274"/>
    <mergeCell ref="C270:E270"/>
    <mergeCell ref="F270:J270"/>
    <mergeCell ref="F271:J271"/>
    <mergeCell ref="F272:J272"/>
    <mergeCell ref="F273:J273"/>
    <mergeCell ref="F274:J274"/>
    <mergeCell ref="B264:B269"/>
    <mergeCell ref="C264:E264"/>
    <mergeCell ref="F264:J264"/>
    <mergeCell ref="F265:J265"/>
    <mergeCell ref="F266:J266"/>
    <mergeCell ref="F267:J267"/>
    <mergeCell ref="F268:J268"/>
    <mergeCell ref="N309:Q309"/>
    <mergeCell ref="B310:B312"/>
    <mergeCell ref="C310:J312"/>
    <mergeCell ref="C288:F288"/>
    <mergeCell ref="H288:J288"/>
    <mergeCell ref="C289:J289"/>
    <mergeCell ref="C290:J290"/>
    <mergeCell ref="C291:J291"/>
    <mergeCell ref="B292:B297"/>
    <mergeCell ref="C292:E292"/>
    <mergeCell ref="F292:J292"/>
    <mergeCell ref="F293:J293"/>
    <mergeCell ref="F294:J294"/>
    <mergeCell ref="F295:J295"/>
    <mergeCell ref="F296:J296"/>
    <mergeCell ref="F297:J297"/>
    <mergeCell ref="B313:B315"/>
    <mergeCell ref="C313:J315"/>
    <mergeCell ref="B318:J318"/>
    <mergeCell ref="F303:J303"/>
    <mergeCell ref="B304:B308"/>
    <mergeCell ref="C304:E304"/>
    <mergeCell ref="F304:J304"/>
    <mergeCell ref="F305:J305"/>
    <mergeCell ref="F306:J306"/>
    <mergeCell ref="F307:J307"/>
    <mergeCell ref="F308:J308"/>
    <mergeCell ref="B298:B303"/>
    <mergeCell ref="C298:E298"/>
    <mergeCell ref="F298:J298"/>
    <mergeCell ref="F299:J299"/>
    <mergeCell ref="F300:J300"/>
    <mergeCell ref="F301:J301"/>
    <mergeCell ref="F302:J302"/>
    <mergeCell ref="N343:Q343"/>
    <mergeCell ref="B344:B346"/>
    <mergeCell ref="C344:J346"/>
    <mergeCell ref="C322:F322"/>
    <mergeCell ref="H322:J322"/>
    <mergeCell ref="C323:J323"/>
    <mergeCell ref="C324:J324"/>
    <mergeCell ref="C325:J325"/>
    <mergeCell ref="B326:B331"/>
    <mergeCell ref="C326:E326"/>
    <mergeCell ref="F326:J326"/>
    <mergeCell ref="F327:J327"/>
    <mergeCell ref="F328:J328"/>
    <mergeCell ref="F329:J329"/>
    <mergeCell ref="F330:J330"/>
    <mergeCell ref="F331:J331"/>
    <mergeCell ref="B347:B349"/>
    <mergeCell ref="C347:J349"/>
    <mergeCell ref="B352:J352"/>
    <mergeCell ref="F337:J337"/>
    <mergeCell ref="B338:B342"/>
    <mergeCell ref="C338:E338"/>
    <mergeCell ref="F338:J338"/>
    <mergeCell ref="F339:J339"/>
    <mergeCell ref="F340:J340"/>
    <mergeCell ref="F341:J341"/>
    <mergeCell ref="F342:J342"/>
    <mergeCell ref="B332:B337"/>
    <mergeCell ref="C332:E332"/>
    <mergeCell ref="F332:J332"/>
    <mergeCell ref="F333:J333"/>
    <mergeCell ref="F334:J334"/>
    <mergeCell ref="F335:J335"/>
    <mergeCell ref="F336:J336"/>
    <mergeCell ref="N378:Q378"/>
    <mergeCell ref="B379:B381"/>
    <mergeCell ref="C379:J381"/>
    <mergeCell ref="C357:F357"/>
    <mergeCell ref="H357:J357"/>
    <mergeCell ref="C358:J358"/>
    <mergeCell ref="C359:J359"/>
    <mergeCell ref="C360:J360"/>
    <mergeCell ref="B361:B366"/>
    <mergeCell ref="C361:E361"/>
    <mergeCell ref="F361:J361"/>
    <mergeCell ref="F362:J362"/>
    <mergeCell ref="F363:J363"/>
    <mergeCell ref="F364:J364"/>
    <mergeCell ref="F365:J365"/>
    <mergeCell ref="F366:J366"/>
    <mergeCell ref="B382:B384"/>
    <mergeCell ref="C382:J384"/>
    <mergeCell ref="B387:J387"/>
    <mergeCell ref="F372:J372"/>
    <mergeCell ref="B373:B377"/>
    <mergeCell ref="C373:E373"/>
    <mergeCell ref="F373:J373"/>
    <mergeCell ref="F374:J374"/>
    <mergeCell ref="F375:J375"/>
    <mergeCell ref="F376:J376"/>
    <mergeCell ref="F377:J377"/>
    <mergeCell ref="B367:B372"/>
    <mergeCell ref="C367:E367"/>
    <mergeCell ref="F367:J367"/>
    <mergeCell ref="F368:J368"/>
    <mergeCell ref="F369:J369"/>
    <mergeCell ref="F370:J370"/>
    <mergeCell ref="F371:J371"/>
    <mergeCell ref="N412:Q412"/>
    <mergeCell ref="B413:B415"/>
    <mergeCell ref="C413:J415"/>
    <mergeCell ref="C391:F391"/>
    <mergeCell ref="H391:J391"/>
    <mergeCell ref="C392:J392"/>
    <mergeCell ref="C393:J393"/>
    <mergeCell ref="C394:J394"/>
    <mergeCell ref="B395:B400"/>
    <mergeCell ref="C395:E395"/>
    <mergeCell ref="F395:J395"/>
    <mergeCell ref="F396:J396"/>
    <mergeCell ref="F397:J397"/>
    <mergeCell ref="F398:J398"/>
    <mergeCell ref="F399:J399"/>
    <mergeCell ref="F400:J400"/>
    <mergeCell ref="B416:B418"/>
    <mergeCell ref="C416:J418"/>
    <mergeCell ref="B421:J421"/>
    <mergeCell ref="F406:J406"/>
    <mergeCell ref="B407:B411"/>
    <mergeCell ref="C407:E407"/>
    <mergeCell ref="F407:J407"/>
    <mergeCell ref="F408:J408"/>
    <mergeCell ref="F409:J409"/>
    <mergeCell ref="F410:J410"/>
    <mergeCell ref="F411:J411"/>
    <mergeCell ref="B401:B406"/>
    <mergeCell ref="C401:E401"/>
    <mergeCell ref="F401:J401"/>
    <mergeCell ref="F402:J402"/>
    <mergeCell ref="F403:J403"/>
    <mergeCell ref="F404:J404"/>
    <mergeCell ref="F405:J405"/>
    <mergeCell ref="N446:Q446"/>
    <mergeCell ref="B447:B449"/>
    <mergeCell ref="C447:J449"/>
    <mergeCell ref="C425:F425"/>
    <mergeCell ref="H425:J425"/>
    <mergeCell ref="C426:J426"/>
    <mergeCell ref="C427:J427"/>
    <mergeCell ref="C428:J428"/>
    <mergeCell ref="B429:B434"/>
    <mergeCell ref="C429:E429"/>
    <mergeCell ref="F429:J429"/>
    <mergeCell ref="F430:J430"/>
    <mergeCell ref="F431:J431"/>
    <mergeCell ref="F432:J432"/>
    <mergeCell ref="F433:J433"/>
    <mergeCell ref="F434:J434"/>
    <mergeCell ref="B450:B452"/>
    <mergeCell ref="C450:J452"/>
    <mergeCell ref="B455:J455"/>
    <mergeCell ref="F440:J440"/>
    <mergeCell ref="B441:B445"/>
    <mergeCell ref="C441:E441"/>
    <mergeCell ref="F441:J441"/>
    <mergeCell ref="F442:J442"/>
    <mergeCell ref="F443:J443"/>
    <mergeCell ref="F444:J444"/>
    <mergeCell ref="F445:J445"/>
    <mergeCell ref="B435:B440"/>
    <mergeCell ref="C435:E435"/>
    <mergeCell ref="F435:J435"/>
    <mergeCell ref="F436:J436"/>
    <mergeCell ref="F437:J437"/>
    <mergeCell ref="F438:J438"/>
    <mergeCell ref="F439:J439"/>
  </mergeCells>
  <phoneticPr fontId="20"/>
  <conditionalFormatting sqref="C7:J9 C37:J39 C44:F44 C78:F78 C116:F116 C151:F151 C185:F185 C219:F219 C254:F254 C288:F288 C322:F322 C357:F357 C391:F391 C425:F425">
    <cfRule type="cellIs" dxfId="103" priority="7" operator="equal">
      <formula>0</formula>
    </cfRule>
  </conditionalFormatting>
  <conditionalFormatting sqref="H3:K3">
    <cfRule type="cellIs" dxfId="102" priority="6" operator="equal">
      <formula>0</formula>
    </cfRule>
  </conditionalFormatting>
  <conditionalFormatting sqref="H32:K32">
    <cfRule type="cellIs" dxfId="101" priority="5" operator="equal">
      <formula>0</formula>
    </cfRule>
  </conditionalFormatting>
  <conditionalFormatting sqref="F28:J28">
    <cfRule type="expression" dxfId="100" priority="2">
      <formula>$E$27="○"</formula>
    </cfRule>
  </conditionalFormatting>
  <conditionalFormatting sqref="E25:J27">
    <cfRule type="expression" dxfId="99" priority="1">
      <formula>$H$23="含んでいない"</formula>
    </cfRule>
  </conditionalFormatting>
  <dataValidations count="11">
    <dataValidation allowBlank="1" showInputMessage="1" showErrorMessage="1" prompt="これまでの講師歴について、所属だけでなく「担当分野」まで記載。" sqref="F89:J93 F127:J131 F162:J166" xr:uid="{CC345D58-AAEB-415A-86B8-FEC6ADC945F5}"/>
    <dataValidation allowBlank="1" showInputMessage="1" showErrorMessage="1" prompt="直近の職歴について、所属だけではなく「担当分野」も記載。" sqref="F61:J64 F95:J98 F133:J136 F168:J171" xr:uid="{9B7E3ED8-A3B8-4A5D-8F26-F92E7460EF61}"/>
    <dataValidation allowBlank="1" showInputMessage="1" showErrorMessage="1" prompt="当該教育訓練の内容に関係する実務経験を具体的に記載。" sqref="F49:J53 F55:J59 F83:J87 F121:J125 F156:J160" xr:uid="{1614B017-3FB1-4CEA-820F-26535196930F}"/>
    <dataValidation type="list" allowBlank="1" showInputMessage="1" showErrorMessage="1" sqref="C358:J358 C289:J289 C392:J392 C152:J152 C186:J186 C426:J426 C220:J220 C255:J255 C323:J323 C117:J117" xr:uid="{45BFAAAD-CC49-4A8C-93C1-9DE6328BA504}">
      <formula1>"主担当講師,担当講師"</formula1>
    </dataValidation>
    <dataValidation type="list" allowBlank="1" showInputMessage="1" showErrorMessage="1" sqref="E16:J16 C46:J46 C80:J80 C118:J118 C153:J153 C187:J187 C221:J221 C256:J256 C290:J290 C324:J324 C359:J359 C393:J393 C427:J427" xr:uid="{8170A3B2-F659-40D3-BEA0-9BBB5D22A08B}">
      <formula1>"直接雇用（常勤）,直接雇用（非常勤）,委託・派遣等"</formula1>
    </dataValidation>
    <dataValidation type="list" allowBlank="1" showInputMessage="1" showErrorMessage="1" sqref="E17:J17" xr:uid="{CDF37993-75E4-4C3C-8363-C0D3D107E8B1}">
      <formula1>"全員の評価を行っている,一部の評価を行っている,評価を行っていない"</formula1>
    </dataValidation>
    <dataValidation type="list" allowBlank="1" showInputMessage="1" showErrorMessage="1" sqref="E19:J19" xr:uid="{92509016-0E41-4618-8E0A-39CDD85FBE54}">
      <formula1>"全員に伝えている,一部に伝えている,伝えていない"</formula1>
    </dataValidation>
    <dataValidation type="list" allowBlank="1" showInputMessage="1" showErrorMessage="1" sqref="E21:J21" xr:uid="{10B58D01-12DE-4011-BF72-0B7D3066628C}">
      <formula1>"全員に支援を行っている,一部に支援を行っている,支援を行っていない"</formula1>
    </dataValidation>
    <dataValidation type="list" allowBlank="1" showInputMessage="1" showErrorMessage="1" sqref="B74:J74 B108:J108 B146:J146 B181:J181 B215:J215 B249:J249 B284:J284 B318:J318 B352:J352 B387:J387 B421:J421 B455:J455" xr:uid="{E79CB3F9-9AEA-4CEF-B44B-6D1D47DA9223}">
      <formula1>"はい（いずれにも該当しない）,いいえ（いずれかに該当する）"</formula1>
    </dataValidation>
    <dataValidation type="list" allowBlank="1" showInputMessage="1" showErrorMessage="1" sqref="H23:J23" xr:uid="{1CDA42C0-8E4C-43EC-82EA-9FC1DED8CF74}">
      <formula1>"含んでいる,含んでいない"</formula1>
    </dataValidation>
    <dataValidation type="list" allowBlank="1" showInputMessage="1" showErrorMessage="1" sqref="E25:E27" xr:uid="{7AE6CFAB-C3F4-46C4-B4BC-2FF37BC238D3}">
      <formula1>"○"</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640DE-3568-4B5C-8CBA-D34DCC82CF0C}">
  <sheetPr>
    <pageSetUpPr fitToPage="1"/>
  </sheetPr>
  <dimension ref="A1:XFD362"/>
  <sheetViews>
    <sheetView showGridLines="0" view="pageBreakPreview" zoomScaleNormal="100" zoomScaleSheetLayoutView="100" workbookViewId="0">
      <selection activeCell="L9" sqref="L9:R9"/>
    </sheetView>
  </sheetViews>
  <sheetFormatPr defaultColWidth="9" defaultRowHeight="12" outlineLevelRow="1"/>
  <cols>
    <col min="1" max="3" width="6.625" style="530" customWidth="1"/>
    <col min="4" max="4" width="7.125" style="530" customWidth="1"/>
    <col min="5" max="11" width="6.625" style="530" customWidth="1"/>
    <col min="12" max="16" width="6.625" style="207" customWidth="1"/>
    <col min="17" max="17" width="7.375" style="207" customWidth="1"/>
    <col min="18" max="18" width="8" style="530" customWidth="1"/>
    <col min="19" max="20" width="9.125" style="530" customWidth="1"/>
    <col min="21" max="21" width="26.5" style="530" customWidth="1"/>
    <col min="22" max="23" width="3.125" style="530" customWidth="1"/>
    <col min="24" max="48" width="9" style="530"/>
    <col min="49" max="49" width="9" style="530" customWidth="1"/>
    <col min="50" max="16384" width="9" style="530"/>
  </cols>
  <sheetData>
    <row r="1" spans="1:33" ht="15" customHeight="1">
      <c r="A1" s="580"/>
      <c r="B1" s="580"/>
      <c r="C1" s="199"/>
      <c r="L1" s="200"/>
      <c r="M1" s="200"/>
      <c r="N1" s="200"/>
      <c r="O1" s="1852" t="s">
        <v>694</v>
      </c>
      <c r="P1" s="1852"/>
      <c r="Q1" s="1852"/>
      <c r="R1" s="1852"/>
      <c r="AE1" s="373" t="s">
        <v>552</v>
      </c>
      <c r="AF1" s="374" t="s">
        <v>553</v>
      </c>
      <c r="AG1" s="374"/>
    </row>
    <row r="2" spans="1:33" ht="15" customHeight="1">
      <c r="A2" s="580"/>
      <c r="B2" s="580"/>
      <c r="C2" s="199"/>
      <c r="L2" s="200"/>
      <c r="M2" s="200"/>
      <c r="N2" s="200"/>
      <c r="O2" s="1852" t="s">
        <v>882</v>
      </c>
      <c r="P2" s="1852"/>
      <c r="Q2" s="1852"/>
      <c r="R2" s="1852"/>
      <c r="AE2" s="373"/>
      <c r="AF2" s="374"/>
      <c r="AG2" s="374"/>
    </row>
    <row r="3" spans="1:33" ht="15" customHeight="1">
      <c r="A3" s="580"/>
      <c r="B3" s="201"/>
      <c r="C3" s="202"/>
      <c r="D3" s="203"/>
      <c r="F3" s="204"/>
      <c r="L3" s="200"/>
      <c r="M3" s="200"/>
      <c r="N3" s="200"/>
      <c r="O3" s="1853">
        <f>'申請書・総括票（共通）'!L3</f>
        <v>0</v>
      </c>
      <c r="P3" s="1853"/>
      <c r="Q3" s="1853"/>
      <c r="R3" s="1853"/>
      <c r="AE3" s="373" t="s">
        <v>563</v>
      </c>
      <c r="AF3" s="374" t="s">
        <v>553</v>
      </c>
      <c r="AG3" s="373"/>
    </row>
    <row r="4" spans="1:33" ht="6.75" customHeight="1">
      <c r="A4" s="580"/>
      <c r="B4" s="201"/>
      <c r="C4" s="202"/>
      <c r="D4" s="203"/>
      <c r="L4" s="205"/>
      <c r="M4" s="205"/>
      <c r="N4" s="205"/>
      <c r="O4" s="205"/>
      <c r="P4" s="205"/>
      <c r="Q4" s="205"/>
      <c r="R4" s="205"/>
      <c r="AE4" s="373" t="s">
        <v>564</v>
      </c>
      <c r="AF4" s="374" t="s">
        <v>568</v>
      </c>
      <c r="AG4" s="373"/>
    </row>
    <row r="5" spans="1:33" ht="24" customHeight="1">
      <c r="A5" s="1813" t="s">
        <v>1114</v>
      </c>
      <c r="B5" s="1813"/>
      <c r="C5" s="1813"/>
      <c r="D5" s="1813"/>
      <c r="E5" s="1813"/>
      <c r="F5" s="1813"/>
      <c r="G5" s="1813"/>
      <c r="H5" s="1813"/>
      <c r="I5" s="1813"/>
      <c r="J5" s="1813"/>
      <c r="K5" s="1813"/>
      <c r="L5" s="1813"/>
      <c r="M5" s="1813"/>
      <c r="N5" s="1813"/>
      <c r="O5" s="1813"/>
      <c r="P5" s="1813"/>
      <c r="Q5" s="1813"/>
      <c r="R5" s="1813"/>
      <c r="AE5" s="373" t="s">
        <v>240</v>
      </c>
      <c r="AF5" s="374" t="s">
        <v>554</v>
      </c>
      <c r="AG5" s="373"/>
    </row>
    <row r="6" spans="1:33" ht="8.25" customHeight="1">
      <c r="A6" s="585"/>
      <c r="B6" s="585"/>
      <c r="C6" s="585"/>
      <c r="D6" s="585"/>
      <c r="E6" s="585"/>
      <c r="F6" s="585"/>
      <c r="G6" s="585"/>
      <c r="H6" s="585"/>
      <c r="I6" s="585"/>
      <c r="J6" s="585"/>
      <c r="K6" s="585"/>
      <c r="L6" s="585"/>
      <c r="M6" s="585"/>
      <c r="N6" s="585"/>
      <c r="O6" s="585"/>
      <c r="P6" s="585"/>
      <c r="Q6" s="585"/>
      <c r="R6" s="585"/>
      <c r="AE6" s="373" t="s">
        <v>565</v>
      </c>
      <c r="AF6" s="374"/>
      <c r="AG6" s="373"/>
    </row>
    <row r="7" spans="1:33" ht="45" customHeight="1">
      <c r="A7" s="1814" t="s">
        <v>86</v>
      </c>
      <c r="B7" s="1815"/>
      <c r="C7" s="1816">
        <f>'申請書・総括票（共通）'!C19</f>
        <v>0</v>
      </c>
      <c r="D7" s="1816"/>
      <c r="E7" s="1816"/>
      <c r="F7" s="1816"/>
      <c r="G7" s="1816"/>
      <c r="H7" s="1816"/>
      <c r="I7" s="1816"/>
      <c r="J7" s="1816"/>
      <c r="K7" s="1816"/>
      <c r="L7" s="1816"/>
      <c r="M7" s="1816"/>
      <c r="N7" s="1816"/>
      <c r="O7" s="1816"/>
      <c r="P7" s="1816"/>
      <c r="Q7" s="1816"/>
      <c r="R7" s="1816"/>
      <c r="AE7" s="373" t="s">
        <v>566</v>
      </c>
      <c r="AF7" s="374"/>
      <c r="AG7" s="373"/>
    </row>
    <row r="8" spans="1:33" ht="44.25" customHeight="1">
      <c r="A8" s="1815" t="s">
        <v>87</v>
      </c>
      <c r="B8" s="1815"/>
      <c r="C8" s="1816">
        <f>'申請書・総括票（共通）'!D239</f>
        <v>0</v>
      </c>
      <c r="D8" s="1816"/>
      <c r="E8" s="1816"/>
      <c r="F8" s="1816"/>
      <c r="G8" s="1816"/>
      <c r="H8" s="1816"/>
      <c r="I8" s="1816"/>
      <c r="J8" s="1816"/>
      <c r="K8" s="1816"/>
      <c r="L8" s="1816"/>
      <c r="M8" s="1816"/>
      <c r="N8" s="1814" t="s">
        <v>88</v>
      </c>
      <c r="O8" s="1814"/>
      <c r="P8" s="1817">
        <f>'申請書・総括票（共通）'!A239</f>
        <v>2008</v>
      </c>
      <c r="Q8" s="1817"/>
      <c r="R8" s="1817"/>
    </row>
    <row r="9" spans="1:33" ht="36.75" customHeight="1">
      <c r="A9" s="1827" t="s">
        <v>581</v>
      </c>
      <c r="B9" s="1785"/>
      <c r="C9" s="1828">
        <f>'申請書・総括票（共通）'!B239</f>
        <v>0</v>
      </c>
      <c r="D9" s="1829"/>
      <c r="E9" s="1829"/>
      <c r="F9" s="1829"/>
      <c r="G9" s="1829"/>
      <c r="H9" s="1829"/>
      <c r="I9" s="1830"/>
      <c r="J9" s="1827" t="s">
        <v>582</v>
      </c>
      <c r="K9" s="1785"/>
      <c r="L9" s="1831"/>
      <c r="M9" s="1832"/>
      <c r="N9" s="1832"/>
      <c r="O9" s="1832"/>
      <c r="P9" s="1832"/>
      <c r="Q9" s="1832"/>
      <c r="R9" s="1833"/>
    </row>
    <row r="10" spans="1:33" ht="28.5" customHeight="1">
      <c r="A10" s="1848" t="s">
        <v>890</v>
      </c>
      <c r="B10" s="1848"/>
      <c r="C10" s="1849"/>
      <c r="D10" s="1849"/>
      <c r="E10" s="1848" t="s">
        <v>892</v>
      </c>
      <c r="F10" s="1848"/>
      <c r="G10" s="1850"/>
      <c r="H10" s="1850"/>
      <c r="I10" s="1850"/>
      <c r="J10" s="1850"/>
      <c r="K10" s="1850"/>
      <c r="L10" s="1850"/>
      <c r="M10" s="1850"/>
      <c r="N10" s="1848" t="s">
        <v>896</v>
      </c>
      <c r="O10" s="1848"/>
      <c r="P10" s="1848"/>
      <c r="Q10" s="1849"/>
      <c r="R10" s="1849"/>
    </row>
    <row r="11" spans="1:33" ht="51.75" customHeight="1">
      <c r="A11" s="1848" t="s">
        <v>891</v>
      </c>
      <c r="B11" s="1848"/>
      <c r="C11" s="1848"/>
      <c r="D11" s="1851"/>
      <c r="E11" s="1851"/>
      <c r="F11" s="1851"/>
      <c r="G11" s="1851"/>
      <c r="H11" s="1851"/>
      <c r="I11" s="1851"/>
      <c r="J11" s="1851"/>
      <c r="K11" s="1851"/>
      <c r="L11" s="1851"/>
      <c r="M11" s="1851"/>
      <c r="N11" s="1851"/>
      <c r="O11" s="1851"/>
      <c r="P11" s="1851"/>
      <c r="Q11" s="1851"/>
      <c r="R11" s="1851"/>
    </row>
    <row r="12" spans="1:33" ht="27" customHeight="1">
      <c r="A12" s="1854" t="s">
        <v>893</v>
      </c>
      <c r="B12" s="1854"/>
      <c r="C12" s="1854"/>
      <c r="D12" s="1854"/>
      <c r="E12" s="1854"/>
      <c r="F12" s="1854"/>
      <c r="G12" s="1854"/>
      <c r="H12" s="1854"/>
      <c r="I12" s="1854"/>
      <c r="J12" s="1854"/>
      <c r="K12" s="1854"/>
      <c r="L12" s="1854"/>
      <c r="M12" s="419" t="s">
        <v>889</v>
      </c>
      <c r="O12" s="206"/>
      <c r="P12" s="206"/>
      <c r="Q12" s="206"/>
      <c r="R12" s="206"/>
    </row>
    <row r="13" spans="1:33" ht="23.25" customHeight="1">
      <c r="A13" s="1847" t="s">
        <v>964</v>
      </c>
      <c r="B13" s="1847"/>
      <c r="C13" s="1847"/>
      <c r="D13" s="1847"/>
      <c r="E13" s="1847"/>
      <c r="F13" s="1847"/>
      <c r="G13" s="1847"/>
      <c r="H13" s="1847"/>
      <c r="I13" s="1847"/>
      <c r="J13" s="1847"/>
      <c r="K13" s="1847"/>
      <c r="L13" s="1847"/>
      <c r="M13" s="1847"/>
      <c r="N13" s="1847"/>
      <c r="O13" s="1847"/>
      <c r="P13" s="1847"/>
      <c r="Q13" s="1847"/>
      <c r="R13" s="1847"/>
    </row>
    <row r="14" spans="1:33" ht="9" customHeight="1">
      <c r="R14" s="207"/>
    </row>
    <row r="15" spans="1:33" ht="18.75" customHeight="1">
      <c r="A15" s="208" t="s">
        <v>90</v>
      </c>
    </row>
    <row r="16" spans="1:33" ht="3.75" customHeight="1">
      <c r="A16" s="208"/>
    </row>
    <row r="17" spans="1:21 16384:16384" ht="47.25" customHeight="1">
      <c r="A17" s="1617" t="s">
        <v>567</v>
      </c>
      <c r="B17" s="1617"/>
      <c r="C17" s="1617"/>
      <c r="D17" s="1617"/>
      <c r="E17" s="1834"/>
      <c r="F17" s="1834"/>
      <c r="G17" s="1834"/>
      <c r="H17" s="1834"/>
      <c r="I17" s="1834"/>
      <c r="J17" s="1834"/>
      <c r="K17" s="1834"/>
      <c r="L17" s="1834"/>
      <c r="M17" s="1834"/>
      <c r="N17" s="1834"/>
      <c r="O17" s="1834"/>
      <c r="P17" s="1834"/>
      <c r="Q17" s="1834"/>
      <c r="R17" s="1834"/>
    </row>
    <row r="18" spans="1:21 16384:16384" ht="26.25" customHeight="1">
      <c r="A18" s="1789" t="s">
        <v>216</v>
      </c>
      <c r="B18" s="1790"/>
      <c r="C18" s="1790"/>
      <c r="D18" s="1791"/>
      <c r="E18" s="5"/>
      <c r="F18" s="209" t="s">
        <v>135</v>
      </c>
      <c r="G18" s="6"/>
      <c r="H18" s="210" t="s">
        <v>136</v>
      </c>
      <c r="I18" s="1792" t="s">
        <v>630</v>
      </c>
      <c r="J18" s="1790"/>
      <c r="K18" s="1790"/>
      <c r="L18" s="1793"/>
      <c r="M18" s="1818"/>
      <c r="N18" s="1819"/>
      <c r="O18" s="209" t="s">
        <v>212</v>
      </c>
      <c r="P18" s="1820"/>
      <c r="Q18" s="1820"/>
      <c r="R18" s="1821"/>
    </row>
    <row r="19" spans="1:21 16384:16384" ht="26.25" customHeight="1">
      <c r="A19" s="1822" t="s">
        <v>217</v>
      </c>
      <c r="B19" s="1823"/>
      <c r="C19" s="1823"/>
      <c r="D19" s="1824"/>
      <c r="E19" s="1825"/>
      <c r="F19" s="1826"/>
      <c r="G19" s="1826"/>
      <c r="H19" s="211" t="s">
        <v>91</v>
      </c>
      <c r="I19" s="1799" t="s">
        <v>218</v>
      </c>
      <c r="J19" s="1797"/>
      <c r="K19" s="1797"/>
      <c r="L19" s="1798"/>
      <c r="M19" s="1800"/>
      <c r="N19" s="1801"/>
      <c r="O19" s="1801"/>
      <c r="P19" s="1801"/>
      <c r="Q19" s="1801"/>
      <c r="R19" s="1802"/>
    </row>
    <row r="20" spans="1:21 16384:16384" ht="13.35" customHeight="1">
      <c r="A20" s="1808" t="s">
        <v>562</v>
      </c>
      <c r="B20" s="1809"/>
      <c r="C20" s="1809"/>
      <c r="D20" s="1810"/>
      <c r="E20" s="586" t="s">
        <v>561</v>
      </c>
      <c r="F20" s="1838" t="s">
        <v>579</v>
      </c>
      <c r="G20" s="1839"/>
      <c r="H20" s="1840"/>
      <c r="I20" s="1841" t="s">
        <v>414</v>
      </c>
      <c r="J20" s="1809"/>
      <c r="K20" s="1809"/>
      <c r="L20" s="1810"/>
      <c r="M20" s="212" t="s">
        <v>351</v>
      </c>
      <c r="N20" s="212" t="s">
        <v>352</v>
      </c>
      <c r="O20" s="212" t="s">
        <v>353</v>
      </c>
      <c r="P20" s="212" t="s">
        <v>354</v>
      </c>
      <c r="Q20" s="212" t="s">
        <v>355</v>
      </c>
      <c r="R20" s="212" t="s">
        <v>356</v>
      </c>
    </row>
    <row r="21" spans="1:21 16384:16384" ht="18" customHeight="1">
      <c r="A21" s="1835"/>
      <c r="B21" s="1836"/>
      <c r="C21" s="1836"/>
      <c r="D21" s="1837"/>
      <c r="E21" s="1779"/>
      <c r="F21" s="1781"/>
      <c r="G21" s="1782"/>
      <c r="H21" s="1783"/>
      <c r="I21" s="1842"/>
      <c r="J21" s="1836"/>
      <c r="K21" s="1836"/>
      <c r="L21" s="1837"/>
      <c r="M21" s="7"/>
      <c r="N21" s="7"/>
      <c r="O21" s="7"/>
      <c r="P21" s="7"/>
      <c r="Q21" s="7"/>
      <c r="R21" s="7"/>
    </row>
    <row r="22" spans="1:21 16384:16384" ht="13.35" customHeight="1">
      <c r="A22" s="1835"/>
      <c r="B22" s="1836"/>
      <c r="C22" s="1836"/>
      <c r="D22" s="1837"/>
      <c r="E22" s="1779"/>
      <c r="F22" s="1784" t="s">
        <v>580</v>
      </c>
      <c r="G22" s="1490"/>
      <c r="H22" s="1785"/>
      <c r="I22" s="1842"/>
      <c r="J22" s="1836"/>
      <c r="K22" s="1836"/>
      <c r="L22" s="1837"/>
      <c r="M22" s="213" t="s">
        <v>357</v>
      </c>
      <c r="N22" s="213" t="s">
        <v>358</v>
      </c>
      <c r="O22" s="213" t="s">
        <v>359</v>
      </c>
      <c r="P22" s="213" t="s">
        <v>360</v>
      </c>
      <c r="Q22" s="213" t="s">
        <v>361</v>
      </c>
      <c r="R22" s="213" t="s">
        <v>362</v>
      </c>
    </row>
    <row r="23" spans="1:21 16384:16384" ht="13.5" customHeight="1">
      <c r="A23" s="1789"/>
      <c r="B23" s="1790"/>
      <c r="C23" s="1790"/>
      <c r="D23" s="1793"/>
      <c r="E23" s="1780"/>
      <c r="F23" s="1786"/>
      <c r="G23" s="1787"/>
      <c r="H23" s="1788"/>
      <c r="I23" s="1792"/>
      <c r="J23" s="1790"/>
      <c r="K23" s="1790"/>
      <c r="L23" s="1793"/>
      <c r="M23" s="7"/>
      <c r="N23" s="7"/>
      <c r="O23" s="7"/>
      <c r="P23" s="7"/>
      <c r="Q23" s="7"/>
      <c r="R23" s="7"/>
    </row>
    <row r="24" spans="1:21 16384:16384" ht="26.25" customHeight="1">
      <c r="A24" s="1796" t="s">
        <v>415</v>
      </c>
      <c r="B24" s="1797"/>
      <c r="C24" s="1797"/>
      <c r="D24" s="1798"/>
      <c r="E24" s="1322"/>
      <c r="F24" s="1537"/>
      <c r="G24" s="1543"/>
      <c r="H24" s="1324"/>
      <c r="I24" s="1799" t="s">
        <v>219</v>
      </c>
      <c r="J24" s="1797"/>
      <c r="K24" s="1797"/>
      <c r="L24" s="1798"/>
      <c r="M24" s="1800"/>
      <c r="N24" s="1801"/>
      <c r="O24" s="1801"/>
      <c r="P24" s="1801"/>
      <c r="Q24" s="1801"/>
      <c r="R24" s="1802"/>
    </row>
    <row r="25" spans="1:21 16384:16384" ht="26.25" customHeight="1">
      <c r="A25" s="1803" t="s">
        <v>601</v>
      </c>
      <c r="B25" s="1804"/>
      <c r="C25" s="1804"/>
      <c r="D25" s="1805"/>
      <c r="E25" s="1806"/>
      <c r="F25" s="1807"/>
      <c r="G25" s="1807"/>
      <c r="H25" s="214" t="s">
        <v>92</v>
      </c>
      <c r="I25" s="1808" t="s">
        <v>220</v>
      </c>
      <c r="J25" s="1809"/>
      <c r="K25" s="1809"/>
      <c r="L25" s="1810"/>
      <c r="M25" s="1811"/>
      <c r="N25" s="1812"/>
      <c r="O25" s="1499" t="s">
        <v>91</v>
      </c>
      <c r="P25" s="1499"/>
      <c r="Q25" s="1499"/>
      <c r="R25" s="1500"/>
    </row>
    <row r="26" spans="1:21 16384:16384" ht="9.9499999999999993" customHeight="1">
      <c r="A26" s="1755" t="s">
        <v>243</v>
      </c>
      <c r="B26" s="1756"/>
      <c r="C26" s="1756"/>
      <c r="D26" s="1757"/>
      <c r="E26" s="215" t="s">
        <v>93</v>
      </c>
      <c r="F26" s="1764"/>
      <c r="G26" s="1765"/>
      <c r="H26" s="214" t="s">
        <v>92</v>
      </c>
      <c r="I26" s="1766" t="s">
        <v>244</v>
      </c>
      <c r="J26" s="1756"/>
      <c r="K26" s="1756"/>
      <c r="L26" s="1757"/>
      <c r="M26" s="215" t="s">
        <v>93</v>
      </c>
      <c r="N26" s="1771"/>
      <c r="O26" s="1772"/>
      <c r="P26" s="1505" t="s">
        <v>91</v>
      </c>
      <c r="Q26" s="1505"/>
      <c r="R26" s="1506"/>
    </row>
    <row r="27" spans="1:21 16384:16384" ht="9.9499999999999993" customHeight="1">
      <c r="A27" s="1758"/>
      <c r="B27" s="1759"/>
      <c r="C27" s="1759"/>
      <c r="D27" s="1760"/>
      <c r="E27" s="216" t="s">
        <v>94</v>
      </c>
      <c r="F27" s="1773"/>
      <c r="G27" s="1774"/>
      <c r="H27" s="217" t="s">
        <v>92</v>
      </c>
      <c r="I27" s="1767"/>
      <c r="J27" s="1759"/>
      <c r="K27" s="1759"/>
      <c r="L27" s="1760"/>
      <c r="M27" s="216" t="s">
        <v>94</v>
      </c>
      <c r="N27" s="1775"/>
      <c r="O27" s="1776"/>
      <c r="P27" s="1465" t="s">
        <v>91</v>
      </c>
      <c r="Q27" s="1465"/>
      <c r="R27" s="1466"/>
    </row>
    <row r="28" spans="1:21 16384:16384" ht="9.9499999999999993" customHeight="1">
      <c r="A28" s="1761"/>
      <c r="B28" s="1762"/>
      <c r="C28" s="1762"/>
      <c r="D28" s="1763"/>
      <c r="E28" s="218" t="s">
        <v>95</v>
      </c>
      <c r="F28" s="1777"/>
      <c r="G28" s="1778"/>
      <c r="H28" s="219" t="s">
        <v>92</v>
      </c>
      <c r="I28" s="1768"/>
      <c r="J28" s="1769"/>
      <c r="K28" s="1769"/>
      <c r="L28" s="1770"/>
      <c r="M28" s="218" t="s">
        <v>95</v>
      </c>
      <c r="N28" s="1794"/>
      <c r="O28" s="1795"/>
      <c r="P28" s="1742" t="s">
        <v>91</v>
      </c>
      <c r="Q28" s="1742"/>
      <c r="R28" s="1743"/>
    </row>
    <row r="29" spans="1:21 16384:16384" ht="30.95" customHeight="1">
      <c r="A29" s="1729" t="s">
        <v>602</v>
      </c>
      <c r="B29" s="1730"/>
      <c r="C29" s="1730"/>
      <c r="D29" s="1744"/>
      <c r="E29" s="1745" t="s">
        <v>363</v>
      </c>
      <c r="F29" s="1746"/>
      <c r="G29" s="1746"/>
      <c r="H29" s="1746"/>
      <c r="I29" s="1746"/>
      <c r="J29" s="1747" t="s">
        <v>364</v>
      </c>
      <c r="K29" s="1748"/>
      <c r="L29" s="1748"/>
      <c r="M29" s="1748"/>
      <c r="N29" s="1749"/>
      <c r="O29" s="1746" t="s">
        <v>365</v>
      </c>
      <c r="P29" s="1748"/>
      <c r="Q29" s="1748"/>
      <c r="R29" s="1749"/>
    </row>
    <row r="30" spans="1:21 16384:16384" ht="14.85" customHeight="1">
      <c r="A30" s="1731"/>
      <c r="B30" s="1732"/>
      <c r="C30" s="1732"/>
      <c r="D30" s="1733"/>
      <c r="E30" s="1750"/>
      <c r="F30" s="1751"/>
      <c r="G30" s="1751"/>
      <c r="H30" s="1751"/>
      <c r="I30" s="1751"/>
      <c r="J30" s="1750"/>
      <c r="K30" s="1751"/>
      <c r="L30" s="1751"/>
      <c r="M30" s="1751"/>
      <c r="N30" s="1752"/>
      <c r="O30" s="1753"/>
      <c r="P30" s="1753"/>
      <c r="Q30" s="1753"/>
      <c r="R30" s="1754"/>
    </row>
    <row r="31" spans="1:21 16384:16384" ht="28.5" customHeight="1">
      <c r="A31" s="1729" t="s">
        <v>245</v>
      </c>
      <c r="B31" s="1730"/>
      <c r="C31" s="1730"/>
      <c r="D31" s="1730"/>
      <c r="E31" s="1734" t="s">
        <v>96</v>
      </c>
      <c r="F31" s="1735"/>
      <c r="G31" s="1735"/>
      <c r="H31" s="1735"/>
      <c r="I31" s="1736"/>
      <c r="J31" s="1734" t="s">
        <v>97</v>
      </c>
      <c r="K31" s="1735"/>
      <c r="L31" s="1735"/>
      <c r="M31" s="1735"/>
      <c r="N31" s="1736"/>
      <c r="O31" s="1734" t="s">
        <v>242</v>
      </c>
      <c r="P31" s="1735"/>
      <c r="Q31" s="1735"/>
      <c r="R31" s="1736"/>
    </row>
    <row r="32" spans="1:21 16384:16384" ht="12" customHeight="1">
      <c r="A32" s="1731"/>
      <c r="B32" s="1732"/>
      <c r="C32" s="1732"/>
      <c r="D32" s="1733"/>
      <c r="E32" s="1737"/>
      <c r="F32" s="1738"/>
      <c r="G32" s="1738"/>
      <c r="H32" s="1738"/>
      <c r="I32" s="1738"/>
      <c r="J32" s="1737"/>
      <c r="K32" s="1738"/>
      <c r="L32" s="1738"/>
      <c r="M32" s="1738"/>
      <c r="N32" s="1739"/>
      <c r="O32" s="1740"/>
      <c r="P32" s="1740"/>
      <c r="Q32" s="1740"/>
      <c r="R32" s="1741"/>
      <c r="U32" s="376"/>
      <c r="XFD32" s="376"/>
    </row>
    <row r="33" spans="1:19" ht="43.5" customHeight="1">
      <c r="A33" s="1698" t="s">
        <v>604</v>
      </c>
      <c r="B33" s="1699"/>
      <c r="C33" s="1699"/>
      <c r="D33" s="1699"/>
      <c r="E33" s="1700"/>
      <c r="F33" s="1701"/>
      <c r="G33" s="1701"/>
      <c r="H33" s="1701"/>
      <c r="I33" s="1701"/>
      <c r="J33" s="1701"/>
      <c r="K33" s="1701"/>
      <c r="L33" s="1701"/>
      <c r="M33" s="1701"/>
      <c r="N33" s="1701"/>
      <c r="O33" s="1701"/>
      <c r="P33" s="1701"/>
      <c r="Q33" s="1701"/>
      <c r="R33" s="1702"/>
    </row>
    <row r="34" spans="1:19" s="220" customFormat="1" ht="11.25" customHeight="1">
      <c r="A34" s="1703" t="s">
        <v>221</v>
      </c>
      <c r="B34" s="1704"/>
      <c r="C34" s="1704"/>
      <c r="D34" s="1705"/>
      <c r="E34" s="1712" t="s">
        <v>367</v>
      </c>
      <c r="F34" s="1713"/>
      <c r="G34" s="1713"/>
      <c r="H34" s="1714" t="s">
        <v>368</v>
      </c>
      <c r="I34" s="1714"/>
      <c r="J34" s="1714"/>
      <c r="K34" s="1714" t="s">
        <v>369</v>
      </c>
      <c r="L34" s="1714"/>
      <c r="M34" s="1714"/>
      <c r="N34" s="1714" t="s">
        <v>370</v>
      </c>
      <c r="O34" s="1714"/>
      <c r="P34" s="1714"/>
      <c r="Q34" s="1715"/>
      <c r="R34" s="1716"/>
    </row>
    <row r="35" spans="1:19" s="220" customFormat="1" ht="11.25" customHeight="1">
      <c r="A35" s="1706"/>
      <c r="B35" s="1707"/>
      <c r="C35" s="1707"/>
      <c r="D35" s="1708"/>
      <c r="E35" s="1721"/>
      <c r="F35" s="1722"/>
      <c r="G35" s="1723"/>
      <c r="H35" s="1721"/>
      <c r="I35" s="1722"/>
      <c r="J35" s="1723"/>
      <c r="K35" s="1721"/>
      <c r="L35" s="1722"/>
      <c r="M35" s="1723"/>
      <c r="N35" s="1721"/>
      <c r="O35" s="1722"/>
      <c r="P35" s="1723"/>
      <c r="Q35" s="1717"/>
      <c r="R35" s="1718"/>
    </row>
    <row r="36" spans="1:19" s="220" customFormat="1" ht="11.25" customHeight="1">
      <c r="A36" s="1706"/>
      <c r="B36" s="1707"/>
      <c r="C36" s="1707"/>
      <c r="D36" s="1708"/>
      <c r="E36" s="1726" t="s">
        <v>1113</v>
      </c>
      <c r="F36" s="1726"/>
      <c r="G36" s="1726"/>
      <c r="H36" s="1726"/>
      <c r="I36" s="1714" t="s">
        <v>1115</v>
      </c>
      <c r="J36" s="1714"/>
      <c r="K36" s="1714"/>
      <c r="L36" s="1714"/>
      <c r="M36" s="1714" t="s">
        <v>1110</v>
      </c>
      <c r="N36" s="1714"/>
      <c r="O36" s="1714"/>
      <c r="P36" s="1714"/>
      <c r="Q36" s="1717"/>
      <c r="R36" s="1718"/>
    </row>
    <row r="37" spans="1:19" s="220" customFormat="1" ht="11.25" customHeight="1">
      <c r="A37" s="1706"/>
      <c r="B37" s="1707"/>
      <c r="C37" s="1707"/>
      <c r="D37" s="1708"/>
      <c r="E37" s="1725"/>
      <c r="F37" s="1725"/>
      <c r="G37" s="1725"/>
      <c r="H37" s="1727"/>
      <c r="I37" s="1728"/>
      <c r="J37" s="1728"/>
      <c r="K37" s="1728"/>
      <c r="L37" s="1728"/>
      <c r="M37" s="1728"/>
      <c r="N37" s="1728"/>
      <c r="O37" s="1728"/>
      <c r="P37" s="1728"/>
      <c r="Q37" s="1717"/>
      <c r="R37" s="1718"/>
    </row>
    <row r="38" spans="1:19" s="220" customFormat="1" ht="11.25" customHeight="1">
      <c r="A38" s="1706"/>
      <c r="B38" s="1707"/>
      <c r="C38" s="1707"/>
      <c r="D38" s="1708"/>
      <c r="E38" s="1714" t="s">
        <v>1111</v>
      </c>
      <c r="F38" s="1714"/>
      <c r="G38" s="1714"/>
      <c r="H38" s="1714"/>
      <c r="I38" s="1724" t="s">
        <v>1112</v>
      </c>
      <c r="J38" s="1724"/>
      <c r="K38" s="1724"/>
      <c r="L38" s="1724"/>
      <c r="M38" s="1724" t="s">
        <v>371</v>
      </c>
      <c r="N38" s="1724"/>
      <c r="O38" s="1724"/>
      <c r="P38" s="1724"/>
      <c r="Q38" s="1717"/>
      <c r="R38" s="1718"/>
    </row>
    <row r="39" spans="1:19" s="220" customFormat="1" ht="11.25" customHeight="1">
      <c r="A39" s="1709"/>
      <c r="B39" s="1710"/>
      <c r="C39" s="1710"/>
      <c r="D39" s="1711"/>
      <c r="E39" s="1725"/>
      <c r="F39" s="1725"/>
      <c r="G39" s="1725"/>
      <c r="H39" s="1725"/>
      <c r="I39" s="1725"/>
      <c r="J39" s="1725"/>
      <c r="K39" s="1725"/>
      <c r="L39" s="1725"/>
      <c r="M39" s="1725"/>
      <c r="N39" s="1725"/>
      <c r="O39" s="1725"/>
      <c r="P39" s="1725"/>
      <c r="Q39" s="1719"/>
      <c r="R39" s="1720"/>
    </row>
    <row r="40" spans="1:19" s="220" customFormat="1" ht="57" customHeight="1">
      <c r="A40" s="1487" t="s">
        <v>246</v>
      </c>
      <c r="B40" s="1488"/>
      <c r="C40" s="1488"/>
      <c r="D40" s="1488"/>
      <c r="E40" s="1672"/>
      <c r="F40" s="1673"/>
      <c r="G40" s="1673"/>
      <c r="H40" s="1673"/>
      <c r="I40" s="1673"/>
      <c r="J40" s="1673"/>
      <c r="K40" s="1673"/>
      <c r="L40" s="1673"/>
      <c r="M40" s="1673"/>
      <c r="N40" s="1673"/>
      <c r="O40" s="1673"/>
      <c r="P40" s="1673"/>
      <c r="Q40" s="1673"/>
      <c r="R40" s="1674"/>
    </row>
    <row r="41" spans="1:19" s="220" customFormat="1" ht="19.5" customHeight="1">
      <c r="A41" s="1675" t="s">
        <v>616</v>
      </c>
      <c r="B41" s="1675"/>
      <c r="C41" s="1675"/>
      <c r="D41" s="1675"/>
      <c r="E41" s="1675"/>
      <c r="F41" s="1675"/>
      <c r="G41" s="1675"/>
      <c r="H41" s="1675"/>
      <c r="I41" s="1675"/>
      <c r="J41" s="1675"/>
      <c r="K41" s="1675"/>
      <c r="L41" s="1675"/>
      <c r="M41" s="1675"/>
      <c r="N41" s="1675"/>
      <c r="O41" s="1675"/>
      <c r="P41" s="1675"/>
      <c r="Q41" s="1675"/>
      <c r="R41" s="1675"/>
    </row>
    <row r="42" spans="1:19" s="220" customFormat="1" ht="28.5" customHeight="1">
      <c r="A42" s="1675"/>
      <c r="B42" s="1675"/>
      <c r="C42" s="1675"/>
      <c r="D42" s="1675"/>
      <c r="E42" s="1675"/>
      <c r="F42" s="1675"/>
      <c r="G42" s="1675"/>
      <c r="H42" s="1675"/>
      <c r="I42" s="1675"/>
      <c r="J42" s="1675"/>
      <c r="K42" s="1675"/>
      <c r="L42" s="1675"/>
      <c r="M42" s="1675"/>
      <c r="N42" s="1675"/>
      <c r="O42" s="1675"/>
      <c r="P42" s="1675"/>
      <c r="Q42" s="1675"/>
      <c r="R42" s="1675"/>
    </row>
    <row r="43" spans="1:19" s="220" customFormat="1" ht="11.25">
      <c r="A43" s="1675" t="s">
        <v>1104</v>
      </c>
      <c r="B43" s="1675"/>
      <c r="C43" s="1675"/>
      <c r="D43" s="1675"/>
      <c r="E43" s="1675"/>
      <c r="F43" s="1675"/>
      <c r="G43" s="1675"/>
      <c r="H43" s="1675"/>
      <c r="I43" s="1675"/>
      <c r="J43" s="1675"/>
      <c r="K43" s="1675"/>
      <c r="L43" s="1675"/>
      <c r="M43" s="1675"/>
      <c r="N43" s="1675"/>
      <c r="O43" s="1675"/>
      <c r="P43" s="1675"/>
      <c r="Q43" s="1675"/>
      <c r="R43" s="1675"/>
    </row>
    <row r="44" spans="1:19" s="220" customFormat="1" ht="11.25">
      <c r="A44" s="1675"/>
      <c r="B44" s="1675"/>
      <c r="C44" s="1675"/>
      <c r="D44" s="1675"/>
      <c r="E44" s="1675"/>
      <c r="F44" s="1675"/>
      <c r="G44" s="1675"/>
      <c r="H44" s="1675"/>
      <c r="I44" s="1675"/>
      <c r="J44" s="1675"/>
      <c r="K44" s="1675"/>
      <c r="L44" s="1675"/>
      <c r="M44" s="1675"/>
      <c r="N44" s="1675"/>
      <c r="O44" s="1675"/>
      <c r="P44" s="1675"/>
      <c r="Q44" s="1675"/>
      <c r="R44" s="1675"/>
    </row>
    <row r="45" spans="1:19" s="220" customFormat="1" ht="33.75" customHeight="1">
      <c r="A45" s="1675"/>
      <c r="B45" s="1675"/>
      <c r="C45" s="1675"/>
      <c r="D45" s="1675"/>
      <c r="E45" s="1675"/>
      <c r="F45" s="1675"/>
      <c r="G45" s="1675"/>
      <c r="H45" s="1675"/>
      <c r="I45" s="1675"/>
      <c r="J45" s="1675"/>
      <c r="K45" s="1675"/>
      <c r="L45" s="1675"/>
      <c r="M45" s="1675"/>
      <c r="N45" s="1675"/>
      <c r="O45" s="1675"/>
      <c r="P45" s="1675"/>
      <c r="Q45" s="1675"/>
      <c r="R45" s="1675"/>
    </row>
    <row r="46" spans="1:19" s="220" customFormat="1">
      <c r="A46" s="1675" t="s">
        <v>1105</v>
      </c>
      <c r="B46" s="1675"/>
      <c r="C46" s="1675"/>
      <c r="D46" s="1675"/>
      <c r="E46" s="1675"/>
      <c r="F46" s="1675"/>
      <c r="G46" s="1675"/>
      <c r="H46" s="1675"/>
      <c r="I46" s="1675"/>
      <c r="J46" s="1675"/>
      <c r="K46" s="1675"/>
      <c r="L46" s="1675"/>
      <c r="M46" s="1675"/>
      <c r="N46" s="1675"/>
      <c r="O46" s="1675"/>
      <c r="P46" s="1675"/>
      <c r="Q46" s="1675"/>
      <c r="R46" s="1675"/>
    </row>
    <row r="47" spans="1:19" s="220" customFormat="1" ht="11.25">
      <c r="A47" s="221" t="s">
        <v>603</v>
      </c>
      <c r="B47" s="581"/>
      <c r="C47" s="581"/>
      <c r="D47" s="581"/>
      <c r="E47" s="581"/>
      <c r="F47" s="581"/>
      <c r="G47" s="221"/>
      <c r="H47" s="581"/>
      <c r="I47" s="581"/>
      <c r="J47" s="581"/>
      <c r="K47" s="581"/>
      <c r="L47" s="581"/>
      <c r="M47" s="581"/>
      <c r="N47" s="581"/>
      <c r="O47" s="581"/>
      <c r="P47" s="581"/>
      <c r="Q47" s="581"/>
      <c r="R47" s="581"/>
    </row>
    <row r="48" spans="1:19" s="220" customFormat="1">
      <c r="A48" s="1590" t="s">
        <v>1033</v>
      </c>
      <c r="B48" s="1590"/>
      <c r="C48" s="1590"/>
      <c r="D48" s="1591"/>
      <c r="E48" s="1592"/>
      <c r="F48" s="1592"/>
      <c r="G48" s="1592"/>
      <c r="H48" s="1592"/>
      <c r="I48" s="1592"/>
      <c r="J48" s="1592"/>
      <c r="K48" s="1592"/>
      <c r="L48" s="1592"/>
      <c r="M48" s="1592"/>
      <c r="N48" s="1592"/>
      <c r="O48" s="1592"/>
      <c r="P48" s="1592"/>
      <c r="Q48" s="1592"/>
      <c r="R48" s="1592"/>
      <c r="S48" s="530"/>
    </row>
    <row r="49" spans="1:19" s="220" customFormat="1">
      <c r="A49" s="1590"/>
      <c r="B49" s="1590"/>
      <c r="C49" s="1590"/>
      <c r="D49" s="1592"/>
      <c r="E49" s="1592"/>
      <c r="F49" s="1592"/>
      <c r="G49" s="1592"/>
      <c r="H49" s="1592"/>
      <c r="I49" s="1592"/>
      <c r="J49" s="1592"/>
      <c r="K49" s="1592"/>
      <c r="L49" s="1592"/>
      <c r="M49" s="1592"/>
      <c r="N49" s="1592"/>
      <c r="O49" s="1592"/>
      <c r="P49" s="1592"/>
      <c r="Q49" s="1592"/>
      <c r="R49" s="1592"/>
      <c r="S49" s="530"/>
    </row>
    <row r="50" spans="1:19" s="380" customFormat="1" ht="31.5" customHeight="1">
      <c r="A50" s="1601" t="s">
        <v>1029</v>
      </c>
      <c r="B50" s="1591"/>
      <c r="C50" s="1591"/>
      <c r="D50" s="1591"/>
      <c r="E50" s="1591"/>
      <c r="F50" s="1591"/>
      <c r="G50" s="1591"/>
      <c r="H50" s="1591"/>
      <c r="I50" s="1591"/>
      <c r="J50" s="1591"/>
      <c r="K50" s="1591"/>
      <c r="L50" s="1591"/>
      <c r="M50" s="1591"/>
      <c r="N50" s="1591"/>
      <c r="O50" s="1591"/>
      <c r="P50" s="1591"/>
      <c r="Q50" s="1591"/>
      <c r="R50" s="1591"/>
    </row>
    <row r="51" spans="1:19" s="220" customFormat="1" ht="12" customHeight="1">
      <c r="A51" s="1593" t="s">
        <v>826</v>
      </c>
      <c r="B51" s="1594"/>
      <c r="C51" s="1594"/>
      <c r="D51" s="1595"/>
      <c r="E51" s="1617" t="s">
        <v>962</v>
      </c>
      <c r="F51" s="1617"/>
      <c r="G51" s="1617"/>
      <c r="H51" s="1617"/>
      <c r="I51" s="1617"/>
      <c r="J51" s="1617"/>
      <c r="K51" s="1617"/>
      <c r="L51" s="1617"/>
      <c r="M51" s="1617"/>
      <c r="N51" s="1617"/>
      <c r="O51" s="1617"/>
      <c r="P51" s="1617"/>
      <c r="Q51" s="1617"/>
      <c r="R51" s="1617"/>
      <c r="S51" s="530"/>
    </row>
    <row r="52" spans="1:19" s="220" customFormat="1" ht="30" customHeight="1">
      <c r="A52" s="1495"/>
      <c r="B52" s="1596"/>
      <c r="C52" s="1596"/>
      <c r="D52" s="1533"/>
      <c r="E52" s="1618"/>
      <c r="F52" s="1617"/>
      <c r="G52" s="1617"/>
      <c r="H52" s="1617"/>
      <c r="I52" s="1617"/>
      <c r="J52" s="1617"/>
      <c r="K52" s="1617"/>
      <c r="L52" s="1617"/>
      <c r="M52" s="1617"/>
      <c r="N52" s="1617"/>
      <c r="O52" s="1617"/>
      <c r="P52" s="1617"/>
      <c r="Q52" s="1617"/>
      <c r="R52" s="1617"/>
      <c r="S52" s="530"/>
    </row>
    <row r="53" spans="1:19" s="220" customFormat="1" ht="22.5" customHeight="1">
      <c r="A53" s="1495"/>
      <c r="B53" s="1596"/>
      <c r="C53" s="1596"/>
      <c r="D53" s="1533"/>
      <c r="E53" s="381"/>
      <c r="F53" s="1598" t="s">
        <v>914</v>
      </c>
      <c r="G53" s="1599"/>
      <c r="H53" s="1599"/>
      <c r="I53" s="1599"/>
      <c r="J53" s="1599"/>
      <c r="K53" s="1599"/>
      <c r="L53" s="1599"/>
      <c r="M53" s="1599"/>
      <c r="N53" s="1599"/>
      <c r="O53" s="1599"/>
      <c r="P53" s="1599"/>
      <c r="Q53" s="1599"/>
      <c r="R53" s="1600"/>
      <c r="S53" s="204" t="str">
        <f>IF(COUNTIF(ロール対応表ｰ2008!$D$58:$S$58,F53)=0,"【ERROR正しいロールを選択してください】","")</f>
        <v/>
      </c>
    </row>
    <row r="54" spans="1:19" s="220" customFormat="1" ht="12" customHeight="1">
      <c r="A54" s="1495"/>
      <c r="B54" s="1596"/>
      <c r="C54" s="1596"/>
      <c r="D54" s="1533"/>
      <c r="E54" s="1619" t="s">
        <v>963</v>
      </c>
      <c r="F54" s="1620"/>
      <c r="G54" s="1620"/>
      <c r="H54" s="1620"/>
      <c r="I54" s="1620"/>
      <c r="J54" s="1620"/>
      <c r="K54" s="1620"/>
      <c r="L54" s="1620"/>
      <c r="M54" s="1620"/>
      <c r="N54" s="1620"/>
      <c r="O54" s="1620"/>
      <c r="P54" s="1620"/>
      <c r="Q54" s="1620"/>
      <c r="R54" s="1620"/>
      <c r="S54" s="204"/>
    </row>
    <row r="55" spans="1:19" s="220" customFormat="1" ht="22.5" customHeight="1">
      <c r="A55" s="1597"/>
      <c r="B55" s="1476"/>
      <c r="C55" s="1476"/>
      <c r="D55" s="1477"/>
      <c r="E55" s="382"/>
      <c r="F55" s="1598" t="s">
        <v>915</v>
      </c>
      <c r="G55" s="1599"/>
      <c r="H55" s="1599"/>
      <c r="I55" s="1599"/>
      <c r="J55" s="1599"/>
      <c r="K55" s="1599"/>
      <c r="L55" s="1599"/>
      <c r="M55" s="1599"/>
      <c r="N55" s="1599"/>
      <c r="O55" s="1599"/>
      <c r="P55" s="1599"/>
      <c r="Q55" s="1599"/>
      <c r="R55" s="1600"/>
      <c r="S55" s="204" t="str">
        <f>IF(COUNTIF(ロール対応表ｰ2008!$D$59:$S$59,F55)=0,"【ERROR正しいロールを選択してください】","")</f>
        <v/>
      </c>
    </row>
    <row r="56" spans="1:19" s="2" customFormat="1" ht="30" customHeight="1">
      <c r="A56" s="1318" t="s">
        <v>1039</v>
      </c>
      <c r="B56" s="1318"/>
      <c r="C56" s="1318"/>
      <c r="D56" s="1318"/>
      <c r="E56" s="1319" t="s">
        <v>1040</v>
      </c>
      <c r="F56" s="1320"/>
      <c r="G56" s="1320"/>
      <c r="H56" s="1320"/>
      <c r="I56" s="1320"/>
      <c r="J56" s="1320"/>
      <c r="K56" s="1320"/>
      <c r="L56" s="1320"/>
      <c r="M56" s="1320"/>
      <c r="N56" s="1320"/>
      <c r="O56" s="1321"/>
      <c r="P56" s="1322"/>
      <c r="Q56" s="1323"/>
      <c r="R56" s="1324"/>
      <c r="S56" s="627"/>
    </row>
    <row r="57" spans="1:19" s="2" customFormat="1" ht="48.75" customHeight="1">
      <c r="A57" s="1318"/>
      <c r="B57" s="1318"/>
      <c r="C57" s="1318"/>
      <c r="D57" s="1318"/>
      <c r="E57" s="1325" t="s">
        <v>1041</v>
      </c>
      <c r="F57" s="1326"/>
      <c r="G57" s="1326"/>
      <c r="H57" s="1326"/>
      <c r="I57" s="1326"/>
      <c r="J57" s="1326"/>
      <c r="K57" s="1326"/>
      <c r="L57" s="1326"/>
      <c r="M57" s="1326"/>
      <c r="N57" s="1326"/>
      <c r="O57" s="1326"/>
      <c r="P57" s="1326"/>
      <c r="Q57" s="1326"/>
      <c r="R57" s="1326"/>
      <c r="S57" s="627"/>
    </row>
    <row r="58" spans="1:19" s="2" customFormat="1" ht="23.25" customHeight="1">
      <c r="A58" s="1318"/>
      <c r="B58" s="1318"/>
      <c r="C58" s="1318"/>
      <c r="D58" s="1318"/>
      <c r="E58" s="647"/>
      <c r="F58" s="1327" t="s">
        <v>1042</v>
      </c>
      <c r="G58" s="1328"/>
      <c r="H58" s="1328"/>
      <c r="I58" s="1328"/>
      <c r="J58" s="1328"/>
      <c r="K58" s="1328"/>
      <c r="L58" s="1328"/>
      <c r="M58" s="1328"/>
      <c r="N58" s="1328"/>
      <c r="O58" s="1328"/>
      <c r="P58" s="1328"/>
      <c r="Q58" s="1328"/>
      <c r="R58" s="1329"/>
      <c r="S58" s="627"/>
    </row>
    <row r="59" spans="1:19" s="2" customFormat="1" ht="23.25" customHeight="1">
      <c r="A59" s="1318"/>
      <c r="B59" s="1318"/>
      <c r="C59" s="1318"/>
      <c r="D59" s="1318"/>
      <c r="E59" s="647"/>
      <c r="F59" s="1327" t="s">
        <v>1043</v>
      </c>
      <c r="G59" s="1328"/>
      <c r="H59" s="1328"/>
      <c r="I59" s="1328"/>
      <c r="J59" s="1328"/>
      <c r="K59" s="1328"/>
      <c r="L59" s="1328"/>
      <c r="M59" s="1328"/>
      <c r="N59" s="1328"/>
      <c r="O59" s="1328"/>
      <c r="P59" s="1328"/>
      <c r="Q59" s="1328"/>
      <c r="R59" s="1329"/>
      <c r="S59" s="627"/>
    </row>
    <row r="60" spans="1:19" s="2" customFormat="1" ht="23.25" customHeight="1">
      <c r="A60" s="1318"/>
      <c r="B60" s="1318"/>
      <c r="C60" s="1318"/>
      <c r="D60" s="1318"/>
      <c r="E60" s="647"/>
      <c r="F60" s="1327" t="s">
        <v>1044</v>
      </c>
      <c r="G60" s="1328"/>
      <c r="H60" s="1328"/>
      <c r="I60" s="1328"/>
      <c r="J60" s="1328"/>
      <c r="K60" s="1328"/>
      <c r="L60" s="1328"/>
      <c r="M60" s="1328"/>
      <c r="N60" s="1328"/>
      <c r="O60" s="1328"/>
      <c r="P60" s="1328"/>
      <c r="Q60" s="1328"/>
      <c r="R60" s="1329"/>
      <c r="S60" s="627"/>
    </row>
    <row r="61" spans="1:19" s="2" customFormat="1" ht="23.25" customHeight="1">
      <c r="A61" s="1318"/>
      <c r="B61" s="1318"/>
      <c r="C61" s="1318"/>
      <c r="D61" s="1318"/>
      <c r="E61" s="647"/>
      <c r="F61" s="1327" t="s">
        <v>1045</v>
      </c>
      <c r="G61" s="1328"/>
      <c r="H61" s="1328"/>
      <c r="I61" s="1328"/>
      <c r="J61" s="1328"/>
      <c r="K61" s="1328"/>
      <c r="L61" s="1328"/>
      <c r="M61" s="1328"/>
      <c r="N61" s="1328"/>
      <c r="O61" s="1328"/>
      <c r="P61" s="1328"/>
      <c r="Q61" s="1328"/>
      <c r="R61" s="1329"/>
      <c r="S61" s="627"/>
    </row>
    <row r="62" spans="1:19" s="2" customFormat="1" ht="49.5" customHeight="1">
      <c r="A62" s="1318"/>
      <c r="B62" s="1318"/>
      <c r="C62" s="1318"/>
      <c r="D62" s="1318"/>
      <c r="E62" s="628"/>
      <c r="F62" s="1330"/>
      <c r="G62" s="1331"/>
      <c r="H62" s="1331"/>
      <c r="I62" s="1331"/>
      <c r="J62" s="1331"/>
      <c r="K62" s="1331"/>
      <c r="L62" s="1331"/>
      <c r="M62" s="1331"/>
      <c r="N62" s="1331"/>
      <c r="O62" s="1331"/>
      <c r="P62" s="1331"/>
      <c r="Q62" s="1331"/>
      <c r="R62" s="1332"/>
      <c r="S62" s="627"/>
    </row>
    <row r="63" spans="1:19" s="220" customFormat="1" ht="13.5">
      <c r="A63" s="226"/>
      <c r="B63" s="226"/>
      <c r="C63" s="226"/>
      <c r="D63" s="226"/>
      <c r="E63" s="226"/>
      <c r="F63" s="226"/>
      <c r="G63" s="226"/>
      <c r="H63" s="226"/>
      <c r="I63" s="226"/>
      <c r="J63" s="226"/>
      <c r="K63" s="226"/>
      <c r="L63" s="226"/>
      <c r="M63" s="226"/>
      <c r="N63" s="226"/>
      <c r="O63" s="226"/>
      <c r="P63" s="226"/>
      <c r="Q63" s="226"/>
      <c r="R63" s="226"/>
    </row>
    <row r="64" spans="1:19" s="220" customFormat="1" ht="13.5">
      <c r="A64" s="66" t="s">
        <v>1038</v>
      </c>
      <c r="B64" s="200"/>
      <c r="C64" s="200"/>
      <c r="D64" s="200"/>
      <c r="E64" s="200"/>
      <c r="F64" s="200"/>
      <c r="G64" s="200"/>
      <c r="H64" s="200"/>
      <c r="I64" s="200"/>
      <c r="J64" s="200"/>
      <c r="K64" s="200"/>
      <c r="L64" s="200"/>
      <c r="M64" s="200"/>
      <c r="N64" s="200"/>
      <c r="O64" s="200"/>
      <c r="P64" s="200"/>
      <c r="Q64" s="200"/>
      <c r="R64" s="200"/>
      <c r="S64" s="530"/>
    </row>
    <row r="65" spans="1:26" s="220" customFormat="1">
      <c r="A65" s="1682" t="s">
        <v>888</v>
      </c>
      <c r="B65" s="1482"/>
      <c r="C65" s="1482"/>
      <c r="D65" s="1483"/>
      <c r="E65" s="1683" t="s">
        <v>887</v>
      </c>
      <c r="F65" s="1505"/>
      <c r="G65" s="1505"/>
      <c r="H65" s="1505"/>
      <c r="I65" s="1505"/>
      <c r="J65" s="1505"/>
      <c r="K65" s="1505"/>
      <c r="L65" s="1505"/>
      <c r="M65" s="1505"/>
      <c r="N65" s="1505"/>
      <c r="O65" s="1505"/>
      <c r="P65" s="1505"/>
      <c r="Q65" s="1505"/>
      <c r="R65" s="1506"/>
      <c r="S65" s="530"/>
    </row>
    <row r="66" spans="1:26" s="220" customFormat="1" ht="30" customHeight="1">
      <c r="A66" s="1495"/>
      <c r="B66" s="1532"/>
      <c r="C66" s="1532"/>
      <c r="D66" s="1533"/>
      <c r="E66" s="121"/>
      <c r="F66" s="1684" t="s">
        <v>886</v>
      </c>
      <c r="G66" s="1685"/>
      <c r="H66" s="1685"/>
      <c r="I66" s="1685"/>
      <c r="J66" s="1685"/>
      <c r="K66" s="1685"/>
      <c r="L66" s="1685"/>
      <c r="M66" s="1685"/>
      <c r="N66" s="1685"/>
      <c r="O66" s="1685"/>
      <c r="P66" s="1685"/>
      <c r="Q66" s="1685"/>
      <c r="R66" s="1686"/>
      <c r="S66" s="530"/>
    </row>
    <row r="67" spans="1:26" s="220" customFormat="1">
      <c r="A67" s="1481" t="s">
        <v>827</v>
      </c>
      <c r="B67" s="1482"/>
      <c r="C67" s="1482"/>
      <c r="D67" s="1483"/>
      <c r="E67" s="1504" t="s">
        <v>828</v>
      </c>
      <c r="F67" s="1505"/>
      <c r="G67" s="1505"/>
      <c r="H67" s="1505"/>
      <c r="I67" s="1505"/>
      <c r="J67" s="1505"/>
      <c r="K67" s="1505"/>
      <c r="L67" s="1505"/>
      <c r="M67" s="1505"/>
      <c r="N67" s="1505"/>
      <c r="O67" s="1505"/>
      <c r="P67" s="1505"/>
      <c r="Q67" s="1505"/>
      <c r="R67" s="1506"/>
      <c r="S67" s="530"/>
    </row>
    <row r="68" spans="1:26" s="220" customFormat="1" ht="105.75" customHeight="1">
      <c r="A68" s="1457"/>
      <c r="B68" s="1458"/>
      <c r="C68" s="1458"/>
      <c r="D68" s="1459"/>
      <c r="E68" s="1418"/>
      <c r="F68" s="1419"/>
      <c r="G68" s="1419"/>
      <c r="H68" s="1419"/>
      <c r="I68" s="1419"/>
      <c r="J68" s="1419"/>
      <c r="K68" s="1419"/>
      <c r="L68" s="1419"/>
      <c r="M68" s="1419"/>
      <c r="N68" s="1419"/>
      <c r="O68" s="1419"/>
      <c r="P68" s="1419"/>
      <c r="Q68" s="1419"/>
      <c r="R68" s="1422"/>
      <c r="S68" s="530"/>
    </row>
    <row r="69" spans="1:26" s="220" customFormat="1" ht="83.25" customHeight="1">
      <c r="A69" s="1682" t="s">
        <v>829</v>
      </c>
      <c r="B69" s="1690"/>
      <c r="C69" s="1690"/>
      <c r="D69" s="1691"/>
      <c r="E69" s="1695" t="s">
        <v>1086</v>
      </c>
      <c r="F69" s="1696"/>
      <c r="G69" s="1696"/>
      <c r="H69" s="1696"/>
      <c r="I69" s="1696"/>
      <c r="J69" s="1696"/>
      <c r="K69" s="1696"/>
      <c r="L69" s="1696"/>
      <c r="M69" s="1696"/>
      <c r="N69" s="1696"/>
      <c r="O69" s="1696"/>
      <c r="P69" s="1696"/>
      <c r="Q69" s="1696"/>
      <c r="R69" s="1697"/>
      <c r="S69" s="227"/>
    </row>
    <row r="70" spans="1:26" s="220" customFormat="1" ht="22.5" customHeight="1">
      <c r="A70" s="1692"/>
      <c r="B70" s="1693"/>
      <c r="C70" s="1693"/>
      <c r="D70" s="1694"/>
      <c r="E70" s="2683" t="s">
        <v>830</v>
      </c>
      <c r="F70" s="721"/>
      <c r="G70" s="2684"/>
      <c r="H70" s="681" t="str">
        <f>IF(F53=0,"自動で入力されます",F53)</f>
        <v>プルダウンメニューよりロールを選択してください</v>
      </c>
      <c r="I70" s="721"/>
      <c r="J70" s="721"/>
      <c r="K70" s="721"/>
      <c r="L70" s="721"/>
      <c r="M70" s="721"/>
      <c r="N70" s="721"/>
      <c r="O70" s="721"/>
      <c r="P70" s="721"/>
      <c r="Q70" s="721"/>
      <c r="R70" s="717"/>
      <c r="S70" s="530"/>
    </row>
    <row r="71" spans="1:26" s="220" customFormat="1" ht="105" customHeight="1">
      <c r="A71" s="1692"/>
      <c r="B71" s="1693"/>
      <c r="C71" s="1693"/>
      <c r="D71" s="1694"/>
      <c r="E71" s="2685"/>
      <c r="F71" s="2686"/>
      <c r="G71" s="2686"/>
      <c r="H71" s="2686"/>
      <c r="I71" s="2686"/>
      <c r="J71" s="2686"/>
      <c r="K71" s="2686"/>
      <c r="L71" s="2686"/>
      <c r="M71" s="2686"/>
      <c r="N71" s="2686"/>
      <c r="O71" s="2686"/>
      <c r="P71" s="2686"/>
      <c r="Q71" s="2686"/>
      <c r="R71" s="2687"/>
      <c r="S71" s="530"/>
    </row>
    <row r="72" spans="1:26" s="220" customFormat="1" ht="22.5" customHeight="1">
      <c r="A72" s="1692"/>
      <c r="B72" s="1693"/>
      <c r="C72" s="1693"/>
      <c r="D72" s="1694"/>
      <c r="E72" s="1562" t="s">
        <v>1035</v>
      </c>
      <c r="F72" s="827"/>
      <c r="G72" s="827"/>
      <c r="H72" s="681" t="str">
        <f>IF(F55=0,"自動で入力されます",F55)</f>
        <v>プルダウンメニューよりロールを選択してください（任意）</v>
      </c>
      <c r="I72" s="721"/>
      <c r="J72" s="721"/>
      <c r="K72" s="721"/>
      <c r="L72" s="721"/>
      <c r="M72" s="721"/>
      <c r="N72" s="721"/>
      <c r="O72" s="721"/>
      <c r="P72" s="721"/>
      <c r="Q72" s="721"/>
      <c r="R72" s="717"/>
      <c r="S72" s="530"/>
    </row>
    <row r="73" spans="1:26" s="220" customFormat="1" ht="105" customHeight="1">
      <c r="A73" s="1692"/>
      <c r="B73" s="1693"/>
      <c r="C73" s="1693"/>
      <c r="D73" s="1694"/>
      <c r="E73" s="1559"/>
      <c r="F73" s="1560"/>
      <c r="G73" s="1560"/>
      <c r="H73" s="1560"/>
      <c r="I73" s="1560"/>
      <c r="J73" s="1560"/>
      <c r="K73" s="1560"/>
      <c r="L73" s="1560"/>
      <c r="M73" s="1560"/>
      <c r="N73" s="1560"/>
      <c r="O73" s="1560"/>
      <c r="P73" s="1560"/>
      <c r="Q73" s="1560"/>
      <c r="R73" s="1561"/>
      <c r="S73" s="530"/>
    </row>
    <row r="74" spans="1:26" s="220" customFormat="1" ht="22.5" customHeight="1">
      <c r="A74" s="1464" t="s">
        <v>831</v>
      </c>
      <c r="B74" s="1465"/>
      <c r="C74" s="1465"/>
      <c r="D74" s="1465"/>
      <c r="E74" s="1478"/>
      <c r="F74" s="1479"/>
      <c r="G74" s="1479"/>
      <c r="H74" s="1479"/>
      <c r="I74" s="1489" t="s">
        <v>408</v>
      </c>
      <c r="J74" s="1490"/>
      <c r="K74" s="1687"/>
      <c r="L74" s="1688"/>
      <c r="M74" s="1688"/>
      <c r="N74" s="1688"/>
      <c r="O74" s="1688"/>
      <c r="P74" s="1688"/>
      <c r="Q74" s="1688"/>
      <c r="R74" s="1689"/>
      <c r="S74" s="530"/>
    </row>
    <row r="75" spans="1:26" s="220" customFormat="1" ht="11.25">
      <c r="A75" s="221"/>
      <c r="B75" s="581"/>
      <c r="C75" s="581"/>
      <c r="D75" s="581"/>
      <c r="E75" s="581"/>
      <c r="F75" s="581"/>
      <c r="G75" s="221"/>
      <c r="H75" s="581"/>
      <c r="I75" s="581"/>
      <c r="J75" s="581"/>
      <c r="K75" s="581"/>
      <c r="L75" s="581"/>
      <c r="M75" s="581"/>
      <c r="N75" s="581"/>
      <c r="O75" s="581"/>
      <c r="P75" s="581"/>
      <c r="Q75" s="581"/>
      <c r="R75" s="581"/>
    </row>
    <row r="76" spans="1:26" ht="21" customHeight="1">
      <c r="A76" s="622" t="s">
        <v>1036</v>
      </c>
      <c r="B76" s="621"/>
      <c r="C76" s="621"/>
      <c r="D76" s="621"/>
      <c r="E76" s="68"/>
      <c r="F76" s="624"/>
      <c r="G76" s="625"/>
      <c r="H76" s="625"/>
      <c r="I76" s="625"/>
      <c r="J76" s="625"/>
      <c r="K76" s="625"/>
      <c r="L76" s="625"/>
      <c r="M76" s="625"/>
      <c r="N76" s="625"/>
      <c r="O76" s="625"/>
      <c r="P76" s="625"/>
      <c r="Q76" s="625"/>
      <c r="R76" s="625"/>
      <c r="S76" s="68"/>
      <c r="T76" s="623"/>
      <c r="U76" s="623"/>
      <c r="V76" s="623"/>
      <c r="W76" s="626"/>
      <c r="X76" s="623"/>
      <c r="Y76" s="68"/>
      <c r="Z76" s="68"/>
    </row>
    <row r="77" spans="1:26" ht="44.25" customHeight="1">
      <c r="A77" s="1589" t="s">
        <v>1087</v>
      </c>
      <c r="B77" s="1589"/>
      <c r="C77" s="1589"/>
      <c r="D77" s="1589"/>
      <c r="E77" s="1589"/>
      <c r="F77" s="1589"/>
      <c r="G77" s="1589"/>
      <c r="H77" s="1589"/>
      <c r="I77" s="1589"/>
      <c r="J77" s="1589"/>
      <c r="K77" s="1589"/>
      <c r="L77" s="1589"/>
      <c r="M77" s="1589"/>
      <c r="N77" s="1589"/>
      <c r="O77" s="1589"/>
      <c r="P77" s="1589"/>
      <c r="Q77" s="1589"/>
      <c r="R77" s="1589"/>
      <c r="S77" s="1589"/>
      <c r="T77" s="1589"/>
      <c r="U77" s="1589"/>
      <c r="V77" s="1589"/>
      <c r="W77" s="1589"/>
      <c r="X77" s="1589"/>
      <c r="Y77" s="1589"/>
      <c r="Z77" s="1589"/>
    </row>
    <row r="78" spans="1:26" ht="60" customHeight="1">
      <c r="A78" s="1656" t="s">
        <v>100</v>
      </c>
      <c r="B78" s="1658" t="s">
        <v>605</v>
      </c>
      <c r="C78" s="1659"/>
      <c r="D78" s="1659"/>
      <c r="E78" s="1659"/>
      <c r="F78" s="1660"/>
      <c r="G78" s="1664" t="s">
        <v>820</v>
      </c>
      <c r="H78" s="1665"/>
      <c r="I78" s="1665"/>
      <c r="J78" s="1665"/>
      <c r="K78" s="1666"/>
      <c r="L78" s="1658" t="s">
        <v>101</v>
      </c>
      <c r="M78" s="1660"/>
      <c r="N78" s="1670" t="s">
        <v>606</v>
      </c>
      <c r="O78" s="1677" t="s">
        <v>821</v>
      </c>
      <c r="P78" s="1677" t="s">
        <v>822</v>
      </c>
      <c r="Q78" s="1679" t="s">
        <v>961</v>
      </c>
      <c r="R78" s="1680"/>
      <c r="S78" s="1680"/>
      <c r="T78" s="1680"/>
      <c r="U78" s="1681"/>
      <c r="V78" s="1650" t="s">
        <v>879</v>
      </c>
      <c r="W78" s="1651"/>
      <c r="X78" s="1651"/>
      <c r="Y78" s="1651"/>
      <c r="Z78" s="1652"/>
    </row>
    <row r="79" spans="1:26" ht="21.75" customHeight="1">
      <c r="A79" s="1657"/>
      <c r="B79" s="1661"/>
      <c r="C79" s="1662"/>
      <c r="D79" s="1662"/>
      <c r="E79" s="1662"/>
      <c r="F79" s="1663"/>
      <c r="G79" s="1667"/>
      <c r="H79" s="1668"/>
      <c r="I79" s="1668"/>
      <c r="J79" s="1668"/>
      <c r="K79" s="1669"/>
      <c r="L79" s="1661"/>
      <c r="M79" s="1663"/>
      <c r="N79" s="1671"/>
      <c r="O79" s="1678"/>
      <c r="P79" s="1678"/>
      <c r="Q79" s="1648" t="s">
        <v>823</v>
      </c>
      <c r="R79" s="1649"/>
      <c r="S79" s="1648" t="s">
        <v>824</v>
      </c>
      <c r="T79" s="1649"/>
      <c r="U79" s="583" t="s">
        <v>825</v>
      </c>
      <c r="V79" s="1653"/>
      <c r="W79" s="1654"/>
      <c r="X79" s="1654"/>
      <c r="Y79" s="1654"/>
      <c r="Z79" s="1655"/>
    </row>
    <row r="80" spans="1:26" s="376" customFormat="1" ht="15" customHeight="1">
      <c r="A80" s="1613">
        <v>1</v>
      </c>
      <c r="B80" s="1615"/>
      <c r="C80" s="1641"/>
      <c r="D80" s="1641"/>
      <c r="E80" s="1641"/>
      <c r="F80" s="1567"/>
      <c r="G80" s="1565"/>
      <c r="H80" s="1641"/>
      <c r="I80" s="1641"/>
      <c r="J80" s="1641"/>
      <c r="K80" s="1567"/>
      <c r="L80" s="1574"/>
      <c r="M80" s="1575"/>
      <c r="N80" s="1578"/>
      <c r="O80" s="1578"/>
      <c r="P80" s="1578"/>
      <c r="Q80" s="1646" t="str">
        <f>IFERROR(VLOOKUP(U80,リスト!$AW$1:$AY$44,2,0),"")</f>
        <v/>
      </c>
      <c r="R80" s="1647"/>
      <c r="S80" s="1646" t="str">
        <f>IFERROR(VLOOKUP(U80,リスト!$AW$1:$AY$44,3,0),"")</f>
        <v/>
      </c>
      <c r="T80" s="1647"/>
      <c r="U80" s="128"/>
      <c r="V80" s="1602"/>
      <c r="W80" s="1843"/>
      <c r="X80" s="1843"/>
      <c r="Y80" s="1843"/>
      <c r="Z80" s="1604"/>
    </row>
    <row r="81" spans="1:26" s="376" customFormat="1" ht="15" customHeight="1">
      <c r="A81" s="1614"/>
      <c r="B81" s="1616"/>
      <c r="C81" s="1642"/>
      <c r="D81" s="1642"/>
      <c r="E81" s="1642"/>
      <c r="F81" s="1570"/>
      <c r="G81" s="1568"/>
      <c r="H81" s="1642"/>
      <c r="I81" s="1642"/>
      <c r="J81" s="1642"/>
      <c r="K81" s="1570"/>
      <c r="L81" s="1576"/>
      <c r="M81" s="1577"/>
      <c r="N81" s="1579"/>
      <c r="O81" s="1579"/>
      <c r="P81" s="1579"/>
      <c r="Q81" s="1584" t="str">
        <f>IFERROR(VLOOKUP(U81,リスト!$AW$1:$AY$44,2,0),"")</f>
        <v/>
      </c>
      <c r="R81" s="1585"/>
      <c r="S81" s="1581" t="str">
        <f>IFERROR(VLOOKUP(U81,リスト!$AW$1:$AY$44,3,0),"")</f>
        <v/>
      </c>
      <c r="T81" s="1583"/>
      <c r="U81" s="119"/>
      <c r="V81" s="1605"/>
      <c r="W81" s="1606"/>
      <c r="X81" s="1606"/>
      <c r="Y81" s="1606"/>
      <c r="Z81" s="1607"/>
    </row>
    <row r="82" spans="1:26" s="376" customFormat="1" ht="15" customHeight="1">
      <c r="A82" s="1614"/>
      <c r="B82" s="1616"/>
      <c r="C82" s="1642"/>
      <c r="D82" s="1642"/>
      <c r="E82" s="1642"/>
      <c r="F82" s="1570"/>
      <c r="G82" s="1568"/>
      <c r="H82" s="1642"/>
      <c r="I82" s="1642"/>
      <c r="J82" s="1642"/>
      <c r="K82" s="1570"/>
      <c r="L82" s="1576"/>
      <c r="M82" s="1577"/>
      <c r="N82" s="1579"/>
      <c r="O82" s="1579"/>
      <c r="P82" s="1579"/>
      <c r="Q82" s="1584" t="str">
        <f>IFERROR(VLOOKUP(U82,リスト!$AW$1:$AY$44,2,0),"")</f>
        <v/>
      </c>
      <c r="R82" s="1585"/>
      <c r="S82" s="1581" t="str">
        <f>IFERROR(VLOOKUP(U82,リスト!$AW$1:$AY$44,3,0),"")</f>
        <v/>
      </c>
      <c r="T82" s="1583"/>
      <c r="U82" s="119"/>
      <c r="V82" s="1605"/>
      <c r="W82" s="1606"/>
      <c r="X82" s="1606"/>
      <c r="Y82" s="1606"/>
      <c r="Z82" s="1607"/>
    </row>
    <row r="83" spans="1:26" s="376" customFormat="1" ht="15" customHeight="1">
      <c r="A83" s="1614"/>
      <c r="B83" s="1616"/>
      <c r="C83" s="1642"/>
      <c r="D83" s="1642"/>
      <c r="E83" s="1642"/>
      <c r="F83" s="1570"/>
      <c r="G83" s="1568"/>
      <c r="H83" s="1642"/>
      <c r="I83" s="1642"/>
      <c r="J83" s="1642"/>
      <c r="K83" s="1570"/>
      <c r="L83" s="1576"/>
      <c r="M83" s="1577"/>
      <c r="N83" s="1579"/>
      <c r="O83" s="1579"/>
      <c r="P83" s="1579"/>
      <c r="Q83" s="1584" t="str">
        <f>IFERROR(VLOOKUP(U83,リスト!$AW$1:$AY$44,2,0),"")</f>
        <v/>
      </c>
      <c r="R83" s="1585"/>
      <c r="S83" s="1581" t="str">
        <f>IFERROR(VLOOKUP(U83,リスト!$AW$1:$AY$44,3,0),"")</f>
        <v/>
      </c>
      <c r="T83" s="1583"/>
      <c r="U83" s="119"/>
      <c r="V83" s="1605"/>
      <c r="W83" s="1606"/>
      <c r="X83" s="1606"/>
      <c r="Y83" s="1606"/>
      <c r="Z83" s="1607"/>
    </row>
    <row r="84" spans="1:26" s="376" customFormat="1" ht="15" customHeight="1">
      <c r="A84" s="1614"/>
      <c r="B84" s="1616"/>
      <c r="C84" s="1642"/>
      <c r="D84" s="1642"/>
      <c r="E84" s="1642"/>
      <c r="F84" s="1570"/>
      <c r="G84" s="1568"/>
      <c r="H84" s="1642"/>
      <c r="I84" s="1642"/>
      <c r="J84" s="1642"/>
      <c r="K84" s="1570"/>
      <c r="L84" s="1576"/>
      <c r="M84" s="1577"/>
      <c r="N84" s="1579"/>
      <c r="O84" s="1579"/>
      <c r="P84" s="1579"/>
      <c r="Q84" s="1584" t="str">
        <f>IFERROR(VLOOKUP(U84,リスト!$AW$1:$AY$44,2,0),"")</f>
        <v/>
      </c>
      <c r="R84" s="1585"/>
      <c r="S84" s="1581" t="str">
        <f>IFERROR(VLOOKUP(U84,リスト!$AW$1:$AY$44,3,0),"")</f>
        <v/>
      </c>
      <c r="T84" s="1583"/>
      <c r="U84" s="119"/>
      <c r="V84" s="1605"/>
      <c r="W84" s="1606"/>
      <c r="X84" s="1606"/>
      <c r="Y84" s="1606"/>
      <c r="Z84" s="1607"/>
    </row>
    <row r="85" spans="1:26" s="376" customFormat="1" ht="15" customHeight="1">
      <c r="A85" s="1638"/>
      <c r="B85" s="1501"/>
      <c r="C85" s="1502"/>
      <c r="D85" s="1502"/>
      <c r="E85" s="1502"/>
      <c r="F85" s="1643"/>
      <c r="G85" s="1644"/>
      <c r="H85" s="1502"/>
      <c r="I85" s="1502"/>
      <c r="J85" s="1502"/>
      <c r="K85" s="1643"/>
      <c r="L85" s="650"/>
      <c r="M85" s="651" t="s">
        <v>28</v>
      </c>
      <c r="N85" s="1645"/>
      <c r="O85" s="1645"/>
      <c r="P85" s="1645"/>
      <c r="Q85" s="1586" t="str">
        <f>IFERROR(VLOOKUP(U85,リスト!$AW$1:$AY$44,2,0),"")</f>
        <v/>
      </c>
      <c r="R85" s="1640"/>
      <c r="S85" s="1611" t="str">
        <f>IFERROR(VLOOKUP(U85,リスト!$AW$1:$AY$44,3,0),"")</f>
        <v/>
      </c>
      <c r="T85" s="1612"/>
      <c r="U85" s="120"/>
      <c r="V85" s="1844"/>
      <c r="W85" s="1845"/>
      <c r="X85" s="1845"/>
      <c r="Y85" s="1845"/>
      <c r="Z85" s="1846"/>
    </row>
    <row r="86" spans="1:26" s="376" customFormat="1" ht="15" customHeight="1">
      <c r="A86" s="1613">
        <v>2</v>
      </c>
      <c r="B86" s="1615"/>
      <c r="C86" s="1641"/>
      <c r="D86" s="1641"/>
      <c r="E86" s="1641"/>
      <c r="F86" s="1567"/>
      <c r="G86" s="1565"/>
      <c r="H86" s="1641"/>
      <c r="I86" s="1641"/>
      <c r="J86" s="1641"/>
      <c r="K86" s="1567"/>
      <c r="L86" s="1574"/>
      <c r="M86" s="1575"/>
      <c r="N86" s="1578"/>
      <c r="O86" s="1578"/>
      <c r="P86" s="1578"/>
      <c r="Q86" s="1636" t="str">
        <f>IFERROR(VLOOKUP(U86,リスト!$AW$1:$AY$44,2,0),"")</f>
        <v/>
      </c>
      <c r="R86" s="1637"/>
      <c r="S86" s="1646" t="str">
        <f>IFERROR(VLOOKUP(U86,リスト!$AW$1:$AY$44,3,0),"")</f>
        <v/>
      </c>
      <c r="T86" s="1647"/>
      <c r="U86" s="118"/>
      <c r="V86" s="1602"/>
      <c r="W86" s="1603"/>
      <c r="X86" s="1603"/>
      <c r="Y86" s="1603"/>
      <c r="Z86" s="1604"/>
    </row>
    <row r="87" spans="1:26" s="376" customFormat="1" ht="15" customHeight="1">
      <c r="A87" s="1614"/>
      <c r="B87" s="1616"/>
      <c r="C87" s="1642"/>
      <c r="D87" s="1642"/>
      <c r="E87" s="1642"/>
      <c r="F87" s="1570"/>
      <c r="G87" s="1568"/>
      <c r="H87" s="1642"/>
      <c r="I87" s="1642"/>
      <c r="J87" s="1642"/>
      <c r="K87" s="1570"/>
      <c r="L87" s="1576"/>
      <c r="M87" s="1577"/>
      <c r="N87" s="1579"/>
      <c r="O87" s="1579"/>
      <c r="P87" s="1579"/>
      <c r="Q87" s="1584" t="str">
        <f>IFERROR(VLOOKUP(U87,リスト!$AW$1:$AY$44,2,0),"")</f>
        <v/>
      </c>
      <c r="R87" s="1585"/>
      <c r="S87" s="1581" t="str">
        <f>IFERROR(VLOOKUP(U87,リスト!$AW$1:$AY$44,3,0),"")</f>
        <v/>
      </c>
      <c r="T87" s="1583"/>
      <c r="U87" s="119"/>
      <c r="V87" s="1605"/>
      <c r="W87" s="1606"/>
      <c r="X87" s="1606"/>
      <c r="Y87" s="1606"/>
      <c r="Z87" s="1607"/>
    </row>
    <row r="88" spans="1:26" s="376" customFormat="1" ht="15" customHeight="1">
      <c r="A88" s="1614"/>
      <c r="B88" s="1616"/>
      <c r="C88" s="1642"/>
      <c r="D88" s="1642"/>
      <c r="E88" s="1642"/>
      <c r="F88" s="1570"/>
      <c r="G88" s="1568"/>
      <c r="H88" s="1642"/>
      <c r="I88" s="1642"/>
      <c r="J88" s="1642"/>
      <c r="K88" s="1570"/>
      <c r="L88" s="1576"/>
      <c r="M88" s="1577"/>
      <c r="N88" s="1579"/>
      <c r="O88" s="1579"/>
      <c r="P88" s="1579"/>
      <c r="Q88" s="1584" t="str">
        <f>IFERROR(VLOOKUP(U88,リスト!$AW$1:$AY$44,2,0),"")</f>
        <v/>
      </c>
      <c r="R88" s="1585"/>
      <c r="S88" s="1581" t="str">
        <f>IFERROR(VLOOKUP(U88,リスト!$AW$1:$AY$44,3,0),"")</f>
        <v/>
      </c>
      <c r="T88" s="1583"/>
      <c r="U88" s="119"/>
      <c r="V88" s="1605"/>
      <c r="W88" s="1606"/>
      <c r="X88" s="1606"/>
      <c r="Y88" s="1606"/>
      <c r="Z88" s="1607"/>
    </row>
    <row r="89" spans="1:26" s="376" customFormat="1" ht="15" customHeight="1">
      <c r="A89" s="1614"/>
      <c r="B89" s="1616"/>
      <c r="C89" s="1642"/>
      <c r="D89" s="1642"/>
      <c r="E89" s="1642"/>
      <c r="F89" s="1570"/>
      <c r="G89" s="1568"/>
      <c r="H89" s="1642"/>
      <c r="I89" s="1642"/>
      <c r="J89" s="1642"/>
      <c r="K89" s="1570"/>
      <c r="L89" s="1576"/>
      <c r="M89" s="1577"/>
      <c r="N89" s="1579"/>
      <c r="O89" s="1579"/>
      <c r="P89" s="1579"/>
      <c r="Q89" s="1584" t="str">
        <f>IFERROR(VLOOKUP(U89,リスト!$AW$1:$AY$44,2,0),"")</f>
        <v/>
      </c>
      <c r="R89" s="1585"/>
      <c r="S89" s="1581" t="str">
        <f>IFERROR(VLOOKUP(U89,リスト!$AW$1:$AY$44,3,0),"")</f>
        <v/>
      </c>
      <c r="T89" s="1583"/>
      <c r="U89" s="119"/>
      <c r="V89" s="1605"/>
      <c r="W89" s="1606"/>
      <c r="X89" s="1606"/>
      <c r="Y89" s="1606"/>
      <c r="Z89" s="1607"/>
    </row>
    <row r="90" spans="1:26" s="376" customFormat="1" ht="15" customHeight="1">
      <c r="A90" s="1614"/>
      <c r="B90" s="1616"/>
      <c r="C90" s="1642"/>
      <c r="D90" s="1642"/>
      <c r="E90" s="1642"/>
      <c r="F90" s="1570"/>
      <c r="G90" s="1568"/>
      <c r="H90" s="1642"/>
      <c r="I90" s="1642"/>
      <c r="J90" s="1642"/>
      <c r="K90" s="1570"/>
      <c r="L90" s="1576"/>
      <c r="M90" s="1577"/>
      <c r="N90" s="1579"/>
      <c r="O90" s="1579"/>
      <c r="P90" s="1579"/>
      <c r="Q90" s="1584" t="str">
        <f>IFERROR(VLOOKUP(U90,リスト!$AW$1:$AY$44,2,0),"")</f>
        <v/>
      </c>
      <c r="R90" s="1585"/>
      <c r="S90" s="1581" t="str">
        <f>IFERROR(VLOOKUP(U90,リスト!$AW$1:$AY$44,3,0),"")</f>
        <v/>
      </c>
      <c r="T90" s="1583"/>
      <c r="U90" s="119"/>
      <c r="V90" s="1605"/>
      <c r="W90" s="1606"/>
      <c r="X90" s="1606"/>
      <c r="Y90" s="1606"/>
      <c r="Z90" s="1607"/>
    </row>
    <row r="91" spans="1:26" s="376" customFormat="1" ht="15" customHeight="1">
      <c r="A91" s="1638"/>
      <c r="B91" s="1501"/>
      <c r="C91" s="1502"/>
      <c r="D91" s="1502"/>
      <c r="E91" s="1502"/>
      <c r="F91" s="1643"/>
      <c r="G91" s="1644"/>
      <c r="H91" s="1502"/>
      <c r="I91" s="1502"/>
      <c r="J91" s="1502"/>
      <c r="K91" s="1643"/>
      <c r="L91" s="650"/>
      <c r="M91" s="651" t="s">
        <v>28</v>
      </c>
      <c r="N91" s="1645"/>
      <c r="O91" s="1645"/>
      <c r="P91" s="1645"/>
      <c r="Q91" s="1586" t="str">
        <f>IFERROR(VLOOKUP(U91,リスト!$AW$1:$AY$44,2,0),"")</f>
        <v/>
      </c>
      <c r="R91" s="1640"/>
      <c r="S91" s="1611" t="str">
        <f>IFERROR(VLOOKUP(U91,リスト!$AW$1:$AY$44,3,0),"")</f>
        <v/>
      </c>
      <c r="T91" s="1612"/>
      <c r="U91" s="120"/>
      <c r="V91" s="1844"/>
      <c r="W91" s="1845"/>
      <c r="X91" s="1845"/>
      <c r="Y91" s="1845"/>
      <c r="Z91" s="1846"/>
    </row>
    <row r="92" spans="1:26" s="376" customFormat="1" ht="15" customHeight="1">
      <c r="A92" s="1613">
        <v>3</v>
      </c>
      <c r="B92" s="1615"/>
      <c r="C92" s="1641"/>
      <c r="D92" s="1641"/>
      <c r="E92" s="1641"/>
      <c r="F92" s="1567"/>
      <c r="G92" s="1565"/>
      <c r="H92" s="1641"/>
      <c r="I92" s="1641"/>
      <c r="J92" s="1641"/>
      <c r="K92" s="1567"/>
      <c r="L92" s="1574"/>
      <c r="M92" s="1575"/>
      <c r="N92" s="1578"/>
      <c r="O92" s="1578"/>
      <c r="P92" s="1578"/>
      <c r="Q92" s="1636" t="str">
        <f>IFERROR(VLOOKUP(U92,リスト!$AW$1:$AY$44,2,0),"")</f>
        <v/>
      </c>
      <c r="R92" s="1637"/>
      <c r="S92" s="1646" t="str">
        <f>IFERROR(VLOOKUP(U92,リスト!$AW$1:$AY$44,3,0),"")</f>
        <v/>
      </c>
      <c r="T92" s="1647"/>
      <c r="U92" s="118"/>
      <c r="V92" s="1602"/>
      <c r="W92" s="1603"/>
      <c r="X92" s="1603"/>
      <c r="Y92" s="1603"/>
      <c r="Z92" s="1604"/>
    </row>
    <row r="93" spans="1:26" s="376" customFormat="1" ht="15" customHeight="1">
      <c r="A93" s="1614"/>
      <c r="B93" s="1616"/>
      <c r="C93" s="1642"/>
      <c r="D93" s="1642"/>
      <c r="E93" s="1642"/>
      <c r="F93" s="1570"/>
      <c r="G93" s="1568"/>
      <c r="H93" s="1642"/>
      <c r="I93" s="1642"/>
      <c r="J93" s="1642"/>
      <c r="K93" s="1570"/>
      <c r="L93" s="1576"/>
      <c r="M93" s="1577"/>
      <c r="N93" s="1579"/>
      <c r="O93" s="1579"/>
      <c r="P93" s="1579"/>
      <c r="Q93" s="1584" t="str">
        <f>IFERROR(VLOOKUP(U93,リスト!$AW$1:$AY$44,2,0),"")</f>
        <v/>
      </c>
      <c r="R93" s="1585"/>
      <c r="S93" s="1581" t="str">
        <f>IFERROR(VLOOKUP(U93,リスト!$AW$1:$AY$44,3,0),"")</f>
        <v/>
      </c>
      <c r="T93" s="1583"/>
      <c r="U93" s="119"/>
      <c r="V93" s="1605"/>
      <c r="W93" s="1606"/>
      <c r="X93" s="1606"/>
      <c r="Y93" s="1606"/>
      <c r="Z93" s="1607"/>
    </row>
    <row r="94" spans="1:26" s="376" customFormat="1" ht="15" customHeight="1">
      <c r="A94" s="1614"/>
      <c r="B94" s="1616"/>
      <c r="C94" s="1642"/>
      <c r="D94" s="1642"/>
      <c r="E94" s="1642"/>
      <c r="F94" s="1570"/>
      <c r="G94" s="1568"/>
      <c r="H94" s="1642"/>
      <c r="I94" s="1642"/>
      <c r="J94" s="1642"/>
      <c r="K94" s="1570"/>
      <c r="L94" s="1576"/>
      <c r="M94" s="1577"/>
      <c r="N94" s="1579"/>
      <c r="O94" s="1579"/>
      <c r="P94" s="1579"/>
      <c r="Q94" s="1584" t="str">
        <f>IFERROR(VLOOKUP(U94,リスト!$AW$1:$AY$44,2,0),"")</f>
        <v/>
      </c>
      <c r="R94" s="1585"/>
      <c r="S94" s="1581" t="str">
        <f>IFERROR(VLOOKUP(U94,リスト!$AW$1:$AY$44,3,0),"")</f>
        <v/>
      </c>
      <c r="T94" s="1583"/>
      <c r="U94" s="119"/>
      <c r="V94" s="1605"/>
      <c r="W94" s="1606"/>
      <c r="X94" s="1606"/>
      <c r="Y94" s="1606"/>
      <c r="Z94" s="1607"/>
    </row>
    <row r="95" spans="1:26" s="376" customFormat="1" ht="15" customHeight="1">
      <c r="A95" s="1614"/>
      <c r="B95" s="1616"/>
      <c r="C95" s="1642"/>
      <c r="D95" s="1642"/>
      <c r="E95" s="1642"/>
      <c r="F95" s="1570"/>
      <c r="G95" s="1568"/>
      <c r="H95" s="1642"/>
      <c r="I95" s="1642"/>
      <c r="J95" s="1642"/>
      <c r="K95" s="1570"/>
      <c r="L95" s="1576"/>
      <c r="M95" s="1577"/>
      <c r="N95" s="1579"/>
      <c r="O95" s="1579"/>
      <c r="P95" s="1579"/>
      <c r="Q95" s="1584" t="str">
        <f>IFERROR(VLOOKUP(U95,リスト!$AW$1:$AY$44,2,0),"")</f>
        <v/>
      </c>
      <c r="R95" s="1585"/>
      <c r="S95" s="1581" t="str">
        <f>IFERROR(VLOOKUP(U95,リスト!$AW$1:$AY$44,3,0),"")</f>
        <v/>
      </c>
      <c r="T95" s="1583"/>
      <c r="U95" s="119"/>
      <c r="V95" s="1605"/>
      <c r="W95" s="1606"/>
      <c r="X95" s="1606"/>
      <c r="Y95" s="1606"/>
      <c r="Z95" s="1607"/>
    </row>
    <row r="96" spans="1:26" s="376" customFormat="1" ht="15" customHeight="1">
      <c r="A96" s="1614"/>
      <c r="B96" s="1616"/>
      <c r="C96" s="1642"/>
      <c r="D96" s="1642"/>
      <c r="E96" s="1642"/>
      <c r="F96" s="1570"/>
      <c r="G96" s="1568"/>
      <c r="H96" s="1642"/>
      <c r="I96" s="1642"/>
      <c r="J96" s="1642"/>
      <c r="K96" s="1570"/>
      <c r="L96" s="1576"/>
      <c r="M96" s="1577"/>
      <c r="N96" s="1579"/>
      <c r="O96" s="1579"/>
      <c r="P96" s="1579"/>
      <c r="Q96" s="1584" t="str">
        <f>IFERROR(VLOOKUP(U96,リスト!$AW$1:$AY$44,2,0),"")</f>
        <v/>
      </c>
      <c r="R96" s="1585"/>
      <c r="S96" s="1581" t="str">
        <f>IFERROR(VLOOKUP(U96,リスト!$AW$1:$AY$44,3,0),"")</f>
        <v/>
      </c>
      <c r="T96" s="1583"/>
      <c r="U96" s="119"/>
      <c r="V96" s="1605"/>
      <c r="W96" s="1606"/>
      <c r="X96" s="1606"/>
      <c r="Y96" s="1606"/>
      <c r="Z96" s="1607"/>
    </row>
    <row r="97" spans="1:26" s="376" customFormat="1" ht="15" customHeight="1">
      <c r="A97" s="1638"/>
      <c r="B97" s="1501"/>
      <c r="C97" s="1502"/>
      <c r="D97" s="1502"/>
      <c r="E97" s="1502"/>
      <c r="F97" s="1643"/>
      <c r="G97" s="1644"/>
      <c r="H97" s="1502"/>
      <c r="I97" s="1502"/>
      <c r="J97" s="1502"/>
      <c r="K97" s="1643"/>
      <c r="L97" s="650"/>
      <c r="M97" s="651" t="s">
        <v>28</v>
      </c>
      <c r="N97" s="1645"/>
      <c r="O97" s="1645"/>
      <c r="P97" s="1645"/>
      <c r="Q97" s="1586" t="str">
        <f>IFERROR(VLOOKUP(U97,リスト!$AW$1:$AY$44,2,0),"")</f>
        <v/>
      </c>
      <c r="R97" s="1640"/>
      <c r="S97" s="1611" t="str">
        <f>IFERROR(VLOOKUP(U97,リスト!$AW$1:$AY$44,3,0),"")</f>
        <v/>
      </c>
      <c r="T97" s="1612"/>
      <c r="U97" s="120"/>
      <c r="V97" s="1608"/>
      <c r="W97" s="1609"/>
      <c r="X97" s="1609"/>
      <c r="Y97" s="1609"/>
      <c r="Z97" s="1610"/>
    </row>
    <row r="98" spans="1:26" s="376" customFormat="1" ht="15" customHeight="1">
      <c r="A98" s="1613">
        <v>4</v>
      </c>
      <c r="B98" s="1615"/>
      <c r="C98" s="1566"/>
      <c r="D98" s="1566"/>
      <c r="E98" s="1566"/>
      <c r="F98" s="1567"/>
      <c r="G98" s="1565"/>
      <c r="H98" s="1566"/>
      <c r="I98" s="1566"/>
      <c r="J98" s="1566"/>
      <c r="K98" s="1567"/>
      <c r="L98" s="1574"/>
      <c r="M98" s="1575"/>
      <c r="N98" s="1578"/>
      <c r="O98" s="1633"/>
      <c r="P98" s="1633"/>
      <c r="Q98" s="1584" t="str">
        <f>IFERROR(VLOOKUP(U98,リスト!$AW$1:$AY$44,2,0),"")</f>
        <v/>
      </c>
      <c r="R98" s="1588"/>
      <c r="S98" s="1581" t="str">
        <f>IFERROR(VLOOKUP(U98,リスト!$AW$1:$AY$44,3,0),"")</f>
        <v/>
      </c>
      <c r="T98" s="1582"/>
      <c r="U98" s="118"/>
      <c r="V98" s="1602"/>
      <c r="W98" s="1603"/>
      <c r="X98" s="1603"/>
      <c r="Y98" s="1603"/>
      <c r="Z98" s="1604"/>
    </row>
    <row r="99" spans="1:26" s="376" customFormat="1" ht="15" customHeight="1">
      <c r="A99" s="1614"/>
      <c r="B99" s="1616"/>
      <c r="C99" s="1569"/>
      <c r="D99" s="1569"/>
      <c r="E99" s="1569"/>
      <c r="F99" s="1570"/>
      <c r="G99" s="1568"/>
      <c r="H99" s="1569"/>
      <c r="I99" s="1569"/>
      <c r="J99" s="1569"/>
      <c r="K99" s="1570"/>
      <c r="L99" s="1576"/>
      <c r="M99" s="1577"/>
      <c r="N99" s="1579"/>
      <c r="O99" s="1634"/>
      <c r="P99" s="1634"/>
      <c r="Q99" s="1584" t="str">
        <f>IFERROR(VLOOKUP(U99,リスト!$AW$1:$AY$44,2,0),"")</f>
        <v/>
      </c>
      <c r="R99" s="1585"/>
      <c r="S99" s="1581" t="str">
        <f>IFERROR(VLOOKUP(U99,リスト!$AW$1:$AY$44,3,0),"")</f>
        <v/>
      </c>
      <c r="T99" s="1583"/>
      <c r="U99" s="119"/>
      <c r="V99" s="1605"/>
      <c r="W99" s="1606"/>
      <c r="X99" s="1606"/>
      <c r="Y99" s="1606"/>
      <c r="Z99" s="1607"/>
    </row>
    <row r="100" spans="1:26" s="376" customFormat="1" ht="15" customHeight="1">
      <c r="A100" s="1614"/>
      <c r="B100" s="1616"/>
      <c r="C100" s="1569"/>
      <c r="D100" s="1569"/>
      <c r="E100" s="1569"/>
      <c r="F100" s="1570"/>
      <c r="G100" s="1568"/>
      <c r="H100" s="1569"/>
      <c r="I100" s="1569"/>
      <c r="J100" s="1569"/>
      <c r="K100" s="1570"/>
      <c r="L100" s="1576"/>
      <c r="M100" s="1577"/>
      <c r="N100" s="1579"/>
      <c r="O100" s="1634"/>
      <c r="P100" s="1634"/>
      <c r="Q100" s="1584" t="str">
        <f>IFERROR(VLOOKUP(U100,リスト!$AW$1:$AY$44,2,0),"")</f>
        <v/>
      </c>
      <c r="R100" s="1588"/>
      <c r="S100" s="1581" t="str">
        <f>IFERROR(VLOOKUP(U100,リスト!$AW$1:$AY$44,3,0),"")</f>
        <v/>
      </c>
      <c r="T100" s="1582"/>
      <c r="U100" s="119"/>
      <c r="V100" s="1605"/>
      <c r="W100" s="1606"/>
      <c r="X100" s="1606"/>
      <c r="Y100" s="1606"/>
      <c r="Z100" s="1607"/>
    </row>
    <row r="101" spans="1:26" s="376" customFormat="1" ht="15" customHeight="1">
      <c r="A101" s="1614"/>
      <c r="B101" s="1616"/>
      <c r="C101" s="1569"/>
      <c r="D101" s="1569"/>
      <c r="E101" s="1569"/>
      <c r="F101" s="1570"/>
      <c r="G101" s="1568"/>
      <c r="H101" s="1569"/>
      <c r="I101" s="1569"/>
      <c r="J101" s="1569"/>
      <c r="K101" s="1570"/>
      <c r="L101" s="1576"/>
      <c r="M101" s="1577"/>
      <c r="N101" s="1579"/>
      <c r="O101" s="1634"/>
      <c r="P101" s="1634"/>
      <c r="Q101" s="1584" t="str">
        <f>IFERROR(VLOOKUP(U101,リスト!$AW$1:$AY$44,2,0),"")</f>
        <v/>
      </c>
      <c r="R101" s="1588"/>
      <c r="S101" s="1581" t="str">
        <f>IFERROR(VLOOKUP(U101,リスト!$AW$1:$AY$44,3,0),"")</f>
        <v/>
      </c>
      <c r="T101" s="1583"/>
      <c r="U101" s="119"/>
      <c r="V101" s="1605"/>
      <c r="W101" s="1606"/>
      <c r="X101" s="1606"/>
      <c r="Y101" s="1606"/>
      <c r="Z101" s="1607"/>
    </row>
    <row r="102" spans="1:26" s="376" customFormat="1" ht="15" customHeight="1">
      <c r="A102" s="1614"/>
      <c r="B102" s="1616"/>
      <c r="C102" s="1569"/>
      <c r="D102" s="1569"/>
      <c r="E102" s="1569"/>
      <c r="F102" s="1570"/>
      <c r="G102" s="1568"/>
      <c r="H102" s="1569"/>
      <c r="I102" s="1569"/>
      <c r="J102" s="1569"/>
      <c r="K102" s="1570"/>
      <c r="L102" s="1576"/>
      <c r="M102" s="1577"/>
      <c r="N102" s="1579"/>
      <c r="O102" s="1634"/>
      <c r="P102" s="1634"/>
      <c r="Q102" s="1584" t="str">
        <f>IFERROR(VLOOKUP(U102,リスト!$AW$1:$AY$44,2,0),"")</f>
        <v/>
      </c>
      <c r="R102" s="1585"/>
      <c r="S102" s="1581" t="str">
        <f>IFERROR(VLOOKUP(U102,リスト!$AW$1:$AY$44,3,0),"")</f>
        <v/>
      </c>
      <c r="T102" s="1582"/>
      <c r="U102" s="119"/>
      <c r="V102" s="1605"/>
      <c r="W102" s="1606"/>
      <c r="X102" s="1606"/>
      <c r="Y102" s="1606"/>
      <c r="Z102" s="1607"/>
    </row>
    <row r="103" spans="1:26" s="376" customFormat="1" ht="15" customHeight="1">
      <c r="A103" s="1638"/>
      <c r="B103" s="1639"/>
      <c r="C103" s="1572"/>
      <c r="D103" s="1572"/>
      <c r="E103" s="1572"/>
      <c r="F103" s="1573"/>
      <c r="G103" s="1571"/>
      <c r="H103" s="1572"/>
      <c r="I103" s="1572"/>
      <c r="J103" s="1572"/>
      <c r="K103" s="1573"/>
      <c r="L103" s="650"/>
      <c r="M103" s="651" t="s">
        <v>28</v>
      </c>
      <c r="N103" s="1580"/>
      <c r="O103" s="1635"/>
      <c r="P103" s="1635"/>
      <c r="Q103" s="1586" t="str">
        <f>IFERROR(VLOOKUP(U103,リスト!$AW$1:$AY$44,2,0),"")</f>
        <v/>
      </c>
      <c r="R103" s="1587"/>
      <c r="S103" s="1611" t="str">
        <f>IFERROR(VLOOKUP(U103,リスト!$AW$1:$AY$44,3,0),"")</f>
        <v/>
      </c>
      <c r="T103" s="1612"/>
      <c r="U103" s="120"/>
      <c r="V103" s="1608"/>
      <c r="W103" s="1609"/>
      <c r="X103" s="1609"/>
      <c r="Y103" s="1609"/>
      <c r="Z103" s="1610"/>
    </row>
    <row r="104" spans="1:26" s="376" customFormat="1" ht="15" customHeight="1">
      <c r="A104" s="1613">
        <v>5</v>
      </c>
      <c r="B104" s="1615"/>
      <c r="C104" s="1566"/>
      <c r="D104" s="1566"/>
      <c r="E104" s="1566"/>
      <c r="F104" s="1567"/>
      <c r="G104" s="1565"/>
      <c r="H104" s="1566"/>
      <c r="I104" s="1566"/>
      <c r="J104" s="1566"/>
      <c r="K104" s="1567"/>
      <c r="L104" s="1574"/>
      <c r="M104" s="1575"/>
      <c r="N104" s="1578"/>
      <c r="O104" s="1633"/>
      <c r="P104" s="1633"/>
      <c r="Q104" s="1584" t="str">
        <f>IFERROR(VLOOKUP(U104,リスト!$AW$1:$AY$44,2,0),"")</f>
        <v/>
      </c>
      <c r="R104" s="1588"/>
      <c r="S104" s="1581" t="str">
        <f>IFERROR(VLOOKUP(U104,リスト!$AW$1:$AY$44,3,0),"")</f>
        <v/>
      </c>
      <c r="T104" s="1582"/>
      <c r="U104" s="118"/>
      <c r="V104" s="1602"/>
      <c r="W104" s="1603"/>
      <c r="X104" s="1603"/>
      <c r="Y104" s="1603"/>
      <c r="Z104" s="1604"/>
    </row>
    <row r="105" spans="1:26" s="376" customFormat="1" ht="15" customHeight="1">
      <c r="A105" s="1614"/>
      <c r="B105" s="1616"/>
      <c r="C105" s="1569"/>
      <c r="D105" s="1569"/>
      <c r="E105" s="1569"/>
      <c r="F105" s="1570"/>
      <c r="G105" s="1568"/>
      <c r="H105" s="1569"/>
      <c r="I105" s="1569"/>
      <c r="J105" s="1569"/>
      <c r="K105" s="1570"/>
      <c r="L105" s="1576"/>
      <c r="M105" s="1577"/>
      <c r="N105" s="1579"/>
      <c r="O105" s="1634"/>
      <c r="P105" s="1634"/>
      <c r="Q105" s="1584" t="str">
        <f>IFERROR(VLOOKUP(U105,リスト!$AW$1:$AY$44,2,0),"")</f>
        <v/>
      </c>
      <c r="R105" s="1585"/>
      <c r="S105" s="1581" t="str">
        <f>IFERROR(VLOOKUP(U105,リスト!$AW$1:$AY$44,3,0),"")</f>
        <v/>
      </c>
      <c r="T105" s="1583"/>
      <c r="U105" s="119"/>
      <c r="V105" s="1605"/>
      <c r="W105" s="1606"/>
      <c r="X105" s="1606"/>
      <c r="Y105" s="1606"/>
      <c r="Z105" s="1607"/>
    </row>
    <row r="106" spans="1:26" s="376" customFormat="1" ht="15" customHeight="1">
      <c r="A106" s="1614"/>
      <c r="B106" s="1616"/>
      <c r="C106" s="1569"/>
      <c r="D106" s="1569"/>
      <c r="E106" s="1569"/>
      <c r="F106" s="1570"/>
      <c r="G106" s="1568"/>
      <c r="H106" s="1569"/>
      <c r="I106" s="1569"/>
      <c r="J106" s="1569"/>
      <c r="K106" s="1570"/>
      <c r="L106" s="1576"/>
      <c r="M106" s="1577"/>
      <c r="N106" s="1579"/>
      <c r="O106" s="1634"/>
      <c r="P106" s="1634"/>
      <c r="Q106" s="1584" t="str">
        <f>IFERROR(VLOOKUP(U106,リスト!$AW$1:$AY$44,2,0),"")</f>
        <v/>
      </c>
      <c r="R106" s="1588"/>
      <c r="S106" s="1581" t="str">
        <f>IFERROR(VLOOKUP(U106,リスト!$AW$1:$AY$44,3,0),"")</f>
        <v/>
      </c>
      <c r="T106" s="1582"/>
      <c r="U106" s="119"/>
      <c r="V106" s="1605"/>
      <c r="W106" s="1606"/>
      <c r="X106" s="1606"/>
      <c r="Y106" s="1606"/>
      <c r="Z106" s="1607"/>
    </row>
    <row r="107" spans="1:26" s="376" customFormat="1" ht="15" customHeight="1">
      <c r="A107" s="1614"/>
      <c r="B107" s="1616"/>
      <c r="C107" s="1569"/>
      <c r="D107" s="1569"/>
      <c r="E107" s="1569"/>
      <c r="F107" s="1570"/>
      <c r="G107" s="1568"/>
      <c r="H107" s="1569"/>
      <c r="I107" s="1569"/>
      <c r="J107" s="1569"/>
      <c r="K107" s="1570"/>
      <c r="L107" s="1576"/>
      <c r="M107" s="1577"/>
      <c r="N107" s="1579"/>
      <c r="O107" s="1634"/>
      <c r="P107" s="1634"/>
      <c r="Q107" s="1584" t="str">
        <f>IFERROR(VLOOKUP(U107,リスト!$AW$1:$AY$44,2,0),"")</f>
        <v/>
      </c>
      <c r="R107" s="1588"/>
      <c r="S107" s="1581" t="str">
        <f>IFERROR(VLOOKUP(U107,リスト!$AW$1:$AY$44,3,0),"")</f>
        <v/>
      </c>
      <c r="T107" s="1583"/>
      <c r="U107" s="119"/>
      <c r="V107" s="1605"/>
      <c r="W107" s="1606"/>
      <c r="X107" s="1606"/>
      <c r="Y107" s="1606"/>
      <c r="Z107" s="1607"/>
    </row>
    <row r="108" spans="1:26" s="376" customFormat="1" ht="15" customHeight="1">
      <c r="A108" s="1614"/>
      <c r="B108" s="1616"/>
      <c r="C108" s="1569"/>
      <c r="D108" s="1569"/>
      <c r="E108" s="1569"/>
      <c r="F108" s="1570"/>
      <c r="G108" s="1568"/>
      <c r="H108" s="1569"/>
      <c r="I108" s="1569"/>
      <c r="J108" s="1569"/>
      <c r="K108" s="1570"/>
      <c r="L108" s="1576"/>
      <c r="M108" s="1577"/>
      <c r="N108" s="1579"/>
      <c r="O108" s="1634"/>
      <c r="P108" s="1634"/>
      <c r="Q108" s="1584" t="str">
        <f>IFERROR(VLOOKUP(U108,リスト!$AW$1:$AY$44,2,0),"")</f>
        <v/>
      </c>
      <c r="R108" s="1585"/>
      <c r="S108" s="1581" t="str">
        <f>IFERROR(VLOOKUP(U108,リスト!$AW$1:$AY$44,3,0),"")</f>
        <v/>
      </c>
      <c r="T108" s="1582"/>
      <c r="U108" s="119"/>
      <c r="V108" s="1605"/>
      <c r="W108" s="1606"/>
      <c r="X108" s="1606"/>
      <c r="Y108" s="1606"/>
      <c r="Z108" s="1607"/>
    </row>
    <row r="109" spans="1:26" s="376" customFormat="1" ht="15" customHeight="1">
      <c r="A109" s="1638"/>
      <c r="B109" s="1639"/>
      <c r="C109" s="1572"/>
      <c r="D109" s="1572"/>
      <c r="E109" s="1572"/>
      <c r="F109" s="1573"/>
      <c r="G109" s="1571"/>
      <c r="H109" s="1572"/>
      <c r="I109" s="1572"/>
      <c r="J109" s="1572"/>
      <c r="K109" s="1573"/>
      <c r="L109" s="650"/>
      <c r="M109" s="651" t="s">
        <v>28</v>
      </c>
      <c r="N109" s="1580"/>
      <c r="O109" s="1635"/>
      <c r="P109" s="1635"/>
      <c r="Q109" s="1586" t="str">
        <f>IFERROR(VLOOKUP(U109,リスト!$AW$1:$AY$44,2,0),"")</f>
        <v/>
      </c>
      <c r="R109" s="1587"/>
      <c r="S109" s="1611" t="str">
        <f>IFERROR(VLOOKUP(U109,リスト!$AW$1:$AY$44,3,0),"")</f>
        <v/>
      </c>
      <c r="T109" s="1612"/>
      <c r="U109" s="120"/>
      <c r="V109" s="1608"/>
      <c r="W109" s="1609"/>
      <c r="X109" s="1609"/>
      <c r="Y109" s="1609"/>
      <c r="Z109" s="1610"/>
    </row>
    <row r="110" spans="1:26" s="376" customFormat="1" ht="15" customHeight="1">
      <c r="A110" s="1613">
        <v>6</v>
      </c>
      <c r="B110" s="1615"/>
      <c r="C110" s="1566"/>
      <c r="D110" s="1566"/>
      <c r="E110" s="1566"/>
      <c r="F110" s="1567"/>
      <c r="G110" s="1565"/>
      <c r="H110" s="1566"/>
      <c r="I110" s="1566"/>
      <c r="J110" s="1566"/>
      <c r="K110" s="1567"/>
      <c r="L110" s="1574"/>
      <c r="M110" s="1575"/>
      <c r="N110" s="1578"/>
      <c r="O110" s="1633"/>
      <c r="P110" s="1633"/>
      <c r="Q110" s="1584" t="str">
        <f>IFERROR(VLOOKUP(U110,リスト!$AW$1:$AY$44,2,0),"")</f>
        <v/>
      </c>
      <c r="R110" s="1588"/>
      <c r="S110" s="1581" t="str">
        <f>IFERROR(VLOOKUP(U110,リスト!$AW$1:$AY$44,3,0),"")</f>
        <v/>
      </c>
      <c r="T110" s="1582"/>
      <c r="U110" s="118"/>
      <c r="V110" s="1602"/>
      <c r="W110" s="1603"/>
      <c r="X110" s="1603"/>
      <c r="Y110" s="1603"/>
      <c r="Z110" s="1604"/>
    </row>
    <row r="111" spans="1:26" s="376" customFormat="1" ht="15" customHeight="1">
      <c r="A111" s="1614"/>
      <c r="B111" s="1616"/>
      <c r="C111" s="1569"/>
      <c r="D111" s="1569"/>
      <c r="E111" s="1569"/>
      <c r="F111" s="1570"/>
      <c r="G111" s="1568"/>
      <c r="H111" s="1569"/>
      <c r="I111" s="1569"/>
      <c r="J111" s="1569"/>
      <c r="K111" s="1570"/>
      <c r="L111" s="1576"/>
      <c r="M111" s="1577"/>
      <c r="N111" s="1579"/>
      <c r="O111" s="1634"/>
      <c r="P111" s="1634"/>
      <c r="Q111" s="1584" t="str">
        <f>IFERROR(VLOOKUP(U111,リスト!$AW$1:$AY$44,2,0),"")</f>
        <v/>
      </c>
      <c r="R111" s="1585"/>
      <c r="S111" s="1581" t="str">
        <f>IFERROR(VLOOKUP(U111,リスト!$AW$1:$AY$44,3,0),"")</f>
        <v/>
      </c>
      <c r="T111" s="1583"/>
      <c r="U111" s="119"/>
      <c r="V111" s="1605"/>
      <c r="W111" s="1606"/>
      <c r="X111" s="1606"/>
      <c r="Y111" s="1606"/>
      <c r="Z111" s="1607"/>
    </row>
    <row r="112" spans="1:26" s="376" customFormat="1" ht="15" customHeight="1">
      <c r="A112" s="1614"/>
      <c r="B112" s="1616"/>
      <c r="C112" s="1569"/>
      <c r="D112" s="1569"/>
      <c r="E112" s="1569"/>
      <c r="F112" s="1570"/>
      <c r="G112" s="1568"/>
      <c r="H112" s="1569"/>
      <c r="I112" s="1569"/>
      <c r="J112" s="1569"/>
      <c r="K112" s="1570"/>
      <c r="L112" s="1576"/>
      <c r="M112" s="1577"/>
      <c r="N112" s="1579"/>
      <c r="O112" s="1634"/>
      <c r="P112" s="1634"/>
      <c r="Q112" s="1584" t="str">
        <f>IFERROR(VLOOKUP(U112,リスト!$AW$1:$AY$44,2,0),"")</f>
        <v/>
      </c>
      <c r="R112" s="1588"/>
      <c r="S112" s="1581" t="str">
        <f>IFERROR(VLOOKUP(U112,リスト!$AW$1:$AY$44,3,0),"")</f>
        <v/>
      </c>
      <c r="T112" s="1582"/>
      <c r="U112" s="119"/>
      <c r="V112" s="1605"/>
      <c r="W112" s="1606"/>
      <c r="X112" s="1606"/>
      <c r="Y112" s="1606"/>
      <c r="Z112" s="1607"/>
    </row>
    <row r="113" spans="1:26" s="376" customFormat="1" ht="15" customHeight="1">
      <c r="A113" s="1614"/>
      <c r="B113" s="1616"/>
      <c r="C113" s="1569"/>
      <c r="D113" s="1569"/>
      <c r="E113" s="1569"/>
      <c r="F113" s="1570"/>
      <c r="G113" s="1568"/>
      <c r="H113" s="1569"/>
      <c r="I113" s="1569"/>
      <c r="J113" s="1569"/>
      <c r="K113" s="1570"/>
      <c r="L113" s="1576"/>
      <c r="M113" s="1577"/>
      <c r="N113" s="1579"/>
      <c r="O113" s="1634"/>
      <c r="P113" s="1634"/>
      <c r="Q113" s="1584" t="str">
        <f>IFERROR(VLOOKUP(U113,リスト!$AW$1:$AY$44,2,0),"")</f>
        <v/>
      </c>
      <c r="R113" s="1588"/>
      <c r="S113" s="1581" t="str">
        <f>IFERROR(VLOOKUP(U113,リスト!$AW$1:$AY$44,3,0),"")</f>
        <v/>
      </c>
      <c r="T113" s="1583"/>
      <c r="U113" s="119"/>
      <c r="V113" s="1605"/>
      <c r="W113" s="1606"/>
      <c r="X113" s="1606"/>
      <c r="Y113" s="1606"/>
      <c r="Z113" s="1607"/>
    </row>
    <row r="114" spans="1:26" s="376" customFormat="1" ht="15" customHeight="1">
      <c r="A114" s="1614"/>
      <c r="B114" s="1616"/>
      <c r="C114" s="1569"/>
      <c r="D114" s="1569"/>
      <c r="E114" s="1569"/>
      <c r="F114" s="1570"/>
      <c r="G114" s="1568"/>
      <c r="H114" s="1569"/>
      <c r="I114" s="1569"/>
      <c r="J114" s="1569"/>
      <c r="K114" s="1570"/>
      <c r="L114" s="1576"/>
      <c r="M114" s="1577"/>
      <c r="N114" s="1579"/>
      <c r="O114" s="1634"/>
      <c r="P114" s="1634"/>
      <c r="Q114" s="1584" t="str">
        <f>IFERROR(VLOOKUP(U114,リスト!$AW$1:$AY$44,2,0),"")</f>
        <v/>
      </c>
      <c r="R114" s="1585"/>
      <c r="S114" s="1581" t="str">
        <f>IFERROR(VLOOKUP(U114,リスト!$AW$1:$AY$44,3,0),"")</f>
        <v/>
      </c>
      <c r="T114" s="1582"/>
      <c r="U114" s="119"/>
      <c r="V114" s="1605"/>
      <c r="W114" s="1606"/>
      <c r="X114" s="1606"/>
      <c r="Y114" s="1606"/>
      <c r="Z114" s="1607"/>
    </row>
    <row r="115" spans="1:26" s="376" customFormat="1" ht="15" customHeight="1">
      <c r="A115" s="1638"/>
      <c r="B115" s="1639"/>
      <c r="C115" s="1572"/>
      <c r="D115" s="1572"/>
      <c r="E115" s="1572"/>
      <c r="F115" s="1573"/>
      <c r="G115" s="1571"/>
      <c r="H115" s="1572"/>
      <c r="I115" s="1572"/>
      <c r="J115" s="1572"/>
      <c r="K115" s="1573"/>
      <c r="L115" s="650"/>
      <c r="M115" s="651" t="s">
        <v>28</v>
      </c>
      <c r="N115" s="1580"/>
      <c r="O115" s="1635"/>
      <c r="P115" s="1635"/>
      <c r="Q115" s="1586" t="str">
        <f>IFERROR(VLOOKUP(U115,リスト!$AW$1:$AY$44,2,0),"")</f>
        <v/>
      </c>
      <c r="R115" s="1587"/>
      <c r="S115" s="1611" t="str">
        <f>IFERROR(VLOOKUP(U115,リスト!$AW$1:$AY$44,3,0),"")</f>
        <v/>
      </c>
      <c r="T115" s="1612"/>
      <c r="U115" s="120"/>
      <c r="V115" s="1608"/>
      <c r="W115" s="1609"/>
      <c r="X115" s="1609"/>
      <c r="Y115" s="1609"/>
      <c r="Z115" s="1610"/>
    </row>
    <row r="116" spans="1:26" s="376" customFormat="1" ht="15" customHeight="1">
      <c r="A116" s="1613">
        <v>7</v>
      </c>
      <c r="B116" s="1615"/>
      <c r="C116" s="1566"/>
      <c r="D116" s="1566"/>
      <c r="E116" s="1566"/>
      <c r="F116" s="1567"/>
      <c r="G116" s="1565"/>
      <c r="H116" s="1566"/>
      <c r="I116" s="1566"/>
      <c r="J116" s="1566"/>
      <c r="K116" s="1567"/>
      <c r="L116" s="1574"/>
      <c r="M116" s="1575"/>
      <c r="N116" s="1578"/>
      <c r="O116" s="1633"/>
      <c r="P116" s="1633"/>
      <c r="Q116" s="1584" t="str">
        <f>IFERROR(VLOOKUP(U116,リスト!$AW$1:$AY$44,2,0),"")</f>
        <v/>
      </c>
      <c r="R116" s="1588"/>
      <c r="S116" s="1581" t="str">
        <f>IFERROR(VLOOKUP(U116,リスト!$AW$1:$AY$44,3,0),"")</f>
        <v/>
      </c>
      <c r="T116" s="1582"/>
      <c r="U116" s="118"/>
      <c r="V116" s="1602"/>
      <c r="W116" s="1603"/>
      <c r="X116" s="1603"/>
      <c r="Y116" s="1603"/>
      <c r="Z116" s="1604"/>
    </row>
    <row r="117" spans="1:26" s="376" customFormat="1" ht="15" customHeight="1">
      <c r="A117" s="1614"/>
      <c r="B117" s="1616"/>
      <c r="C117" s="1569"/>
      <c r="D117" s="1569"/>
      <c r="E117" s="1569"/>
      <c r="F117" s="1570"/>
      <c r="G117" s="1568"/>
      <c r="H117" s="1569"/>
      <c r="I117" s="1569"/>
      <c r="J117" s="1569"/>
      <c r="K117" s="1570"/>
      <c r="L117" s="1576"/>
      <c r="M117" s="1577"/>
      <c r="N117" s="1579"/>
      <c r="O117" s="1634"/>
      <c r="P117" s="1634"/>
      <c r="Q117" s="1584" t="str">
        <f>IFERROR(VLOOKUP(U117,リスト!$AW$1:$AY$44,2,0),"")</f>
        <v/>
      </c>
      <c r="R117" s="1585"/>
      <c r="S117" s="1581" t="str">
        <f>IFERROR(VLOOKUP(U117,リスト!$AW$1:$AY$44,3,0),"")</f>
        <v/>
      </c>
      <c r="T117" s="1583"/>
      <c r="U117" s="119"/>
      <c r="V117" s="1605"/>
      <c r="W117" s="1606"/>
      <c r="X117" s="1606"/>
      <c r="Y117" s="1606"/>
      <c r="Z117" s="1607"/>
    </row>
    <row r="118" spans="1:26" s="376" customFormat="1" ht="15" customHeight="1">
      <c r="A118" s="1614"/>
      <c r="B118" s="1616"/>
      <c r="C118" s="1569"/>
      <c r="D118" s="1569"/>
      <c r="E118" s="1569"/>
      <c r="F118" s="1570"/>
      <c r="G118" s="1568"/>
      <c r="H118" s="1569"/>
      <c r="I118" s="1569"/>
      <c r="J118" s="1569"/>
      <c r="K118" s="1570"/>
      <c r="L118" s="1576"/>
      <c r="M118" s="1577"/>
      <c r="N118" s="1579"/>
      <c r="O118" s="1634"/>
      <c r="P118" s="1634"/>
      <c r="Q118" s="1584" t="str">
        <f>IFERROR(VLOOKUP(U118,リスト!$AW$1:$AY$44,2,0),"")</f>
        <v/>
      </c>
      <c r="R118" s="1588"/>
      <c r="S118" s="1581" t="str">
        <f>IFERROR(VLOOKUP(U118,リスト!$AW$1:$AY$44,3,0),"")</f>
        <v/>
      </c>
      <c r="T118" s="1582"/>
      <c r="U118" s="119"/>
      <c r="V118" s="1605"/>
      <c r="W118" s="1606"/>
      <c r="X118" s="1606"/>
      <c r="Y118" s="1606"/>
      <c r="Z118" s="1607"/>
    </row>
    <row r="119" spans="1:26" s="376" customFormat="1" ht="15" customHeight="1">
      <c r="A119" s="1614"/>
      <c r="B119" s="1616"/>
      <c r="C119" s="1569"/>
      <c r="D119" s="1569"/>
      <c r="E119" s="1569"/>
      <c r="F119" s="1570"/>
      <c r="G119" s="1568"/>
      <c r="H119" s="1569"/>
      <c r="I119" s="1569"/>
      <c r="J119" s="1569"/>
      <c r="K119" s="1570"/>
      <c r="L119" s="1576"/>
      <c r="M119" s="1577"/>
      <c r="N119" s="1579"/>
      <c r="O119" s="1634"/>
      <c r="P119" s="1634"/>
      <c r="Q119" s="1584" t="str">
        <f>IFERROR(VLOOKUP(U119,リスト!$AW$1:$AY$44,2,0),"")</f>
        <v/>
      </c>
      <c r="R119" s="1588"/>
      <c r="S119" s="1581" t="str">
        <f>IFERROR(VLOOKUP(U119,リスト!$AW$1:$AY$44,3,0),"")</f>
        <v/>
      </c>
      <c r="T119" s="1583"/>
      <c r="U119" s="119"/>
      <c r="V119" s="1605"/>
      <c r="W119" s="1606"/>
      <c r="X119" s="1606"/>
      <c r="Y119" s="1606"/>
      <c r="Z119" s="1607"/>
    </row>
    <row r="120" spans="1:26" s="376" customFormat="1" ht="15" customHeight="1">
      <c r="A120" s="1614"/>
      <c r="B120" s="1616"/>
      <c r="C120" s="1569"/>
      <c r="D120" s="1569"/>
      <c r="E120" s="1569"/>
      <c r="F120" s="1570"/>
      <c r="G120" s="1568"/>
      <c r="H120" s="1569"/>
      <c r="I120" s="1569"/>
      <c r="J120" s="1569"/>
      <c r="K120" s="1570"/>
      <c r="L120" s="1576"/>
      <c r="M120" s="1577"/>
      <c r="N120" s="1579"/>
      <c r="O120" s="1634"/>
      <c r="P120" s="1634"/>
      <c r="Q120" s="1584" t="str">
        <f>IFERROR(VLOOKUP(U120,リスト!$AW$1:$AY$44,2,0),"")</f>
        <v/>
      </c>
      <c r="R120" s="1585"/>
      <c r="S120" s="1581" t="str">
        <f>IFERROR(VLOOKUP(U120,リスト!$AW$1:$AY$44,3,0),"")</f>
        <v/>
      </c>
      <c r="T120" s="1582"/>
      <c r="U120" s="119"/>
      <c r="V120" s="1605"/>
      <c r="W120" s="1606"/>
      <c r="X120" s="1606"/>
      <c r="Y120" s="1606"/>
      <c r="Z120" s="1607"/>
    </row>
    <row r="121" spans="1:26" s="376" customFormat="1" ht="15" customHeight="1">
      <c r="A121" s="1638"/>
      <c r="B121" s="1639"/>
      <c r="C121" s="1572"/>
      <c r="D121" s="1572"/>
      <c r="E121" s="1572"/>
      <c r="F121" s="1573"/>
      <c r="G121" s="1571"/>
      <c r="H121" s="1572"/>
      <c r="I121" s="1572"/>
      <c r="J121" s="1572"/>
      <c r="K121" s="1573"/>
      <c r="L121" s="650"/>
      <c r="M121" s="651" t="s">
        <v>28</v>
      </c>
      <c r="N121" s="1580"/>
      <c r="O121" s="1635"/>
      <c r="P121" s="1635"/>
      <c r="Q121" s="1586" t="str">
        <f>IFERROR(VLOOKUP(U121,リスト!$AW$1:$AY$44,2,0),"")</f>
        <v/>
      </c>
      <c r="R121" s="1587"/>
      <c r="S121" s="1611" t="str">
        <f>IFERROR(VLOOKUP(U121,リスト!$AW$1:$AY$44,3,0),"")</f>
        <v/>
      </c>
      <c r="T121" s="1612"/>
      <c r="U121" s="120"/>
      <c r="V121" s="1608"/>
      <c r="W121" s="1609"/>
      <c r="X121" s="1609"/>
      <c r="Y121" s="1609"/>
      <c r="Z121" s="1610"/>
    </row>
    <row r="122" spans="1:26" s="376" customFormat="1" ht="15" customHeight="1">
      <c r="A122" s="1613">
        <v>8</v>
      </c>
      <c r="B122" s="1615"/>
      <c r="C122" s="1566"/>
      <c r="D122" s="1566"/>
      <c r="E122" s="1566"/>
      <c r="F122" s="1567"/>
      <c r="G122" s="1565"/>
      <c r="H122" s="1566"/>
      <c r="I122" s="1566"/>
      <c r="J122" s="1566"/>
      <c r="K122" s="1567"/>
      <c r="L122" s="1574"/>
      <c r="M122" s="1575"/>
      <c r="N122" s="1578"/>
      <c r="O122" s="1633"/>
      <c r="P122" s="1633"/>
      <c r="Q122" s="1584" t="str">
        <f>IFERROR(VLOOKUP(U122,リスト!$AW$1:$AY$44,2,0),"")</f>
        <v/>
      </c>
      <c r="R122" s="1588"/>
      <c r="S122" s="1581" t="str">
        <f>IFERROR(VLOOKUP(U122,リスト!$AW$1:$AY$44,3,0),"")</f>
        <v/>
      </c>
      <c r="T122" s="1582"/>
      <c r="U122" s="118"/>
      <c r="V122" s="1602"/>
      <c r="W122" s="1603"/>
      <c r="X122" s="1603"/>
      <c r="Y122" s="1603"/>
      <c r="Z122" s="1604"/>
    </row>
    <row r="123" spans="1:26" s="376" customFormat="1" ht="15" customHeight="1">
      <c r="A123" s="1614"/>
      <c r="B123" s="1616"/>
      <c r="C123" s="1569"/>
      <c r="D123" s="1569"/>
      <c r="E123" s="1569"/>
      <c r="F123" s="1570"/>
      <c r="G123" s="1568"/>
      <c r="H123" s="1569"/>
      <c r="I123" s="1569"/>
      <c r="J123" s="1569"/>
      <c r="K123" s="1570"/>
      <c r="L123" s="1576"/>
      <c r="M123" s="1577"/>
      <c r="N123" s="1579"/>
      <c r="O123" s="1634"/>
      <c r="P123" s="1634"/>
      <c r="Q123" s="1584" t="str">
        <f>IFERROR(VLOOKUP(U123,リスト!$AW$1:$AY$44,2,0),"")</f>
        <v/>
      </c>
      <c r="R123" s="1585"/>
      <c r="S123" s="1581" t="str">
        <f>IFERROR(VLOOKUP(U123,リスト!$AW$1:$AY$44,3,0),"")</f>
        <v/>
      </c>
      <c r="T123" s="1583"/>
      <c r="U123" s="119"/>
      <c r="V123" s="1605"/>
      <c r="W123" s="1606"/>
      <c r="X123" s="1606"/>
      <c r="Y123" s="1606"/>
      <c r="Z123" s="1607"/>
    </row>
    <row r="124" spans="1:26" s="376" customFormat="1" ht="15" customHeight="1">
      <c r="A124" s="1614"/>
      <c r="B124" s="1616"/>
      <c r="C124" s="1569"/>
      <c r="D124" s="1569"/>
      <c r="E124" s="1569"/>
      <c r="F124" s="1570"/>
      <c r="G124" s="1568"/>
      <c r="H124" s="1569"/>
      <c r="I124" s="1569"/>
      <c r="J124" s="1569"/>
      <c r="K124" s="1570"/>
      <c r="L124" s="1576"/>
      <c r="M124" s="1577"/>
      <c r="N124" s="1579"/>
      <c r="O124" s="1634"/>
      <c r="P124" s="1634"/>
      <c r="Q124" s="1584" t="str">
        <f>IFERROR(VLOOKUP(U124,リスト!$AW$1:$AY$44,2,0),"")</f>
        <v/>
      </c>
      <c r="R124" s="1588"/>
      <c r="S124" s="1581" t="str">
        <f>IFERROR(VLOOKUP(U124,リスト!$AW$1:$AY$44,3,0),"")</f>
        <v/>
      </c>
      <c r="T124" s="1582"/>
      <c r="U124" s="119"/>
      <c r="V124" s="1605"/>
      <c r="W124" s="1606"/>
      <c r="X124" s="1606"/>
      <c r="Y124" s="1606"/>
      <c r="Z124" s="1607"/>
    </row>
    <row r="125" spans="1:26" s="376" customFormat="1" ht="15" customHeight="1">
      <c r="A125" s="1614"/>
      <c r="B125" s="1616"/>
      <c r="C125" s="1569"/>
      <c r="D125" s="1569"/>
      <c r="E125" s="1569"/>
      <c r="F125" s="1570"/>
      <c r="G125" s="1568"/>
      <c r="H125" s="1569"/>
      <c r="I125" s="1569"/>
      <c r="J125" s="1569"/>
      <c r="K125" s="1570"/>
      <c r="L125" s="1576"/>
      <c r="M125" s="1577"/>
      <c r="N125" s="1579"/>
      <c r="O125" s="1634"/>
      <c r="P125" s="1634"/>
      <c r="Q125" s="1584" t="str">
        <f>IFERROR(VLOOKUP(U125,リスト!$AW$1:$AY$44,2,0),"")</f>
        <v/>
      </c>
      <c r="R125" s="1588"/>
      <c r="S125" s="1581" t="str">
        <f>IFERROR(VLOOKUP(U125,リスト!$AW$1:$AY$44,3,0),"")</f>
        <v/>
      </c>
      <c r="T125" s="1583"/>
      <c r="U125" s="119"/>
      <c r="V125" s="1605"/>
      <c r="W125" s="1606"/>
      <c r="X125" s="1606"/>
      <c r="Y125" s="1606"/>
      <c r="Z125" s="1607"/>
    </row>
    <row r="126" spans="1:26" s="376" customFormat="1" ht="15" customHeight="1">
      <c r="A126" s="1614"/>
      <c r="B126" s="1616"/>
      <c r="C126" s="1569"/>
      <c r="D126" s="1569"/>
      <c r="E126" s="1569"/>
      <c r="F126" s="1570"/>
      <c r="G126" s="1568"/>
      <c r="H126" s="1569"/>
      <c r="I126" s="1569"/>
      <c r="J126" s="1569"/>
      <c r="K126" s="1570"/>
      <c r="L126" s="1576"/>
      <c r="M126" s="1577"/>
      <c r="N126" s="1579"/>
      <c r="O126" s="1634"/>
      <c r="P126" s="1634"/>
      <c r="Q126" s="1584" t="str">
        <f>IFERROR(VLOOKUP(U126,リスト!$AW$1:$AY$44,2,0),"")</f>
        <v/>
      </c>
      <c r="R126" s="1585"/>
      <c r="S126" s="1581" t="str">
        <f>IFERROR(VLOOKUP(U126,リスト!$AW$1:$AY$44,3,0),"")</f>
        <v/>
      </c>
      <c r="T126" s="1582"/>
      <c r="U126" s="119"/>
      <c r="V126" s="1605"/>
      <c r="W126" s="1606"/>
      <c r="X126" s="1606"/>
      <c r="Y126" s="1606"/>
      <c r="Z126" s="1607"/>
    </row>
    <row r="127" spans="1:26" s="376" customFormat="1" ht="15" customHeight="1">
      <c r="A127" s="1638"/>
      <c r="B127" s="1639"/>
      <c r="C127" s="1572"/>
      <c r="D127" s="1572"/>
      <c r="E127" s="1572"/>
      <c r="F127" s="1573"/>
      <c r="G127" s="1571"/>
      <c r="H127" s="1572"/>
      <c r="I127" s="1572"/>
      <c r="J127" s="1572"/>
      <c r="K127" s="1573"/>
      <c r="L127" s="650"/>
      <c r="M127" s="651" t="s">
        <v>28</v>
      </c>
      <c r="N127" s="1580"/>
      <c r="O127" s="1635"/>
      <c r="P127" s="1635"/>
      <c r="Q127" s="1586" t="str">
        <f>IFERROR(VLOOKUP(U127,リスト!$AW$1:$AY$44,2,0),"")</f>
        <v/>
      </c>
      <c r="R127" s="1587"/>
      <c r="S127" s="1611" t="str">
        <f>IFERROR(VLOOKUP(U127,リスト!$AW$1:$AY$44,3,0),"")</f>
        <v/>
      </c>
      <c r="T127" s="1612"/>
      <c r="U127" s="120"/>
      <c r="V127" s="1608"/>
      <c r="W127" s="1609"/>
      <c r="X127" s="1609"/>
      <c r="Y127" s="1609"/>
      <c r="Z127" s="1610"/>
    </row>
    <row r="128" spans="1:26" s="376" customFormat="1" ht="15" customHeight="1">
      <c r="A128" s="1613">
        <v>9</v>
      </c>
      <c r="B128" s="1615"/>
      <c r="C128" s="1566"/>
      <c r="D128" s="1566"/>
      <c r="E128" s="1566"/>
      <c r="F128" s="1567"/>
      <c r="G128" s="1565"/>
      <c r="H128" s="1566"/>
      <c r="I128" s="1566"/>
      <c r="J128" s="1566"/>
      <c r="K128" s="1567"/>
      <c r="L128" s="1574"/>
      <c r="M128" s="1575"/>
      <c r="N128" s="1578"/>
      <c r="O128" s="1633"/>
      <c r="P128" s="1633"/>
      <c r="Q128" s="1584" t="str">
        <f>IFERROR(VLOOKUP(U128,リスト!$AW$1:$AY$44,2,0),"")</f>
        <v/>
      </c>
      <c r="R128" s="1588"/>
      <c r="S128" s="1581" t="str">
        <f>IFERROR(VLOOKUP(U128,リスト!$AW$1:$AY$44,3,0),"")</f>
        <v/>
      </c>
      <c r="T128" s="1582"/>
      <c r="U128" s="118"/>
      <c r="V128" s="1602"/>
      <c r="W128" s="1603"/>
      <c r="X128" s="1603"/>
      <c r="Y128" s="1603"/>
      <c r="Z128" s="1604"/>
    </row>
    <row r="129" spans="1:26" s="376" customFormat="1" ht="15" customHeight="1">
      <c r="A129" s="1614"/>
      <c r="B129" s="1616"/>
      <c r="C129" s="1569"/>
      <c r="D129" s="1569"/>
      <c r="E129" s="1569"/>
      <c r="F129" s="1570"/>
      <c r="G129" s="1568"/>
      <c r="H129" s="1569"/>
      <c r="I129" s="1569"/>
      <c r="J129" s="1569"/>
      <c r="K129" s="1570"/>
      <c r="L129" s="1576"/>
      <c r="M129" s="1577"/>
      <c r="N129" s="1579"/>
      <c r="O129" s="1634"/>
      <c r="P129" s="1634"/>
      <c r="Q129" s="1584" t="str">
        <f>IFERROR(VLOOKUP(U129,リスト!$AW$1:$AY$44,2,0),"")</f>
        <v/>
      </c>
      <c r="R129" s="1585"/>
      <c r="S129" s="1581" t="str">
        <f>IFERROR(VLOOKUP(U129,リスト!$AW$1:$AY$44,3,0),"")</f>
        <v/>
      </c>
      <c r="T129" s="1583"/>
      <c r="U129" s="119"/>
      <c r="V129" s="1605"/>
      <c r="W129" s="1606"/>
      <c r="X129" s="1606"/>
      <c r="Y129" s="1606"/>
      <c r="Z129" s="1607"/>
    </row>
    <row r="130" spans="1:26" s="376" customFormat="1" ht="15" customHeight="1">
      <c r="A130" s="1614"/>
      <c r="B130" s="1616"/>
      <c r="C130" s="1569"/>
      <c r="D130" s="1569"/>
      <c r="E130" s="1569"/>
      <c r="F130" s="1570"/>
      <c r="G130" s="1568"/>
      <c r="H130" s="1569"/>
      <c r="I130" s="1569"/>
      <c r="J130" s="1569"/>
      <c r="K130" s="1570"/>
      <c r="L130" s="1576"/>
      <c r="M130" s="1577"/>
      <c r="N130" s="1579"/>
      <c r="O130" s="1634"/>
      <c r="P130" s="1634"/>
      <c r="Q130" s="1584" t="str">
        <f>IFERROR(VLOOKUP(U130,リスト!$AW$1:$AY$44,2,0),"")</f>
        <v/>
      </c>
      <c r="R130" s="1588"/>
      <c r="S130" s="1581" t="str">
        <f>IFERROR(VLOOKUP(U130,リスト!$AW$1:$AY$44,3,0),"")</f>
        <v/>
      </c>
      <c r="T130" s="1582"/>
      <c r="U130" s="119"/>
      <c r="V130" s="1605"/>
      <c r="W130" s="1606"/>
      <c r="X130" s="1606"/>
      <c r="Y130" s="1606"/>
      <c r="Z130" s="1607"/>
    </row>
    <row r="131" spans="1:26" s="376" customFormat="1" ht="15" customHeight="1">
      <c r="A131" s="1614"/>
      <c r="B131" s="1616"/>
      <c r="C131" s="1569"/>
      <c r="D131" s="1569"/>
      <c r="E131" s="1569"/>
      <c r="F131" s="1570"/>
      <c r="G131" s="1568"/>
      <c r="H131" s="1569"/>
      <c r="I131" s="1569"/>
      <c r="J131" s="1569"/>
      <c r="K131" s="1570"/>
      <c r="L131" s="1576"/>
      <c r="M131" s="1577"/>
      <c r="N131" s="1579"/>
      <c r="O131" s="1634"/>
      <c r="P131" s="1634"/>
      <c r="Q131" s="1584" t="str">
        <f>IFERROR(VLOOKUP(U131,リスト!$AW$1:$AY$44,2,0),"")</f>
        <v/>
      </c>
      <c r="R131" s="1588"/>
      <c r="S131" s="1581" t="str">
        <f>IFERROR(VLOOKUP(U131,リスト!$AW$1:$AY$44,3,0),"")</f>
        <v/>
      </c>
      <c r="T131" s="1583"/>
      <c r="U131" s="119"/>
      <c r="V131" s="1605"/>
      <c r="W131" s="1606"/>
      <c r="X131" s="1606"/>
      <c r="Y131" s="1606"/>
      <c r="Z131" s="1607"/>
    </row>
    <row r="132" spans="1:26" s="376" customFormat="1" ht="15" customHeight="1">
      <c r="A132" s="1614"/>
      <c r="B132" s="1616"/>
      <c r="C132" s="1569"/>
      <c r="D132" s="1569"/>
      <c r="E132" s="1569"/>
      <c r="F132" s="1570"/>
      <c r="G132" s="1568"/>
      <c r="H132" s="1569"/>
      <c r="I132" s="1569"/>
      <c r="J132" s="1569"/>
      <c r="K132" s="1570"/>
      <c r="L132" s="1576"/>
      <c r="M132" s="1577"/>
      <c r="N132" s="1579"/>
      <c r="O132" s="1634"/>
      <c r="P132" s="1634"/>
      <c r="Q132" s="1584" t="str">
        <f>IFERROR(VLOOKUP(U132,リスト!$AW$1:$AY$44,2,0),"")</f>
        <v/>
      </c>
      <c r="R132" s="1585"/>
      <c r="S132" s="1581" t="str">
        <f>IFERROR(VLOOKUP(U132,リスト!$AW$1:$AY$44,3,0),"")</f>
        <v/>
      </c>
      <c r="T132" s="1582"/>
      <c r="U132" s="119"/>
      <c r="V132" s="1605"/>
      <c r="W132" s="1606"/>
      <c r="X132" s="1606"/>
      <c r="Y132" s="1606"/>
      <c r="Z132" s="1607"/>
    </row>
    <row r="133" spans="1:26" s="376" customFormat="1" ht="15" customHeight="1">
      <c r="A133" s="1638"/>
      <c r="B133" s="1639"/>
      <c r="C133" s="1572"/>
      <c r="D133" s="1572"/>
      <c r="E133" s="1572"/>
      <c r="F133" s="1573"/>
      <c r="G133" s="1571"/>
      <c r="H133" s="1572"/>
      <c r="I133" s="1572"/>
      <c r="J133" s="1572"/>
      <c r="K133" s="1573"/>
      <c r="L133" s="650"/>
      <c r="M133" s="651" t="s">
        <v>28</v>
      </c>
      <c r="N133" s="1580"/>
      <c r="O133" s="1635"/>
      <c r="P133" s="1635"/>
      <c r="Q133" s="1586" t="str">
        <f>IFERROR(VLOOKUP(U133,リスト!$AW$1:$AY$44,2,0),"")</f>
        <v/>
      </c>
      <c r="R133" s="1587"/>
      <c r="S133" s="1611" t="str">
        <f>IFERROR(VLOOKUP(U133,リスト!$AW$1:$AY$44,3,0),"")</f>
        <v/>
      </c>
      <c r="T133" s="1612"/>
      <c r="U133" s="120"/>
      <c r="V133" s="1608"/>
      <c r="W133" s="1609"/>
      <c r="X133" s="1609"/>
      <c r="Y133" s="1609"/>
      <c r="Z133" s="1610"/>
    </row>
    <row r="134" spans="1:26" s="376" customFormat="1" ht="15" customHeight="1">
      <c r="A134" s="1613">
        <v>10</v>
      </c>
      <c r="B134" s="1615"/>
      <c r="C134" s="1566"/>
      <c r="D134" s="1566"/>
      <c r="E134" s="1566"/>
      <c r="F134" s="1567"/>
      <c r="G134" s="1565"/>
      <c r="H134" s="1566"/>
      <c r="I134" s="1566"/>
      <c r="J134" s="1566"/>
      <c r="K134" s="1567"/>
      <c r="L134" s="1574"/>
      <c r="M134" s="1575"/>
      <c r="N134" s="1578"/>
      <c r="O134" s="1633"/>
      <c r="P134" s="1633"/>
      <c r="Q134" s="1584" t="str">
        <f>IFERROR(VLOOKUP(U134,リスト!$AW$1:$AY$44,2,0),"")</f>
        <v/>
      </c>
      <c r="R134" s="1588"/>
      <c r="S134" s="1581" t="str">
        <f>IFERROR(VLOOKUP(U134,リスト!$AW$1:$AY$44,3,0),"")</f>
        <v/>
      </c>
      <c r="T134" s="1582"/>
      <c r="U134" s="118"/>
      <c r="V134" s="1602"/>
      <c r="W134" s="1603"/>
      <c r="X134" s="1603"/>
      <c r="Y134" s="1603"/>
      <c r="Z134" s="1604"/>
    </row>
    <row r="135" spans="1:26" s="376" customFormat="1" ht="15" customHeight="1">
      <c r="A135" s="1614"/>
      <c r="B135" s="1616"/>
      <c r="C135" s="1569"/>
      <c r="D135" s="1569"/>
      <c r="E135" s="1569"/>
      <c r="F135" s="1570"/>
      <c r="G135" s="1568"/>
      <c r="H135" s="1569"/>
      <c r="I135" s="1569"/>
      <c r="J135" s="1569"/>
      <c r="K135" s="1570"/>
      <c r="L135" s="1576"/>
      <c r="M135" s="1577"/>
      <c r="N135" s="1579"/>
      <c r="O135" s="1634"/>
      <c r="P135" s="1634"/>
      <c r="Q135" s="1584" t="str">
        <f>IFERROR(VLOOKUP(U135,リスト!$AW$1:$AY$44,2,0),"")</f>
        <v/>
      </c>
      <c r="R135" s="1585"/>
      <c r="S135" s="1581" t="str">
        <f>IFERROR(VLOOKUP(U135,リスト!$AW$1:$AY$44,3,0),"")</f>
        <v/>
      </c>
      <c r="T135" s="1583"/>
      <c r="U135" s="119"/>
      <c r="V135" s="1605"/>
      <c r="W135" s="1606"/>
      <c r="X135" s="1606"/>
      <c r="Y135" s="1606"/>
      <c r="Z135" s="1607"/>
    </row>
    <row r="136" spans="1:26" s="376" customFormat="1" ht="15" customHeight="1">
      <c r="A136" s="1614"/>
      <c r="B136" s="1616"/>
      <c r="C136" s="1569"/>
      <c r="D136" s="1569"/>
      <c r="E136" s="1569"/>
      <c r="F136" s="1570"/>
      <c r="G136" s="1568"/>
      <c r="H136" s="1569"/>
      <c r="I136" s="1569"/>
      <c r="J136" s="1569"/>
      <c r="K136" s="1570"/>
      <c r="L136" s="1576"/>
      <c r="M136" s="1577"/>
      <c r="N136" s="1579"/>
      <c r="O136" s="1634"/>
      <c r="P136" s="1634"/>
      <c r="Q136" s="1584" t="str">
        <f>IFERROR(VLOOKUP(U136,リスト!$AW$1:$AY$44,2,0),"")</f>
        <v/>
      </c>
      <c r="R136" s="1588"/>
      <c r="S136" s="1581" t="str">
        <f>IFERROR(VLOOKUP(U136,リスト!$AW$1:$AY$44,3,0),"")</f>
        <v/>
      </c>
      <c r="T136" s="1582"/>
      <c r="U136" s="119"/>
      <c r="V136" s="1605"/>
      <c r="W136" s="1606"/>
      <c r="X136" s="1606"/>
      <c r="Y136" s="1606"/>
      <c r="Z136" s="1607"/>
    </row>
    <row r="137" spans="1:26" s="376" customFormat="1" ht="15" customHeight="1">
      <c r="A137" s="1614"/>
      <c r="B137" s="1616"/>
      <c r="C137" s="1569"/>
      <c r="D137" s="1569"/>
      <c r="E137" s="1569"/>
      <c r="F137" s="1570"/>
      <c r="G137" s="1568"/>
      <c r="H137" s="1569"/>
      <c r="I137" s="1569"/>
      <c r="J137" s="1569"/>
      <c r="K137" s="1570"/>
      <c r="L137" s="1576"/>
      <c r="M137" s="1577"/>
      <c r="N137" s="1579"/>
      <c r="O137" s="1634"/>
      <c r="P137" s="1634"/>
      <c r="Q137" s="1584" t="str">
        <f>IFERROR(VLOOKUP(U137,リスト!$AW$1:$AY$44,2,0),"")</f>
        <v/>
      </c>
      <c r="R137" s="1588"/>
      <c r="S137" s="1581" t="str">
        <f>IFERROR(VLOOKUP(U137,リスト!$AW$1:$AY$44,3,0),"")</f>
        <v/>
      </c>
      <c r="T137" s="1583"/>
      <c r="U137" s="119"/>
      <c r="V137" s="1605"/>
      <c r="W137" s="1606"/>
      <c r="X137" s="1606"/>
      <c r="Y137" s="1606"/>
      <c r="Z137" s="1607"/>
    </row>
    <row r="138" spans="1:26" s="376" customFormat="1" ht="15" customHeight="1">
      <c r="A138" s="1614"/>
      <c r="B138" s="1616"/>
      <c r="C138" s="1569"/>
      <c r="D138" s="1569"/>
      <c r="E138" s="1569"/>
      <c r="F138" s="1570"/>
      <c r="G138" s="1568"/>
      <c r="H138" s="1569"/>
      <c r="I138" s="1569"/>
      <c r="J138" s="1569"/>
      <c r="K138" s="1570"/>
      <c r="L138" s="1576"/>
      <c r="M138" s="1577"/>
      <c r="N138" s="1579"/>
      <c r="O138" s="1634"/>
      <c r="P138" s="1634"/>
      <c r="Q138" s="1584" t="str">
        <f>IFERROR(VLOOKUP(U138,リスト!$AW$1:$AY$44,2,0),"")</f>
        <v/>
      </c>
      <c r="R138" s="1585"/>
      <c r="S138" s="1581" t="str">
        <f>IFERROR(VLOOKUP(U138,リスト!$AW$1:$AY$44,3,0),"")</f>
        <v/>
      </c>
      <c r="T138" s="1582"/>
      <c r="U138" s="119"/>
      <c r="V138" s="1605"/>
      <c r="W138" s="1606"/>
      <c r="X138" s="1606"/>
      <c r="Y138" s="1606"/>
      <c r="Z138" s="1607"/>
    </row>
    <row r="139" spans="1:26" s="376" customFormat="1" ht="15" customHeight="1">
      <c r="A139" s="1614"/>
      <c r="B139" s="1616"/>
      <c r="C139" s="1569"/>
      <c r="D139" s="1569"/>
      <c r="E139" s="1569"/>
      <c r="F139" s="1570"/>
      <c r="G139" s="1568"/>
      <c r="H139" s="1569"/>
      <c r="I139" s="1569"/>
      <c r="J139" s="1569"/>
      <c r="K139" s="1570"/>
      <c r="L139" s="650"/>
      <c r="M139" s="651" t="s">
        <v>28</v>
      </c>
      <c r="N139" s="1580"/>
      <c r="O139" s="1635"/>
      <c r="P139" s="1635"/>
      <c r="Q139" s="1586" t="str">
        <f>IFERROR(VLOOKUP(U139,リスト!$AW$1:$AY$44,2,0),"")</f>
        <v/>
      </c>
      <c r="R139" s="1587"/>
      <c r="S139" s="1581" t="str">
        <f>IFERROR(VLOOKUP(U139,リスト!$AW$1:$AY$44,3,0),"")</f>
        <v/>
      </c>
      <c r="T139" s="1583"/>
      <c r="U139" s="120"/>
      <c r="V139" s="1608"/>
      <c r="W139" s="1609"/>
      <c r="X139" s="1609"/>
      <c r="Y139" s="1609"/>
      <c r="Z139" s="1610"/>
    </row>
    <row r="140" spans="1:26" s="376" customFormat="1" ht="15" hidden="1" customHeight="1" outlineLevel="1">
      <c r="A140" s="1613">
        <v>11</v>
      </c>
      <c r="B140" s="1615"/>
      <c r="C140" s="1566"/>
      <c r="D140" s="1566"/>
      <c r="E140" s="1566"/>
      <c r="F140" s="1567"/>
      <c r="G140" s="1565"/>
      <c r="H140" s="1566"/>
      <c r="I140" s="1566"/>
      <c r="J140" s="1566"/>
      <c r="K140" s="1567"/>
      <c r="L140" s="1574"/>
      <c r="M140" s="1575"/>
      <c r="N140" s="1578"/>
      <c r="O140" s="1633"/>
      <c r="P140" s="1633"/>
      <c r="Q140" s="1636" t="str">
        <f>IFERROR(VLOOKUP(U140,リスト!$AW$1:$AY$44,2,0),"")</f>
        <v/>
      </c>
      <c r="R140" s="1637"/>
      <c r="S140" s="1636" t="str">
        <f>IFERROR(VLOOKUP(U140,リスト!$AW$1:$AY$44,3,0),"")</f>
        <v/>
      </c>
      <c r="T140" s="1637"/>
      <c r="U140" s="118"/>
      <c r="V140" s="1602"/>
      <c r="W140" s="1603"/>
      <c r="X140" s="1603"/>
      <c r="Y140" s="1603"/>
      <c r="Z140" s="1604"/>
    </row>
    <row r="141" spans="1:26" s="376" customFormat="1" ht="15" hidden="1" customHeight="1" outlineLevel="1">
      <c r="A141" s="1614"/>
      <c r="B141" s="1616"/>
      <c r="C141" s="1569"/>
      <c r="D141" s="1569"/>
      <c r="E141" s="1569"/>
      <c r="F141" s="1570"/>
      <c r="G141" s="1568"/>
      <c r="H141" s="1569"/>
      <c r="I141" s="1569"/>
      <c r="J141" s="1569"/>
      <c r="K141" s="1570"/>
      <c r="L141" s="1576"/>
      <c r="M141" s="1577"/>
      <c r="N141" s="1579"/>
      <c r="O141" s="1634"/>
      <c r="P141" s="1634"/>
      <c r="Q141" s="1584" t="str">
        <f>IFERROR(VLOOKUP(U141,リスト!$AW$1:$AY$44,2,0),"")</f>
        <v/>
      </c>
      <c r="R141" s="1585"/>
      <c r="S141" s="1584" t="str">
        <f>IFERROR(VLOOKUP(U141,リスト!$AW$1:$AY$44,3,0),"")</f>
        <v/>
      </c>
      <c r="T141" s="1585"/>
      <c r="U141" s="119"/>
      <c r="V141" s="1605"/>
      <c r="W141" s="1606"/>
      <c r="X141" s="1606"/>
      <c r="Y141" s="1606"/>
      <c r="Z141" s="1607"/>
    </row>
    <row r="142" spans="1:26" s="376" customFormat="1" ht="14.25" hidden="1" customHeight="1" outlineLevel="1">
      <c r="A142" s="1614"/>
      <c r="B142" s="1616"/>
      <c r="C142" s="1569"/>
      <c r="D142" s="1569"/>
      <c r="E142" s="1569"/>
      <c r="F142" s="1570"/>
      <c r="G142" s="1568"/>
      <c r="H142" s="1569"/>
      <c r="I142" s="1569"/>
      <c r="J142" s="1569"/>
      <c r="K142" s="1570"/>
      <c r="L142" s="1576"/>
      <c r="M142" s="1577"/>
      <c r="N142" s="1579"/>
      <c r="O142" s="1634"/>
      <c r="P142" s="1634"/>
      <c r="Q142" s="1584" t="str">
        <f>IFERROR(VLOOKUP(U142,リスト!$AW$1:$AY$44,2,0),"")</f>
        <v/>
      </c>
      <c r="R142" s="1585"/>
      <c r="S142" s="1584" t="str">
        <f>IFERROR(VLOOKUP(U142,リスト!$AW$1:$AY$44,3,0),"")</f>
        <v/>
      </c>
      <c r="T142" s="1585"/>
      <c r="U142" s="119"/>
      <c r="V142" s="1605"/>
      <c r="W142" s="1606"/>
      <c r="X142" s="1606"/>
      <c r="Y142" s="1606"/>
      <c r="Z142" s="1607"/>
    </row>
    <row r="143" spans="1:26" s="376" customFormat="1" ht="15" hidden="1" customHeight="1" outlineLevel="1">
      <c r="A143" s="1614"/>
      <c r="B143" s="1616"/>
      <c r="C143" s="1569"/>
      <c r="D143" s="1569"/>
      <c r="E143" s="1569"/>
      <c r="F143" s="1570"/>
      <c r="G143" s="1568"/>
      <c r="H143" s="1569"/>
      <c r="I143" s="1569"/>
      <c r="J143" s="1569"/>
      <c r="K143" s="1570"/>
      <c r="L143" s="1576"/>
      <c r="M143" s="1577"/>
      <c r="N143" s="1579"/>
      <c r="O143" s="1634"/>
      <c r="P143" s="1634"/>
      <c r="Q143" s="1584" t="str">
        <f>IFERROR(VLOOKUP(U143,リスト!$AW$1:$AY$44,2,0),"")</f>
        <v/>
      </c>
      <c r="R143" s="1585"/>
      <c r="S143" s="1584" t="str">
        <f>IFERROR(VLOOKUP(U143,リスト!$AW$1:$AY$44,3,0),"")</f>
        <v/>
      </c>
      <c r="T143" s="1585"/>
      <c r="U143" s="119"/>
      <c r="V143" s="1605"/>
      <c r="W143" s="1606"/>
      <c r="X143" s="1606"/>
      <c r="Y143" s="1606"/>
      <c r="Z143" s="1607"/>
    </row>
    <row r="144" spans="1:26" s="376" customFormat="1" ht="15" hidden="1" customHeight="1" outlineLevel="1">
      <c r="A144" s="1614"/>
      <c r="B144" s="1616"/>
      <c r="C144" s="1569"/>
      <c r="D144" s="1569"/>
      <c r="E144" s="1569"/>
      <c r="F144" s="1570"/>
      <c r="G144" s="1568"/>
      <c r="H144" s="1569"/>
      <c r="I144" s="1569"/>
      <c r="J144" s="1569"/>
      <c r="K144" s="1570"/>
      <c r="L144" s="1576"/>
      <c r="M144" s="1577"/>
      <c r="N144" s="1579"/>
      <c r="O144" s="1634"/>
      <c r="P144" s="1634"/>
      <c r="Q144" s="1584" t="str">
        <f>IFERROR(VLOOKUP(U144,リスト!$AW$1:$AY$44,2,0),"")</f>
        <v/>
      </c>
      <c r="R144" s="1585"/>
      <c r="S144" s="1584" t="str">
        <f>IFERROR(VLOOKUP(U144,リスト!$AW$1:$AY$44,3,0),"")</f>
        <v/>
      </c>
      <c r="T144" s="1585"/>
      <c r="U144" s="119"/>
      <c r="V144" s="1605"/>
      <c r="W144" s="1606"/>
      <c r="X144" s="1606"/>
      <c r="Y144" s="1606"/>
      <c r="Z144" s="1607"/>
    </row>
    <row r="145" spans="1:26" s="376" customFormat="1" ht="15" hidden="1" customHeight="1" outlineLevel="1">
      <c r="A145" s="1614"/>
      <c r="B145" s="1616"/>
      <c r="C145" s="1569"/>
      <c r="D145" s="1569"/>
      <c r="E145" s="1569"/>
      <c r="F145" s="1570"/>
      <c r="G145" s="1568"/>
      <c r="H145" s="1569"/>
      <c r="I145" s="1569"/>
      <c r="J145" s="1569"/>
      <c r="K145" s="1570"/>
      <c r="L145" s="650"/>
      <c r="M145" s="651" t="s">
        <v>28</v>
      </c>
      <c r="N145" s="1579"/>
      <c r="O145" s="1635"/>
      <c r="P145" s="1635"/>
      <c r="Q145" s="1584" t="str">
        <f>IFERROR(VLOOKUP(U145,リスト!$AW$1:$AY$44,2,0),"")</f>
        <v/>
      </c>
      <c r="R145" s="1585"/>
      <c r="S145" s="1586" t="str">
        <f>IFERROR(VLOOKUP(U145,リスト!$AW$1:$AY$44,3,0),"")</f>
        <v/>
      </c>
      <c r="T145" s="1640"/>
      <c r="U145" s="120"/>
      <c r="V145" s="1608"/>
      <c r="W145" s="1609"/>
      <c r="X145" s="1609"/>
      <c r="Y145" s="1609"/>
      <c r="Z145" s="1610"/>
    </row>
    <row r="146" spans="1:26" s="376" customFormat="1" ht="15" hidden="1" customHeight="1" outlineLevel="1">
      <c r="A146" s="1613">
        <v>12</v>
      </c>
      <c r="B146" s="1615"/>
      <c r="C146" s="1566"/>
      <c r="D146" s="1566"/>
      <c r="E146" s="1566"/>
      <c r="F146" s="1567"/>
      <c r="G146" s="1565"/>
      <c r="H146" s="1566"/>
      <c r="I146" s="1566"/>
      <c r="J146" s="1566"/>
      <c r="K146" s="1567"/>
      <c r="L146" s="1574"/>
      <c r="M146" s="1575"/>
      <c r="N146" s="1578"/>
      <c r="O146" s="1633"/>
      <c r="P146" s="1633"/>
      <c r="Q146" s="1636" t="str">
        <f>IFERROR(VLOOKUP(U146,リスト!$AW$1:$AY$44,2,0),"")</f>
        <v/>
      </c>
      <c r="R146" s="1637"/>
      <c r="S146" s="1636" t="str">
        <f>IFERROR(VLOOKUP(U146,リスト!$AW$1:$AY$44,3,0),"")</f>
        <v/>
      </c>
      <c r="T146" s="1637"/>
      <c r="U146" s="118"/>
      <c r="V146" s="1602"/>
      <c r="W146" s="1603"/>
      <c r="X146" s="1603"/>
      <c r="Y146" s="1603"/>
      <c r="Z146" s="1604"/>
    </row>
    <row r="147" spans="1:26" s="376" customFormat="1" ht="15" hidden="1" customHeight="1" outlineLevel="1">
      <c r="A147" s="1614"/>
      <c r="B147" s="1616"/>
      <c r="C147" s="1569"/>
      <c r="D147" s="1569"/>
      <c r="E147" s="1569"/>
      <c r="F147" s="1570"/>
      <c r="G147" s="1568"/>
      <c r="H147" s="1569"/>
      <c r="I147" s="1569"/>
      <c r="J147" s="1569"/>
      <c r="K147" s="1570"/>
      <c r="L147" s="1576"/>
      <c r="M147" s="1577"/>
      <c r="N147" s="1579"/>
      <c r="O147" s="1634"/>
      <c r="P147" s="1634"/>
      <c r="Q147" s="1584" t="str">
        <f>IFERROR(VLOOKUP(U147,リスト!$AW$1:$AY$44,2,0),"")</f>
        <v/>
      </c>
      <c r="R147" s="1585"/>
      <c r="S147" s="1584" t="str">
        <f>IFERROR(VLOOKUP(U147,リスト!$AW$1:$AY$44,3,0),"")</f>
        <v/>
      </c>
      <c r="T147" s="1585"/>
      <c r="U147" s="119"/>
      <c r="V147" s="1605"/>
      <c r="W147" s="1606"/>
      <c r="X147" s="1606"/>
      <c r="Y147" s="1606"/>
      <c r="Z147" s="1607"/>
    </row>
    <row r="148" spans="1:26" s="376" customFormat="1" ht="15" hidden="1" customHeight="1" outlineLevel="1">
      <c r="A148" s="1614"/>
      <c r="B148" s="1616"/>
      <c r="C148" s="1569"/>
      <c r="D148" s="1569"/>
      <c r="E148" s="1569"/>
      <c r="F148" s="1570"/>
      <c r="G148" s="1568"/>
      <c r="H148" s="1569"/>
      <c r="I148" s="1569"/>
      <c r="J148" s="1569"/>
      <c r="K148" s="1570"/>
      <c r="L148" s="1576"/>
      <c r="M148" s="1577"/>
      <c r="N148" s="1579"/>
      <c r="O148" s="1634"/>
      <c r="P148" s="1634"/>
      <c r="Q148" s="1584" t="str">
        <f>IFERROR(VLOOKUP(U148,リスト!$AW$1:$AY$44,2,0),"")</f>
        <v/>
      </c>
      <c r="R148" s="1585"/>
      <c r="S148" s="1584" t="str">
        <f>IFERROR(VLOOKUP(U148,リスト!$AW$1:$AY$44,3,0),"")</f>
        <v/>
      </c>
      <c r="T148" s="1585"/>
      <c r="U148" s="119"/>
      <c r="V148" s="1605"/>
      <c r="W148" s="1606"/>
      <c r="X148" s="1606"/>
      <c r="Y148" s="1606"/>
      <c r="Z148" s="1607"/>
    </row>
    <row r="149" spans="1:26" s="376" customFormat="1" ht="15" hidden="1" customHeight="1" outlineLevel="1">
      <c r="A149" s="1614"/>
      <c r="B149" s="1616"/>
      <c r="C149" s="1569"/>
      <c r="D149" s="1569"/>
      <c r="E149" s="1569"/>
      <c r="F149" s="1570"/>
      <c r="G149" s="1568"/>
      <c r="H149" s="1569"/>
      <c r="I149" s="1569"/>
      <c r="J149" s="1569"/>
      <c r="K149" s="1570"/>
      <c r="L149" s="1576"/>
      <c r="M149" s="1577"/>
      <c r="N149" s="1579"/>
      <c r="O149" s="1634"/>
      <c r="P149" s="1634"/>
      <c r="Q149" s="1584" t="str">
        <f>IFERROR(VLOOKUP(U149,リスト!$AW$1:$AY$44,2,0),"")</f>
        <v/>
      </c>
      <c r="R149" s="1585"/>
      <c r="S149" s="1584" t="str">
        <f>IFERROR(VLOOKUP(U149,リスト!$AW$1:$AY$44,3,0),"")</f>
        <v/>
      </c>
      <c r="T149" s="1585"/>
      <c r="U149" s="119"/>
      <c r="V149" s="1605"/>
      <c r="W149" s="1606"/>
      <c r="X149" s="1606"/>
      <c r="Y149" s="1606"/>
      <c r="Z149" s="1607"/>
    </row>
    <row r="150" spans="1:26" s="376" customFormat="1" ht="15" hidden="1" customHeight="1" outlineLevel="1">
      <c r="A150" s="1614"/>
      <c r="B150" s="1616"/>
      <c r="C150" s="1569"/>
      <c r="D150" s="1569"/>
      <c r="E150" s="1569"/>
      <c r="F150" s="1570"/>
      <c r="G150" s="1568"/>
      <c r="H150" s="1569"/>
      <c r="I150" s="1569"/>
      <c r="J150" s="1569"/>
      <c r="K150" s="1570"/>
      <c r="L150" s="1576"/>
      <c r="M150" s="1577"/>
      <c r="N150" s="1579"/>
      <c r="O150" s="1634"/>
      <c r="P150" s="1634"/>
      <c r="Q150" s="1584" t="str">
        <f>IFERROR(VLOOKUP(U150,リスト!$AW$1:$AY$44,2,0),"")</f>
        <v/>
      </c>
      <c r="R150" s="1585"/>
      <c r="S150" s="1584" t="str">
        <f>IFERROR(VLOOKUP(U150,リスト!$AW$1:$AY$44,3,0),"")</f>
        <v/>
      </c>
      <c r="T150" s="1585"/>
      <c r="U150" s="119"/>
      <c r="V150" s="1605"/>
      <c r="W150" s="1606"/>
      <c r="X150" s="1606"/>
      <c r="Y150" s="1606"/>
      <c r="Z150" s="1607"/>
    </row>
    <row r="151" spans="1:26" s="376" customFormat="1" ht="15" hidden="1" customHeight="1" outlineLevel="1">
      <c r="A151" s="1614"/>
      <c r="B151" s="1616"/>
      <c r="C151" s="1569"/>
      <c r="D151" s="1569"/>
      <c r="E151" s="1569"/>
      <c r="F151" s="1570"/>
      <c r="G151" s="1568"/>
      <c r="H151" s="1569"/>
      <c r="I151" s="1569"/>
      <c r="J151" s="1569"/>
      <c r="K151" s="1570"/>
      <c r="L151" s="650"/>
      <c r="M151" s="651" t="s">
        <v>28</v>
      </c>
      <c r="N151" s="1579"/>
      <c r="O151" s="1635"/>
      <c r="P151" s="1635"/>
      <c r="Q151" s="1584" t="str">
        <f>IFERROR(VLOOKUP(U151,リスト!$AW$1:$AY$44,2,0),"")</f>
        <v/>
      </c>
      <c r="R151" s="1585"/>
      <c r="S151" s="1586" t="str">
        <f>IFERROR(VLOOKUP(U151,リスト!$AW$1:$AY$44,3,0),"")</f>
        <v/>
      </c>
      <c r="T151" s="1640"/>
      <c r="U151" s="120"/>
      <c r="V151" s="1608"/>
      <c r="W151" s="1609"/>
      <c r="X151" s="1609"/>
      <c r="Y151" s="1609"/>
      <c r="Z151" s="1610"/>
    </row>
    <row r="152" spans="1:26" s="376" customFormat="1" ht="15" hidden="1" customHeight="1" outlineLevel="1">
      <c r="A152" s="1613">
        <v>13</v>
      </c>
      <c r="B152" s="1615"/>
      <c r="C152" s="1566"/>
      <c r="D152" s="1566"/>
      <c r="E152" s="1566"/>
      <c r="F152" s="1567"/>
      <c r="G152" s="1565"/>
      <c r="H152" s="1566"/>
      <c r="I152" s="1566"/>
      <c r="J152" s="1566"/>
      <c r="K152" s="1567"/>
      <c r="L152" s="1574"/>
      <c r="M152" s="1575"/>
      <c r="N152" s="1578"/>
      <c r="O152" s="1633"/>
      <c r="P152" s="1633"/>
      <c r="Q152" s="1636" t="str">
        <f>IFERROR(VLOOKUP(U152,リスト!$AW$1:$AY$44,2,0),"")</f>
        <v/>
      </c>
      <c r="R152" s="1637"/>
      <c r="S152" s="1636" t="str">
        <f>IFERROR(VLOOKUP(U152,リスト!$AW$1:$AY$44,3,0),"")</f>
        <v/>
      </c>
      <c r="T152" s="1637"/>
      <c r="U152" s="118"/>
      <c r="V152" s="1602"/>
      <c r="W152" s="1603"/>
      <c r="X152" s="1603"/>
      <c r="Y152" s="1603"/>
      <c r="Z152" s="1604"/>
    </row>
    <row r="153" spans="1:26" s="376" customFormat="1" ht="15" hidden="1" customHeight="1" outlineLevel="1">
      <c r="A153" s="1614"/>
      <c r="B153" s="1616"/>
      <c r="C153" s="1569"/>
      <c r="D153" s="1569"/>
      <c r="E153" s="1569"/>
      <c r="F153" s="1570"/>
      <c r="G153" s="1568"/>
      <c r="H153" s="1569"/>
      <c r="I153" s="1569"/>
      <c r="J153" s="1569"/>
      <c r="K153" s="1570"/>
      <c r="L153" s="1576"/>
      <c r="M153" s="1577"/>
      <c r="N153" s="1579"/>
      <c r="O153" s="1634"/>
      <c r="P153" s="1634"/>
      <c r="Q153" s="1584" t="str">
        <f>IFERROR(VLOOKUP(U153,リスト!$AW$1:$AY$44,2,0),"")</f>
        <v/>
      </c>
      <c r="R153" s="1585"/>
      <c r="S153" s="1584" t="str">
        <f>IFERROR(VLOOKUP(U153,リスト!$AW$1:$AY$44,3,0),"")</f>
        <v/>
      </c>
      <c r="T153" s="1585"/>
      <c r="U153" s="119"/>
      <c r="V153" s="1605"/>
      <c r="W153" s="1606"/>
      <c r="X153" s="1606"/>
      <c r="Y153" s="1606"/>
      <c r="Z153" s="1607"/>
    </row>
    <row r="154" spans="1:26" s="376" customFormat="1" ht="15" hidden="1" customHeight="1" outlineLevel="1">
      <c r="A154" s="1614"/>
      <c r="B154" s="1616"/>
      <c r="C154" s="1569"/>
      <c r="D154" s="1569"/>
      <c r="E154" s="1569"/>
      <c r="F154" s="1570"/>
      <c r="G154" s="1568"/>
      <c r="H154" s="1569"/>
      <c r="I154" s="1569"/>
      <c r="J154" s="1569"/>
      <c r="K154" s="1570"/>
      <c r="L154" s="1576"/>
      <c r="M154" s="1577"/>
      <c r="N154" s="1579"/>
      <c r="O154" s="1634"/>
      <c r="P154" s="1634"/>
      <c r="Q154" s="1584" t="str">
        <f>IFERROR(VLOOKUP(U154,リスト!$AW$1:$AY$44,2,0),"")</f>
        <v/>
      </c>
      <c r="R154" s="1585"/>
      <c r="S154" s="1584" t="str">
        <f>IFERROR(VLOOKUP(U154,リスト!$AW$1:$AY$44,3,0),"")</f>
        <v/>
      </c>
      <c r="T154" s="1585"/>
      <c r="U154" s="119"/>
      <c r="V154" s="1605"/>
      <c r="W154" s="1606"/>
      <c r="X154" s="1606"/>
      <c r="Y154" s="1606"/>
      <c r="Z154" s="1607"/>
    </row>
    <row r="155" spans="1:26" s="376" customFormat="1" ht="15" hidden="1" customHeight="1" outlineLevel="1">
      <c r="A155" s="1614"/>
      <c r="B155" s="1616"/>
      <c r="C155" s="1569"/>
      <c r="D155" s="1569"/>
      <c r="E155" s="1569"/>
      <c r="F155" s="1570"/>
      <c r="G155" s="1568"/>
      <c r="H155" s="1569"/>
      <c r="I155" s="1569"/>
      <c r="J155" s="1569"/>
      <c r="K155" s="1570"/>
      <c r="L155" s="1576"/>
      <c r="M155" s="1577"/>
      <c r="N155" s="1579"/>
      <c r="O155" s="1634"/>
      <c r="P155" s="1634"/>
      <c r="Q155" s="1584" t="str">
        <f>IFERROR(VLOOKUP(U155,リスト!$AW$1:$AY$44,2,0),"")</f>
        <v/>
      </c>
      <c r="R155" s="1585"/>
      <c r="S155" s="1584" t="str">
        <f>IFERROR(VLOOKUP(U155,リスト!$AW$1:$AY$44,3,0),"")</f>
        <v/>
      </c>
      <c r="T155" s="1585"/>
      <c r="U155" s="119"/>
      <c r="V155" s="1605"/>
      <c r="W155" s="1606"/>
      <c r="X155" s="1606"/>
      <c r="Y155" s="1606"/>
      <c r="Z155" s="1607"/>
    </row>
    <row r="156" spans="1:26" s="376" customFormat="1" ht="15" hidden="1" customHeight="1" outlineLevel="1">
      <c r="A156" s="1614"/>
      <c r="B156" s="1616"/>
      <c r="C156" s="1569"/>
      <c r="D156" s="1569"/>
      <c r="E156" s="1569"/>
      <c r="F156" s="1570"/>
      <c r="G156" s="1568"/>
      <c r="H156" s="1569"/>
      <c r="I156" s="1569"/>
      <c r="J156" s="1569"/>
      <c r="K156" s="1570"/>
      <c r="L156" s="1576"/>
      <c r="M156" s="1577"/>
      <c r="N156" s="1579"/>
      <c r="O156" s="1634"/>
      <c r="P156" s="1634"/>
      <c r="Q156" s="1584" t="str">
        <f>IFERROR(VLOOKUP(U156,リスト!$AW$1:$AY$44,2,0),"")</f>
        <v/>
      </c>
      <c r="R156" s="1585"/>
      <c r="S156" s="1584" t="str">
        <f>IFERROR(VLOOKUP(U156,リスト!$AW$1:$AY$44,3,0),"")</f>
        <v/>
      </c>
      <c r="T156" s="1585"/>
      <c r="U156" s="119"/>
      <c r="V156" s="1605"/>
      <c r="W156" s="1606"/>
      <c r="X156" s="1606"/>
      <c r="Y156" s="1606"/>
      <c r="Z156" s="1607"/>
    </row>
    <row r="157" spans="1:26" s="376" customFormat="1" ht="15" hidden="1" customHeight="1" outlineLevel="1">
      <c r="A157" s="1614"/>
      <c r="B157" s="1616"/>
      <c r="C157" s="1569"/>
      <c r="D157" s="1569"/>
      <c r="E157" s="1569"/>
      <c r="F157" s="1570"/>
      <c r="G157" s="1568"/>
      <c r="H157" s="1569"/>
      <c r="I157" s="1569"/>
      <c r="J157" s="1569"/>
      <c r="K157" s="1570"/>
      <c r="L157" s="650"/>
      <c r="M157" s="651" t="s">
        <v>28</v>
      </c>
      <c r="N157" s="1579"/>
      <c r="O157" s="1635"/>
      <c r="P157" s="1635"/>
      <c r="Q157" s="1584" t="str">
        <f>IFERROR(VLOOKUP(U157,リスト!$AW$1:$AY$44,2,0),"")</f>
        <v/>
      </c>
      <c r="R157" s="1585"/>
      <c r="S157" s="1586" t="str">
        <f>IFERROR(VLOOKUP(U157,リスト!$AW$1:$AY$44,3,0),"")</f>
        <v/>
      </c>
      <c r="T157" s="1640"/>
      <c r="U157" s="120"/>
      <c r="V157" s="1608"/>
      <c r="W157" s="1609"/>
      <c r="X157" s="1609"/>
      <c r="Y157" s="1609"/>
      <c r="Z157" s="1610"/>
    </row>
    <row r="158" spans="1:26" s="376" customFormat="1" ht="15" hidden="1" customHeight="1" outlineLevel="1">
      <c r="A158" s="1613">
        <v>14</v>
      </c>
      <c r="B158" s="1615"/>
      <c r="C158" s="1566"/>
      <c r="D158" s="1566"/>
      <c r="E158" s="1566"/>
      <c r="F158" s="1567"/>
      <c r="G158" s="1565"/>
      <c r="H158" s="1566"/>
      <c r="I158" s="1566"/>
      <c r="J158" s="1566"/>
      <c r="K158" s="1567"/>
      <c r="L158" s="1574"/>
      <c r="M158" s="1575"/>
      <c r="N158" s="1578"/>
      <c r="O158" s="1633"/>
      <c r="P158" s="1633"/>
      <c r="Q158" s="1636" t="str">
        <f>IFERROR(VLOOKUP(U158,リスト!$AW$1:$AY$44,2,0),"")</f>
        <v/>
      </c>
      <c r="R158" s="1637"/>
      <c r="S158" s="1636" t="str">
        <f>IFERROR(VLOOKUP(U158,リスト!$AW$1:$AY$44,3,0),"")</f>
        <v/>
      </c>
      <c r="T158" s="1637"/>
      <c r="U158" s="118"/>
      <c r="V158" s="1602"/>
      <c r="W158" s="1603"/>
      <c r="X158" s="1603"/>
      <c r="Y158" s="1603"/>
      <c r="Z158" s="1604"/>
    </row>
    <row r="159" spans="1:26" s="376" customFormat="1" ht="15" hidden="1" customHeight="1" outlineLevel="1">
      <c r="A159" s="1614"/>
      <c r="B159" s="1616"/>
      <c r="C159" s="1569"/>
      <c r="D159" s="1569"/>
      <c r="E159" s="1569"/>
      <c r="F159" s="1570"/>
      <c r="G159" s="1568"/>
      <c r="H159" s="1569"/>
      <c r="I159" s="1569"/>
      <c r="J159" s="1569"/>
      <c r="K159" s="1570"/>
      <c r="L159" s="1576"/>
      <c r="M159" s="1577"/>
      <c r="N159" s="1579"/>
      <c r="O159" s="1634"/>
      <c r="P159" s="1634"/>
      <c r="Q159" s="1584" t="str">
        <f>IFERROR(VLOOKUP(U159,リスト!$AW$1:$AY$44,2,0),"")</f>
        <v/>
      </c>
      <c r="R159" s="1585"/>
      <c r="S159" s="1584" t="str">
        <f>IFERROR(VLOOKUP(U159,リスト!$AW$1:$AY$44,3,0),"")</f>
        <v/>
      </c>
      <c r="T159" s="1585"/>
      <c r="U159" s="119"/>
      <c r="V159" s="1605"/>
      <c r="W159" s="1606"/>
      <c r="X159" s="1606"/>
      <c r="Y159" s="1606"/>
      <c r="Z159" s="1607"/>
    </row>
    <row r="160" spans="1:26" s="376" customFormat="1" ht="15" hidden="1" customHeight="1" outlineLevel="1">
      <c r="A160" s="1614"/>
      <c r="B160" s="1616"/>
      <c r="C160" s="1569"/>
      <c r="D160" s="1569"/>
      <c r="E160" s="1569"/>
      <c r="F160" s="1570"/>
      <c r="G160" s="1568"/>
      <c r="H160" s="1569"/>
      <c r="I160" s="1569"/>
      <c r="J160" s="1569"/>
      <c r="K160" s="1570"/>
      <c r="L160" s="1576"/>
      <c r="M160" s="1577"/>
      <c r="N160" s="1579"/>
      <c r="O160" s="1634"/>
      <c r="P160" s="1634"/>
      <c r="Q160" s="1584" t="str">
        <f>IFERROR(VLOOKUP(U160,リスト!$AW$1:$AY$44,2,0),"")</f>
        <v/>
      </c>
      <c r="R160" s="1585"/>
      <c r="S160" s="1584" t="str">
        <f>IFERROR(VLOOKUP(U160,リスト!$AW$1:$AY$44,3,0),"")</f>
        <v/>
      </c>
      <c r="T160" s="1585"/>
      <c r="U160" s="119"/>
      <c r="V160" s="1605"/>
      <c r="W160" s="1606"/>
      <c r="X160" s="1606"/>
      <c r="Y160" s="1606"/>
      <c r="Z160" s="1607"/>
    </row>
    <row r="161" spans="1:26" s="376" customFormat="1" ht="15" hidden="1" customHeight="1" outlineLevel="1">
      <c r="A161" s="1614"/>
      <c r="B161" s="1616"/>
      <c r="C161" s="1569"/>
      <c r="D161" s="1569"/>
      <c r="E161" s="1569"/>
      <c r="F161" s="1570"/>
      <c r="G161" s="1568"/>
      <c r="H161" s="1569"/>
      <c r="I161" s="1569"/>
      <c r="J161" s="1569"/>
      <c r="K161" s="1570"/>
      <c r="L161" s="1576"/>
      <c r="M161" s="1577"/>
      <c r="N161" s="1579"/>
      <c r="O161" s="1634"/>
      <c r="P161" s="1634"/>
      <c r="Q161" s="1584" t="str">
        <f>IFERROR(VLOOKUP(U161,リスト!$AW$1:$AY$44,2,0),"")</f>
        <v/>
      </c>
      <c r="R161" s="1585"/>
      <c r="S161" s="1584" t="str">
        <f>IFERROR(VLOOKUP(U161,リスト!$AW$1:$AY$44,3,0),"")</f>
        <v/>
      </c>
      <c r="T161" s="1585"/>
      <c r="U161" s="119"/>
      <c r="V161" s="1605"/>
      <c r="W161" s="1606"/>
      <c r="X161" s="1606"/>
      <c r="Y161" s="1606"/>
      <c r="Z161" s="1607"/>
    </row>
    <row r="162" spans="1:26" s="376" customFormat="1" ht="15" hidden="1" customHeight="1" outlineLevel="1">
      <c r="A162" s="1614"/>
      <c r="B162" s="1616"/>
      <c r="C162" s="1569"/>
      <c r="D162" s="1569"/>
      <c r="E162" s="1569"/>
      <c r="F162" s="1570"/>
      <c r="G162" s="1568"/>
      <c r="H162" s="1569"/>
      <c r="I162" s="1569"/>
      <c r="J162" s="1569"/>
      <c r="K162" s="1570"/>
      <c r="L162" s="1576"/>
      <c r="M162" s="1577"/>
      <c r="N162" s="1579"/>
      <c r="O162" s="1634"/>
      <c r="P162" s="1634"/>
      <c r="Q162" s="1584" t="str">
        <f>IFERROR(VLOOKUP(U162,リスト!$AW$1:$AY$44,2,0),"")</f>
        <v/>
      </c>
      <c r="R162" s="1585"/>
      <c r="S162" s="1584" t="str">
        <f>IFERROR(VLOOKUP(U162,リスト!$AW$1:$AY$44,3,0),"")</f>
        <v/>
      </c>
      <c r="T162" s="1585"/>
      <c r="U162" s="119"/>
      <c r="V162" s="1605"/>
      <c r="W162" s="1606"/>
      <c r="X162" s="1606"/>
      <c r="Y162" s="1606"/>
      <c r="Z162" s="1607"/>
    </row>
    <row r="163" spans="1:26" s="376" customFormat="1" ht="15" hidden="1" customHeight="1" outlineLevel="1">
      <c r="A163" s="1614"/>
      <c r="B163" s="1616"/>
      <c r="C163" s="1569"/>
      <c r="D163" s="1569"/>
      <c r="E163" s="1569"/>
      <c r="F163" s="1570"/>
      <c r="G163" s="1568"/>
      <c r="H163" s="1569"/>
      <c r="I163" s="1569"/>
      <c r="J163" s="1569"/>
      <c r="K163" s="1570"/>
      <c r="L163" s="650"/>
      <c r="M163" s="651" t="s">
        <v>28</v>
      </c>
      <c r="N163" s="1579"/>
      <c r="O163" s="1635"/>
      <c r="P163" s="1635"/>
      <c r="Q163" s="1586" t="str">
        <f>IFERROR(VLOOKUP(U163,リスト!$AW$1:$AY$44,2,0),"")</f>
        <v/>
      </c>
      <c r="R163" s="1640"/>
      <c r="S163" s="1586" t="str">
        <f>IFERROR(VLOOKUP(U163,リスト!$AW$1:$AY$44,3,0),"")</f>
        <v/>
      </c>
      <c r="T163" s="1640"/>
      <c r="U163" s="120"/>
      <c r="V163" s="1608"/>
      <c r="W163" s="1609"/>
      <c r="X163" s="1609"/>
      <c r="Y163" s="1609"/>
      <c r="Z163" s="1610"/>
    </row>
    <row r="164" spans="1:26" s="376" customFormat="1" ht="15" hidden="1" customHeight="1" outlineLevel="1">
      <c r="A164" s="1613">
        <v>15</v>
      </c>
      <c r="B164" s="1615"/>
      <c r="C164" s="1566"/>
      <c r="D164" s="1566"/>
      <c r="E164" s="1566"/>
      <c r="F164" s="1567"/>
      <c r="G164" s="1565"/>
      <c r="H164" s="1566"/>
      <c r="I164" s="1566"/>
      <c r="J164" s="1566"/>
      <c r="K164" s="1567"/>
      <c r="L164" s="1574"/>
      <c r="M164" s="1575"/>
      <c r="N164" s="1578"/>
      <c r="O164" s="1633"/>
      <c r="P164" s="1633"/>
      <c r="Q164" s="1636" t="str">
        <f>IFERROR(VLOOKUP(U164,リスト!$AW$1:$AY$44,2,0),"")</f>
        <v/>
      </c>
      <c r="R164" s="1637"/>
      <c r="S164" s="1636" t="str">
        <f>IFERROR(VLOOKUP(U164,リスト!$AW$1:$AY$44,3,0),"")</f>
        <v/>
      </c>
      <c r="T164" s="1637"/>
      <c r="U164" s="118"/>
      <c r="V164" s="1602"/>
      <c r="W164" s="1603"/>
      <c r="X164" s="1603"/>
      <c r="Y164" s="1603"/>
      <c r="Z164" s="1604"/>
    </row>
    <row r="165" spans="1:26" s="376" customFormat="1" ht="15" hidden="1" customHeight="1" outlineLevel="1">
      <c r="A165" s="1614"/>
      <c r="B165" s="1616"/>
      <c r="C165" s="1569"/>
      <c r="D165" s="1569"/>
      <c r="E165" s="1569"/>
      <c r="F165" s="1570"/>
      <c r="G165" s="1568"/>
      <c r="H165" s="1569"/>
      <c r="I165" s="1569"/>
      <c r="J165" s="1569"/>
      <c r="K165" s="1570"/>
      <c r="L165" s="1576"/>
      <c r="M165" s="1577"/>
      <c r="N165" s="1579"/>
      <c r="O165" s="1634"/>
      <c r="P165" s="1634"/>
      <c r="Q165" s="1584" t="str">
        <f>IFERROR(VLOOKUP(U165,リスト!$AW$1:$AY$44,2,0),"")</f>
        <v/>
      </c>
      <c r="R165" s="1585"/>
      <c r="S165" s="1584" t="str">
        <f>IFERROR(VLOOKUP(U165,リスト!$AW$1:$AY$44,3,0),"")</f>
        <v/>
      </c>
      <c r="T165" s="1585"/>
      <c r="U165" s="119"/>
      <c r="V165" s="1605"/>
      <c r="W165" s="1606"/>
      <c r="X165" s="1606"/>
      <c r="Y165" s="1606"/>
      <c r="Z165" s="1607"/>
    </row>
    <row r="166" spans="1:26" s="376" customFormat="1" ht="14.25" hidden="1" customHeight="1" outlineLevel="1">
      <c r="A166" s="1614"/>
      <c r="B166" s="1616"/>
      <c r="C166" s="1569"/>
      <c r="D166" s="1569"/>
      <c r="E166" s="1569"/>
      <c r="F166" s="1570"/>
      <c r="G166" s="1568"/>
      <c r="H166" s="1569"/>
      <c r="I166" s="1569"/>
      <c r="J166" s="1569"/>
      <c r="K166" s="1570"/>
      <c r="L166" s="1576"/>
      <c r="M166" s="1577"/>
      <c r="N166" s="1579"/>
      <c r="O166" s="1634"/>
      <c r="P166" s="1634"/>
      <c r="Q166" s="1584" t="str">
        <f>IFERROR(VLOOKUP(U166,リスト!$AW$1:$AY$44,2,0),"")</f>
        <v/>
      </c>
      <c r="R166" s="1585"/>
      <c r="S166" s="1584" t="str">
        <f>IFERROR(VLOOKUP(U166,リスト!$AW$1:$AY$44,3,0),"")</f>
        <v/>
      </c>
      <c r="T166" s="1585"/>
      <c r="U166" s="119"/>
      <c r="V166" s="1605"/>
      <c r="W166" s="1606"/>
      <c r="X166" s="1606"/>
      <c r="Y166" s="1606"/>
      <c r="Z166" s="1607"/>
    </row>
    <row r="167" spans="1:26" s="376" customFormat="1" ht="15" hidden="1" customHeight="1" outlineLevel="1">
      <c r="A167" s="1614"/>
      <c r="B167" s="1616"/>
      <c r="C167" s="1569"/>
      <c r="D167" s="1569"/>
      <c r="E167" s="1569"/>
      <c r="F167" s="1570"/>
      <c r="G167" s="1568"/>
      <c r="H167" s="1569"/>
      <c r="I167" s="1569"/>
      <c r="J167" s="1569"/>
      <c r="K167" s="1570"/>
      <c r="L167" s="1576"/>
      <c r="M167" s="1577"/>
      <c r="N167" s="1579"/>
      <c r="O167" s="1634"/>
      <c r="P167" s="1634"/>
      <c r="Q167" s="1584" t="str">
        <f>IFERROR(VLOOKUP(U167,リスト!$AW$1:$AY$44,2,0),"")</f>
        <v/>
      </c>
      <c r="R167" s="1585"/>
      <c r="S167" s="1584" t="str">
        <f>IFERROR(VLOOKUP(U167,リスト!$AW$1:$AY$44,3,0),"")</f>
        <v/>
      </c>
      <c r="T167" s="1585"/>
      <c r="U167" s="119"/>
      <c r="V167" s="1605"/>
      <c r="W167" s="1606"/>
      <c r="X167" s="1606"/>
      <c r="Y167" s="1606"/>
      <c r="Z167" s="1607"/>
    </row>
    <row r="168" spans="1:26" s="376" customFormat="1" ht="15" hidden="1" customHeight="1" outlineLevel="1">
      <c r="A168" s="1614"/>
      <c r="B168" s="1616"/>
      <c r="C168" s="1569"/>
      <c r="D168" s="1569"/>
      <c r="E168" s="1569"/>
      <c r="F168" s="1570"/>
      <c r="G168" s="1568"/>
      <c r="H168" s="1569"/>
      <c r="I168" s="1569"/>
      <c r="J168" s="1569"/>
      <c r="K168" s="1570"/>
      <c r="L168" s="1576"/>
      <c r="M168" s="1577"/>
      <c r="N168" s="1579"/>
      <c r="O168" s="1634"/>
      <c r="P168" s="1634"/>
      <c r="Q168" s="1584" t="str">
        <f>IFERROR(VLOOKUP(U168,リスト!$AW$1:$AY$44,2,0),"")</f>
        <v/>
      </c>
      <c r="R168" s="1585"/>
      <c r="S168" s="1584" t="str">
        <f>IFERROR(VLOOKUP(U168,リスト!$AW$1:$AY$44,3,0),"")</f>
        <v/>
      </c>
      <c r="T168" s="1585"/>
      <c r="U168" s="119"/>
      <c r="V168" s="1605"/>
      <c r="W168" s="1606"/>
      <c r="X168" s="1606"/>
      <c r="Y168" s="1606"/>
      <c r="Z168" s="1607"/>
    </row>
    <row r="169" spans="1:26" s="376" customFormat="1" ht="15" hidden="1" customHeight="1" outlineLevel="1">
      <c r="A169" s="1614"/>
      <c r="B169" s="1616"/>
      <c r="C169" s="1569"/>
      <c r="D169" s="1569"/>
      <c r="E169" s="1569"/>
      <c r="F169" s="1570"/>
      <c r="G169" s="1568"/>
      <c r="H169" s="1569"/>
      <c r="I169" s="1569"/>
      <c r="J169" s="1569"/>
      <c r="K169" s="1570"/>
      <c r="L169" s="650"/>
      <c r="M169" s="651" t="s">
        <v>28</v>
      </c>
      <c r="N169" s="1579"/>
      <c r="O169" s="1635"/>
      <c r="P169" s="1635"/>
      <c r="Q169" s="1584" t="str">
        <f>IFERROR(VLOOKUP(U169,リスト!$AW$1:$AY$44,2,0),"")</f>
        <v/>
      </c>
      <c r="R169" s="1585"/>
      <c r="S169" s="1586" t="str">
        <f>IFERROR(VLOOKUP(U169,リスト!$AW$1:$AY$44,3,0),"")</f>
        <v/>
      </c>
      <c r="T169" s="1640"/>
      <c r="U169" s="120"/>
      <c r="V169" s="1608"/>
      <c r="W169" s="1609"/>
      <c r="X169" s="1609"/>
      <c r="Y169" s="1609"/>
      <c r="Z169" s="1610"/>
    </row>
    <row r="170" spans="1:26" ht="19.5" customHeight="1" collapsed="1">
      <c r="A170" s="1621" t="s">
        <v>102</v>
      </c>
      <c r="B170" s="1621"/>
      <c r="C170" s="1621"/>
      <c r="D170" s="1621"/>
      <c r="E170" s="1621"/>
      <c r="F170" s="1621"/>
      <c r="G170" s="1621"/>
      <c r="H170" s="1621"/>
      <c r="I170" s="1621"/>
      <c r="J170" s="1621"/>
      <c r="K170" s="1622"/>
      <c r="L170" s="1625">
        <f>SUM(L80:M169)</f>
        <v>0</v>
      </c>
      <c r="M170" s="1626"/>
      <c r="N170" s="1627" t="str">
        <f>IF(ロール対応表ｰ2008!$T$57=0,"","「ロール対応表」シートと一致していないスキル項目があります")</f>
        <v/>
      </c>
      <c r="O170" s="1628"/>
      <c r="P170" s="1628"/>
      <c r="Q170" s="1628"/>
      <c r="R170" s="1628"/>
      <c r="S170" s="1628"/>
      <c r="T170" s="1628"/>
      <c r="U170" s="1628"/>
      <c r="V170" s="1628"/>
      <c r="W170" s="1628"/>
      <c r="X170" s="1628"/>
      <c r="Y170" s="1628"/>
      <c r="Z170" s="1628"/>
    </row>
    <row r="171" spans="1:26" ht="10.5" customHeight="1">
      <c r="A171" s="1623"/>
      <c r="B171" s="1623"/>
      <c r="C171" s="1623"/>
      <c r="D171" s="1623"/>
      <c r="E171" s="1623"/>
      <c r="F171" s="1623"/>
      <c r="G171" s="1623"/>
      <c r="H171" s="1623"/>
      <c r="I171" s="1623"/>
      <c r="J171" s="1623"/>
      <c r="K171" s="1624"/>
      <c r="L171" s="1631" t="s">
        <v>28</v>
      </c>
      <c r="M171" s="1632"/>
      <c r="N171" s="1629"/>
      <c r="O171" s="1630"/>
      <c r="P171" s="1630"/>
      <c r="Q171" s="1630"/>
      <c r="R171" s="1630"/>
      <c r="S171" s="1630"/>
      <c r="T171" s="1630"/>
      <c r="U171" s="1630"/>
      <c r="V171" s="1630"/>
      <c r="W171" s="1630"/>
      <c r="X171" s="1630"/>
      <c r="Y171" s="1630"/>
      <c r="Z171" s="1630"/>
    </row>
    <row r="172" spans="1:26" ht="15" customHeight="1">
      <c r="A172" s="1563" t="s">
        <v>906</v>
      </c>
      <c r="B172" s="1563"/>
      <c r="C172" s="1563"/>
      <c r="D172" s="1563"/>
      <c r="E172" s="1563"/>
      <c r="F172" s="1563"/>
      <c r="G172" s="1563"/>
      <c r="H172" s="1563"/>
      <c r="I172" s="1563"/>
      <c r="J172" s="1563"/>
      <c r="K172" s="1563"/>
      <c r="L172" s="1563"/>
      <c r="M172" s="1563"/>
      <c r="N172" s="1564"/>
      <c r="O172" s="1564"/>
      <c r="P172" s="1564"/>
      <c r="Q172" s="1564"/>
      <c r="R172" s="1564"/>
      <c r="S172" s="1564"/>
      <c r="T172" s="1564"/>
      <c r="U172" s="1564"/>
      <c r="V172" s="1564"/>
      <c r="W172" s="1564"/>
      <c r="X172" s="1564"/>
      <c r="Y172" s="1564"/>
      <c r="Z172" s="1564"/>
    </row>
    <row r="173" spans="1:26" ht="15" customHeight="1">
      <c r="A173" s="1564"/>
      <c r="B173" s="1564"/>
      <c r="C173" s="1564"/>
      <c r="D173" s="1564"/>
      <c r="E173" s="1564"/>
      <c r="F173" s="1564"/>
      <c r="G173" s="1564"/>
      <c r="H173" s="1564"/>
      <c r="I173" s="1564"/>
      <c r="J173" s="1564"/>
      <c r="K173" s="1564"/>
      <c r="L173" s="1564"/>
      <c r="M173" s="1564"/>
      <c r="N173" s="1564"/>
      <c r="O173" s="1564"/>
      <c r="P173" s="1564"/>
      <c r="Q173" s="1564"/>
      <c r="R173" s="1564"/>
      <c r="S173" s="1564"/>
      <c r="T173" s="1564"/>
      <c r="U173" s="1564"/>
      <c r="V173" s="1564"/>
      <c r="W173" s="1564"/>
      <c r="X173" s="1564"/>
      <c r="Y173" s="1564"/>
      <c r="Z173" s="1564"/>
    </row>
    <row r="174" spans="1:26" ht="15" customHeight="1">
      <c r="A174" s="1564"/>
      <c r="B174" s="1564"/>
      <c r="C174" s="1564"/>
      <c r="D174" s="1564"/>
      <c r="E174" s="1564"/>
      <c r="F174" s="1564"/>
      <c r="G174" s="1564"/>
      <c r="H174" s="1564"/>
      <c r="I174" s="1564"/>
      <c r="J174" s="1564"/>
      <c r="K174" s="1564"/>
      <c r="L174" s="1564"/>
      <c r="M174" s="1564"/>
      <c r="N174" s="1564"/>
      <c r="O174" s="1564"/>
      <c r="P174" s="1564"/>
      <c r="Q174" s="1564"/>
      <c r="R174" s="1564"/>
      <c r="S174" s="1564"/>
      <c r="T174" s="1564"/>
      <c r="U174" s="1564"/>
      <c r="V174" s="1564"/>
      <c r="W174" s="1564"/>
      <c r="X174" s="1564"/>
      <c r="Y174" s="1564"/>
      <c r="Z174" s="1564"/>
    </row>
    <row r="175" spans="1:26" ht="15" customHeight="1">
      <c r="A175" s="1564"/>
      <c r="B175" s="1564"/>
      <c r="C175" s="1564"/>
      <c r="D175" s="1564"/>
      <c r="E175" s="1564"/>
      <c r="F175" s="1564"/>
      <c r="G175" s="1564"/>
      <c r="H175" s="1564"/>
      <c r="I175" s="1564"/>
      <c r="J175" s="1564"/>
      <c r="K175" s="1564"/>
      <c r="L175" s="1564"/>
      <c r="M175" s="1564"/>
      <c r="N175" s="1564"/>
      <c r="O175" s="1564"/>
      <c r="P175" s="1564"/>
      <c r="Q175" s="1564"/>
      <c r="R175" s="1564"/>
      <c r="S175" s="1564"/>
      <c r="T175" s="1564"/>
      <c r="U175" s="1564"/>
      <c r="V175" s="1564"/>
      <c r="W175" s="1564"/>
      <c r="X175" s="1564"/>
      <c r="Y175" s="1564"/>
      <c r="Z175" s="1564"/>
    </row>
    <row r="176" spans="1:26" ht="9" customHeight="1">
      <c r="A176" s="584"/>
      <c r="B176" s="584"/>
      <c r="C176" s="584"/>
      <c r="D176" s="584"/>
      <c r="E176" s="582"/>
      <c r="F176" s="582"/>
      <c r="G176" s="582"/>
      <c r="H176" s="582"/>
      <c r="I176" s="582"/>
      <c r="J176" s="582"/>
      <c r="K176" s="582"/>
      <c r="L176" s="582"/>
      <c r="M176" s="582"/>
      <c r="N176" s="582"/>
      <c r="O176" s="582"/>
      <c r="P176" s="582"/>
      <c r="Q176" s="582"/>
      <c r="R176" s="582"/>
    </row>
    <row r="177" spans="1:26" ht="23.25" customHeight="1">
      <c r="A177" s="578" t="s">
        <v>832</v>
      </c>
      <c r="B177" s="584"/>
      <c r="C177" s="584"/>
      <c r="D177" s="584"/>
      <c r="E177" s="584"/>
      <c r="F177" s="584"/>
      <c r="G177" s="584"/>
      <c r="H177" s="584"/>
      <c r="I177" s="584"/>
      <c r="J177" s="584"/>
      <c r="K177" s="584"/>
      <c r="L177" s="584"/>
      <c r="M177" s="584"/>
      <c r="N177" s="584"/>
      <c r="O177" s="584"/>
      <c r="P177" s="584"/>
      <c r="Q177" s="584"/>
      <c r="R177" s="584"/>
    </row>
    <row r="178" spans="1:26" ht="60" customHeight="1">
      <c r="A178" s="1450" t="s">
        <v>98</v>
      </c>
      <c r="B178" s="1450"/>
      <c r="C178" s="1450"/>
      <c r="D178" s="1451"/>
      <c r="E178" s="1545"/>
      <c r="F178" s="1545"/>
      <c r="G178" s="1545"/>
      <c r="H178" s="1545"/>
      <c r="I178" s="1545"/>
      <c r="J178" s="1545"/>
      <c r="K178" s="1545"/>
      <c r="L178" s="1545"/>
      <c r="M178" s="1545"/>
      <c r="N178" s="1545"/>
      <c r="O178" s="1545"/>
      <c r="P178" s="1545"/>
      <c r="Q178" s="1545"/>
      <c r="R178" s="1545"/>
      <c r="Z178" s="228"/>
    </row>
    <row r="179" spans="1:26" ht="60" customHeight="1">
      <c r="A179" s="1546" t="s">
        <v>99</v>
      </c>
      <c r="B179" s="1546"/>
      <c r="C179" s="1546"/>
      <c r="D179" s="1547"/>
      <c r="E179" s="1548"/>
      <c r="F179" s="1549"/>
      <c r="G179" s="1549"/>
      <c r="H179" s="1549"/>
      <c r="I179" s="1549"/>
      <c r="J179" s="1549"/>
      <c r="K179" s="1549"/>
      <c r="L179" s="1549"/>
      <c r="M179" s="1549"/>
      <c r="N179" s="1549"/>
      <c r="O179" s="1549"/>
      <c r="P179" s="1549"/>
      <c r="Q179" s="1549"/>
      <c r="R179" s="1550"/>
      <c r="S179" s="225"/>
    </row>
    <row r="180" spans="1:26" ht="20.25" customHeight="1">
      <c r="A180" s="1551" t="s">
        <v>617</v>
      </c>
      <c r="B180" s="1551"/>
      <c r="C180" s="1551"/>
      <c r="D180" s="1551"/>
      <c r="E180" s="1540"/>
      <c r="F180" s="1540"/>
      <c r="G180" s="1540"/>
      <c r="H180" s="1540"/>
      <c r="I180" s="1540"/>
      <c r="J180" s="1540"/>
      <c r="K180" s="1540"/>
      <c r="L180" s="1540"/>
      <c r="M180" s="1540"/>
      <c r="N180" s="1540"/>
      <c r="O180" s="1540"/>
      <c r="P180" s="229"/>
      <c r="Q180" s="229"/>
      <c r="R180" s="229"/>
      <c r="S180" s="230"/>
    </row>
    <row r="181" spans="1:26" ht="15" customHeight="1">
      <c r="A181" s="1552" t="s">
        <v>587</v>
      </c>
      <c r="B181" s="1552"/>
      <c r="C181" s="1552"/>
      <c r="D181" s="1552"/>
      <c r="E181" s="1553"/>
      <c r="F181" s="1554" t="s">
        <v>514</v>
      </c>
      <c r="G181" s="1554"/>
      <c r="H181" s="1554"/>
      <c r="I181" s="1554"/>
      <c r="J181" s="1554"/>
      <c r="K181" s="1554"/>
      <c r="L181" s="1554"/>
      <c r="M181" s="1554"/>
      <c r="N181" s="1554"/>
      <c r="O181" s="1554"/>
      <c r="P181" s="1554"/>
      <c r="Q181" s="1554"/>
      <c r="R181" s="1554"/>
    </row>
    <row r="182" spans="1:26" ht="50.1" customHeight="1">
      <c r="A182" s="827"/>
      <c r="B182" s="827"/>
      <c r="C182" s="827"/>
      <c r="D182" s="827"/>
      <c r="E182" s="1553"/>
      <c r="F182" s="1555"/>
      <c r="G182" s="1555"/>
      <c r="H182" s="1555"/>
      <c r="I182" s="1555"/>
      <c r="J182" s="1555"/>
      <c r="K182" s="1555"/>
      <c r="L182" s="1555"/>
      <c r="M182" s="1555"/>
      <c r="N182" s="1555"/>
      <c r="O182" s="1555"/>
      <c r="P182" s="1555"/>
      <c r="Q182" s="1555"/>
      <c r="R182" s="1555"/>
    </row>
    <row r="183" spans="1:26" ht="16.5" customHeight="1">
      <c r="A183" s="578" t="s">
        <v>833</v>
      </c>
      <c r="B183" s="584"/>
      <c r="C183" s="584"/>
      <c r="D183" s="584"/>
      <c r="E183" s="584"/>
      <c r="F183" s="584"/>
      <c r="G183" s="584"/>
      <c r="H183" s="584"/>
      <c r="I183" s="584"/>
      <c r="J183" s="584"/>
      <c r="K183" s="584"/>
      <c r="L183" s="584"/>
      <c r="M183" s="584"/>
      <c r="N183" s="584"/>
      <c r="O183" s="584"/>
      <c r="P183" s="584"/>
      <c r="Q183" s="584"/>
      <c r="R183" s="584"/>
    </row>
    <row r="184" spans="1:26" ht="3.75" customHeight="1">
      <c r="A184" s="208"/>
    </row>
    <row r="185" spans="1:26" ht="74.25" customHeight="1">
      <c r="A185" s="1450" t="s">
        <v>103</v>
      </c>
      <c r="B185" s="1450"/>
      <c r="C185" s="1450"/>
      <c r="D185" s="1451"/>
      <c r="E185" s="1478"/>
      <c r="F185" s="1479"/>
      <c r="G185" s="1479"/>
      <c r="H185" s="1479"/>
      <c r="I185" s="1479"/>
      <c r="J185" s="1479"/>
      <c r="K185" s="1479"/>
      <c r="L185" s="1479"/>
      <c r="M185" s="1479"/>
      <c r="N185" s="1479"/>
      <c r="O185" s="1479"/>
      <c r="P185" s="1479"/>
      <c r="Q185" s="1479"/>
      <c r="R185" s="1480"/>
      <c r="S185" s="582"/>
      <c r="T185" s="582"/>
      <c r="U185" s="582"/>
      <c r="V185" s="582"/>
      <c r="W185" s="224"/>
      <c r="X185" s="582"/>
    </row>
    <row r="186" spans="1:26" ht="74.25" customHeight="1">
      <c r="A186" s="1450" t="s">
        <v>515</v>
      </c>
      <c r="B186" s="1450"/>
      <c r="C186" s="1450"/>
      <c r="D186" s="1451"/>
      <c r="E186" s="1544"/>
      <c r="F186" s="1544"/>
      <c r="G186" s="1544"/>
      <c r="H186" s="1544"/>
      <c r="I186" s="1544"/>
      <c r="J186" s="1544"/>
      <c r="K186" s="1544"/>
      <c r="L186" s="1544"/>
      <c r="M186" s="1544"/>
      <c r="N186" s="1544"/>
      <c r="O186" s="1544"/>
      <c r="P186" s="1544"/>
      <c r="Q186" s="1544"/>
      <c r="R186" s="1544"/>
      <c r="S186" s="582"/>
      <c r="T186" s="582"/>
      <c r="U186" s="582"/>
      <c r="V186" s="582"/>
      <c r="W186" s="224"/>
      <c r="X186" s="582"/>
      <c r="Y186" s="582"/>
    </row>
    <row r="187" spans="1:26" ht="74.25" customHeight="1">
      <c r="A187" s="1450" t="s">
        <v>104</v>
      </c>
      <c r="B187" s="1450"/>
      <c r="C187" s="1450"/>
      <c r="D187" s="1451"/>
      <c r="E187" s="1544"/>
      <c r="F187" s="1544"/>
      <c r="G187" s="1544"/>
      <c r="H187" s="1544"/>
      <c r="I187" s="1544"/>
      <c r="J187" s="1544"/>
      <c r="K187" s="1544"/>
      <c r="L187" s="1544"/>
      <c r="M187" s="1544"/>
      <c r="N187" s="1544"/>
      <c r="O187" s="1544"/>
      <c r="P187" s="1544"/>
      <c r="Q187" s="1544"/>
      <c r="R187" s="1544"/>
      <c r="S187" s="207"/>
      <c r="X187" s="207"/>
      <c r="Y187" s="582"/>
    </row>
    <row r="188" spans="1:26" ht="36" customHeight="1">
      <c r="A188" s="1464" t="s">
        <v>373</v>
      </c>
      <c r="B188" s="1465"/>
      <c r="C188" s="1465"/>
      <c r="D188" s="1466"/>
      <c r="E188" s="1413"/>
      <c r="F188" s="1416"/>
      <c r="G188" s="1414"/>
      <c r="H188" s="1538" t="s">
        <v>408</v>
      </c>
      <c r="I188" s="1538"/>
      <c r="J188" s="1539"/>
      <c r="K188" s="1539"/>
      <c r="L188" s="1539"/>
      <c r="M188" s="1539"/>
      <c r="N188" s="1539"/>
      <c r="O188" s="1539"/>
      <c r="P188" s="1539"/>
      <c r="Q188" s="1539"/>
      <c r="R188" s="1539"/>
      <c r="S188" s="207"/>
      <c r="X188" s="207"/>
    </row>
    <row r="189" spans="1:26" ht="36" customHeight="1">
      <c r="A189" s="1540" t="s">
        <v>617</v>
      </c>
      <c r="B189" s="1540"/>
      <c r="C189" s="1540"/>
      <c r="D189" s="1540"/>
      <c r="E189" s="1541"/>
      <c r="F189" s="1541"/>
      <c r="G189" s="1541"/>
      <c r="H189" s="1541"/>
      <c r="I189" s="1541"/>
      <c r="J189" s="1541"/>
      <c r="K189" s="1541"/>
      <c r="L189" s="1541"/>
      <c r="M189" s="1541"/>
      <c r="N189" s="1541"/>
      <c r="O189" s="1541"/>
      <c r="P189" s="1541"/>
      <c r="Q189" s="1541"/>
      <c r="R189" s="1541"/>
      <c r="S189" s="207"/>
      <c r="X189" s="207"/>
    </row>
    <row r="190" spans="1:26" ht="35.1" customHeight="1">
      <c r="A190" s="1481" t="s">
        <v>588</v>
      </c>
      <c r="B190" s="1482"/>
      <c r="C190" s="1482"/>
      <c r="D190" s="1483"/>
      <c r="E190" s="1530" t="s">
        <v>576</v>
      </c>
      <c r="F190" s="1542"/>
      <c r="G190" s="1322"/>
      <c r="H190" s="1324"/>
      <c r="I190" s="1530" t="s">
        <v>577</v>
      </c>
      <c r="J190" s="1531"/>
      <c r="K190" s="1322"/>
      <c r="L190" s="1543"/>
      <c r="M190" s="1543"/>
      <c r="N190" s="1324"/>
      <c r="O190" s="1530" t="s">
        <v>578</v>
      </c>
      <c r="P190" s="1531"/>
      <c r="Q190" s="1322"/>
      <c r="R190" s="1324"/>
      <c r="S190" s="582"/>
      <c r="T190" s="582"/>
      <c r="U190" s="582"/>
      <c r="V190" s="582"/>
      <c r="W190" s="224"/>
      <c r="X190" s="582"/>
    </row>
    <row r="191" spans="1:26" ht="15" customHeight="1">
      <c r="A191" s="1495"/>
      <c r="B191" s="1532"/>
      <c r="C191" s="1532"/>
      <c r="D191" s="1533"/>
      <c r="E191" s="1523" t="s">
        <v>905</v>
      </c>
      <c r="F191" s="1524"/>
      <c r="G191" s="1524"/>
      <c r="H191" s="1524"/>
      <c r="I191" s="1524"/>
      <c r="J191" s="1524"/>
      <c r="K191" s="1524"/>
      <c r="L191" s="1524"/>
      <c r="M191" s="1524"/>
      <c r="N191" s="1524"/>
      <c r="O191" s="1524"/>
      <c r="P191" s="1524"/>
      <c r="Q191" s="1524"/>
      <c r="R191" s="1525"/>
      <c r="S191" s="582"/>
      <c r="T191" s="582"/>
      <c r="U191" s="582"/>
      <c r="V191" s="582"/>
      <c r="W191" s="224"/>
      <c r="X191" s="582"/>
    </row>
    <row r="192" spans="1:26" ht="50.1" customHeight="1">
      <c r="A192" s="1457"/>
      <c r="B192" s="1458"/>
      <c r="C192" s="1458"/>
      <c r="D192" s="1459"/>
      <c r="E192" s="1526"/>
      <c r="F192" s="1527"/>
      <c r="G192" s="1527"/>
      <c r="H192" s="1527"/>
      <c r="I192" s="1527"/>
      <c r="J192" s="1527"/>
      <c r="K192" s="1527"/>
      <c r="L192" s="1527"/>
      <c r="M192" s="1527"/>
      <c r="N192" s="1527"/>
      <c r="O192" s="1527"/>
      <c r="P192" s="1527"/>
      <c r="Q192" s="1527"/>
      <c r="R192" s="1528"/>
      <c r="S192" s="582"/>
      <c r="T192" s="582"/>
      <c r="U192" s="582"/>
      <c r="V192" s="582"/>
      <c r="W192" s="224"/>
      <c r="X192" s="582"/>
    </row>
    <row r="193" spans="1:26" ht="35.1" customHeight="1">
      <c r="A193" s="1481" t="s">
        <v>589</v>
      </c>
      <c r="B193" s="1482"/>
      <c r="C193" s="1482"/>
      <c r="D193" s="1483"/>
      <c r="E193" s="1534" t="s">
        <v>576</v>
      </c>
      <c r="F193" s="1535"/>
      <c r="G193" s="1521"/>
      <c r="H193" s="1522"/>
      <c r="I193" s="1534" t="s">
        <v>577</v>
      </c>
      <c r="J193" s="1536"/>
      <c r="K193" s="1521"/>
      <c r="L193" s="1537"/>
      <c r="M193" s="1537"/>
      <c r="N193" s="1522"/>
      <c r="O193" s="1534" t="s">
        <v>578</v>
      </c>
      <c r="P193" s="1536"/>
      <c r="Q193" s="1521"/>
      <c r="R193" s="1522"/>
      <c r="S193" s="582"/>
      <c r="T193" s="582"/>
      <c r="U193" s="582"/>
      <c r="V193" s="582"/>
      <c r="W193" s="224"/>
      <c r="X193" s="582"/>
      <c r="Y193" s="582"/>
      <c r="Z193" s="582"/>
    </row>
    <row r="194" spans="1:26" ht="15" customHeight="1">
      <c r="A194" s="1495"/>
      <c r="B194" s="1532"/>
      <c r="C194" s="1532"/>
      <c r="D194" s="1533"/>
      <c r="E194" s="1523" t="s">
        <v>905</v>
      </c>
      <c r="F194" s="1524"/>
      <c r="G194" s="1524"/>
      <c r="H194" s="1524"/>
      <c r="I194" s="1524"/>
      <c r="J194" s="1524"/>
      <c r="K194" s="1524"/>
      <c r="L194" s="1524"/>
      <c r="M194" s="1524"/>
      <c r="N194" s="1524"/>
      <c r="O194" s="1524"/>
      <c r="P194" s="1524"/>
      <c r="Q194" s="1524"/>
      <c r="R194" s="1525"/>
      <c r="S194" s="582"/>
      <c r="T194" s="582"/>
      <c r="U194" s="582"/>
      <c r="V194" s="582"/>
      <c r="W194" s="224"/>
      <c r="X194" s="582"/>
      <c r="Y194" s="582"/>
      <c r="Z194" s="582"/>
    </row>
    <row r="195" spans="1:26" ht="50.1" customHeight="1">
      <c r="A195" s="1457"/>
      <c r="B195" s="1458"/>
      <c r="C195" s="1458"/>
      <c r="D195" s="1459"/>
      <c r="E195" s="1526"/>
      <c r="F195" s="1527"/>
      <c r="G195" s="1527"/>
      <c r="H195" s="1527"/>
      <c r="I195" s="1527"/>
      <c r="J195" s="1527"/>
      <c r="K195" s="1527"/>
      <c r="L195" s="1527"/>
      <c r="M195" s="1527"/>
      <c r="N195" s="1527"/>
      <c r="O195" s="1527"/>
      <c r="P195" s="1527"/>
      <c r="Q195" s="1527"/>
      <c r="R195" s="1528"/>
      <c r="S195" s="582"/>
      <c r="T195" s="582"/>
      <c r="U195" s="582"/>
      <c r="V195" s="582"/>
      <c r="W195" s="224"/>
      <c r="X195" s="582"/>
      <c r="Y195" s="582"/>
      <c r="Z195" s="582"/>
    </row>
    <row r="196" spans="1:26" ht="79.5" customHeight="1">
      <c r="A196" s="1450" t="s">
        <v>590</v>
      </c>
      <c r="B196" s="1450"/>
      <c r="C196" s="1450"/>
      <c r="D196" s="1451"/>
      <c r="E196" s="1529" t="str">
        <f>IF(E207=0,"自動で入力されます",E207)</f>
        <v>自動で入力されます</v>
      </c>
      <c r="F196" s="1529"/>
      <c r="G196" s="1529"/>
      <c r="H196" s="1529"/>
      <c r="I196" s="1529"/>
      <c r="J196" s="1529"/>
      <c r="K196" s="1529"/>
      <c r="L196" s="1529"/>
      <c r="M196" s="1529"/>
      <c r="N196" s="1529"/>
      <c r="O196" s="1529"/>
      <c r="P196" s="1529"/>
      <c r="Q196" s="1529"/>
      <c r="R196" s="1529"/>
      <c r="S196" s="207"/>
      <c r="X196" s="207"/>
      <c r="Y196" s="582"/>
      <c r="Z196" s="582"/>
    </row>
    <row r="197" spans="1:26" ht="64.5" customHeight="1">
      <c r="A197" s="1511" t="s">
        <v>591</v>
      </c>
      <c r="B197" s="1511"/>
      <c r="C197" s="1450"/>
      <c r="D197" s="1451"/>
      <c r="E197" s="1512"/>
      <c r="F197" s="1512"/>
      <c r="G197" s="1512"/>
      <c r="H197" s="1512"/>
      <c r="I197" s="1512"/>
      <c r="J197" s="1512"/>
      <c r="K197" s="1512"/>
      <c r="L197" s="1512"/>
      <c r="M197" s="1512"/>
      <c r="N197" s="1512"/>
      <c r="O197" s="1512"/>
      <c r="P197" s="1512"/>
      <c r="Q197" s="1512"/>
      <c r="R197" s="1512"/>
      <c r="S197" s="207"/>
      <c r="T197" s="582"/>
      <c r="U197" s="582"/>
      <c r="V197" s="582"/>
      <c r="W197" s="224"/>
      <c r="X197" s="582"/>
    </row>
    <row r="198" spans="1:26" ht="64.5" customHeight="1">
      <c r="A198" s="1511" t="s">
        <v>834</v>
      </c>
      <c r="B198" s="1511"/>
      <c r="C198" s="1450"/>
      <c r="D198" s="1451"/>
      <c r="E198" s="1512"/>
      <c r="F198" s="1512"/>
      <c r="G198" s="1512"/>
      <c r="H198" s="1512"/>
      <c r="I198" s="1512"/>
      <c r="J198" s="1512"/>
      <c r="K198" s="1512"/>
      <c r="L198" s="1512"/>
      <c r="M198" s="1512"/>
      <c r="N198" s="1512"/>
      <c r="O198" s="1512"/>
      <c r="P198" s="1512"/>
      <c r="Q198" s="1512"/>
      <c r="R198" s="1512"/>
      <c r="S198" s="207"/>
      <c r="T198" s="582"/>
      <c r="U198" s="582"/>
      <c r="V198" s="582"/>
      <c r="W198" s="224"/>
      <c r="X198" s="582"/>
    </row>
    <row r="199" spans="1:26" ht="22.5" customHeight="1">
      <c r="A199" s="1513" t="s">
        <v>592</v>
      </c>
      <c r="B199" s="1514"/>
      <c r="C199" s="1517" t="s">
        <v>549</v>
      </c>
      <c r="D199" s="1518"/>
      <c r="E199" s="1512"/>
      <c r="F199" s="1512"/>
      <c r="G199" s="1512"/>
      <c r="H199" s="1512"/>
      <c r="I199" s="1512"/>
      <c r="J199" s="1512"/>
      <c r="K199" s="1512"/>
      <c r="L199" s="1512"/>
      <c r="M199" s="1512"/>
      <c r="N199" s="1512"/>
      <c r="O199" s="1512"/>
      <c r="P199" s="1512"/>
      <c r="Q199" s="1512"/>
      <c r="R199" s="1512"/>
      <c r="S199" s="207"/>
      <c r="T199" s="582"/>
      <c r="U199" s="582"/>
      <c r="V199" s="582"/>
      <c r="W199" s="224"/>
      <c r="X199" s="582"/>
    </row>
    <row r="200" spans="1:26" ht="64.5" customHeight="1">
      <c r="A200" s="1515"/>
      <c r="B200" s="1516"/>
      <c r="C200" s="1519" t="s">
        <v>550</v>
      </c>
      <c r="D200" s="1520"/>
      <c r="E200" s="1512"/>
      <c r="F200" s="1512"/>
      <c r="G200" s="1512"/>
      <c r="H200" s="1512"/>
      <c r="I200" s="1512"/>
      <c r="J200" s="1512"/>
      <c r="K200" s="1512"/>
      <c r="L200" s="1512"/>
      <c r="M200" s="1512"/>
      <c r="N200" s="1512"/>
      <c r="O200" s="1512"/>
      <c r="P200" s="1512"/>
      <c r="Q200" s="1512"/>
      <c r="R200" s="1512"/>
      <c r="S200" s="207"/>
      <c r="T200" s="582"/>
      <c r="U200" s="582"/>
      <c r="V200" s="582"/>
      <c r="W200" s="224"/>
      <c r="X200" s="582"/>
    </row>
    <row r="201" spans="1:26" ht="12" customHeight="1">
      <c r="A201" s="231"/>
      <c r="B201" s="231"/>
      <c r="C201" s="584"/>
      <c r="D201" s="584"/>
      <c r="E201" s="582"/>
      <c r="F201" s="582"/>
      <c r="G201" s="582"/>
      <c r="H201" s="582"/>
      <c r="I201" s="582"/>
      <c r="J201" s="582"/>
      <c r="K201" s="224"/>
      <c r="L201" s="582"/>
      <c r="M201" s="582"/>
      <c r="N201" s="582"/>
      <c r="O201" s="582"/>
      <c r="P201" s="582"/>
      <c r="Q201" s="582"/>
      <c r="R201" s="224"/>
      <c r="S201" s="582"/>
      <c r="X201" s="207"/>
      <c r="Y201" s="582"/>
      <c r="Z201" s="582"/>
    </row>
    <row r="202" spans="1:26" ht="21" customHeight="1">
      <c r="A202" s="578" t="s">
        <v>105</v>
      </c>
      <c r="B202" s="584"/>
      <c r="C202" s="584"/>
      <c r="D202" s="584"/>
      <c r="E202" s="200"/>
      <c r="F202" s="200"/>
      <c r="G202" s="222"/>
      <c r="H202" s="222"/>
      <c r="I202" s="222"/>
      <c r="J202" s="222"/>
      <c r="K202" s="222"/>
      <c r="L202" s="222"/>
      <c r="M202" s="222"/>
      <c r="N202" s="222"/>
      <c r="O202" s="222"/>
      <c r="P202" s="222"/>
      <c r="Q202" s="222"/>
      <c r="R202" s="222"/>
    </row>
    <row r="203" spans="1:26" ht="3.75" customHeight="1">
      <c r="A203" s="208"/>
    </row>
    <row r="204" spans="1:26" ht="18.75" customHeight="1">
      <c r="A204" s="1481" t="s">
        <v>106</v>
      </c>
      <c r="B204" s="1482"/>
      <c r="C204" s="1482"/>
      <c r="D204" s="1483"/>
      <c r="E204" s="1504" t="s">
        <v>107</v>
      </c>
      <c r="F204" s="1505"/>
      <c r="G204" s="1505"/>
      <c r="H204" s="1505"/>
      <c r="I204" s="1505"/>
      <c r="J204" s="1505"/>
      <c r="K204" s="1505"/>
      <c r="L204" s="1505"/>
      <c r="M204" s="1505"/>
      <c r="N204" s="1505"/>
      <c r="O204" s="1505"/>
      <c r="P204" s="1505"/>
      <c r="Q204" s="1505"/>
      <c r="R204" s="1506"/>
    </row>
    <row r="205" spans="1:26" ht="79.5" customHeight="1">
      <c r="A205" s="1457"/>
      <c r="B205" s="1458"/>
      <c r="C205" s="1458"/>
      <c r="D205" s="1459"/>
      <c r="E205" s="1507"/>
      <c r="F205" s="1508"/>
      <c r="G205" s="1508"/>
      <c r="H205" s="1508"/>
      <c r="I205" s="1508"/>
      <c r="J205" s="1508"/>
      <c r="K205" s="1508"/>
      <c r="L205" s="1508"/>
      <c r="M205" s="1508"/>
      <c r="N205" s="1508"/>
      <c r="O205" s="1508"/>
      <c r="P205" s="1508"/>
      <c r="Q205" s="1508"/>
      <c r="R205" s="1509"/>
    </row>
    <row r="206" spans="1:26" ht="18.75" customHeight="1">
      <c r="A206" s="1481" t="s">
        <v>108</v>
      </c>
      <c r="B206" s="1482"/>
      <c r="C206" s="1482"/>
      <c r="D206" s="1483"/>
      <c r="E206" s="1510" t="s">
        <v>109</v>
      </c>
      <c r="F206" s="1465"/>
      <c r="G206" s="1465"/>
      <c r="H206" s="1465"/>
      <c r="I206" s="1465"/>
      <c r="J206" s="1465"/>
      <c r="K206" s="1465"/>
      <c r="L206" s="1465"/>
      <c r="M206" s="1465"/>
      <c r="N206" s="1465"/>
      <c r="O206" s="1465"/>
      <c r="P206" s="1465"/>
      <c r="Q206" s="1465"/>
      <c r="R206" s="1466"/>
    </row>
    <row r="207" spans="1:26" ht="79.5" customHeight="1">
      <c r="A207" s="1457"/>
      <c r="B207" s="1458"/>
      <c r="C207" s="1458"/>
      <c r="D207" s="1459"/>
      <c r="E207" s="1507"/>
      <c r="F207" s="1508"/>
      <c r="G207" s="1508"/>
      <c r="H207" s="1508"/>
      <c r="I207" s="1508"/>
      <c r="J207" s="1508"/>
      <c r="K207" s="1508"/>
      <c r="L207" s="1508"/>
      <c r="M207" s="1508"/>
      <c r="N207" s="1508"/>
      <c r="O207" s="1508"/>
      <c r="P207" s="1508"/>
      <c r="Q207" s="1508"/>
      <c r="R207" s="1509"/>
    </row>
    <row r="208" spans="1:26" ht="33" customHeight="1">
      <c r="A208" s="1487" t="s">
        <v>374</v>
      </c>
      <c r="B208" s="1488"/>
      <c r="C208" s="1488"/>
      <c r="D208" s="1488"/>
      <c r="E208" s="1478"/>
      <c r="F208" s="1479"/>
      <c r="G208" s="1479"/>
      <c r="H208" s="1479"/>
      <c r="I208" s="1489" t="s">
        <v>408</v>
      </c>
      <c r="J208" s="1490"/>
      <c r="K208" s="1491"/>
      <c r="L208" s="1492"/>
      <c r="M208" s="1492"/>
      <c r="N208" s="1492"/>
      <c r="O208" s="1492"/>
      <c r="P208" s="1492"/>
      <c r="Q208" s="1492"/>
      <c r="R208" s="1493"/>
    </row>
    <row r="209" spans="1:18" ht="42" customHeight="1">
      <c r="A209" s="1481" t="s">
        <v>596</v>
      </c>
      <c r="B209" s="1494"/>
      <c r="C209" s="1482" t="s">
        <v>110</v>
      </c>
      <c r="D209" s="1483"/>
      <c r="E209" s="1478"/>
      <c r="F209" s="1479"/>
      <c r="G209" s="1479"/>
      <c r="H209" s="1479"/>
      <c r="I209" s="1479"/>
      <c r="J209" s="1479"/>
      <c r="K209" s="1479"/>
      <c r="L209" s="1479"/>
      <c r="M209" s="1479"/>
      <c r="N209" s="1479"/>
      <c r="O209" s="1479"/>
      <c r="P209" s="1479"/>
      <c r="Q209" s="1479"/>
      <c r="R209" s="1480"/>
    </row>
    <row r="210" spans="1:18" ht="24" customHeight="1">
      <c r="A210" s="1495"/>
      <c r="B210" s="1496"/>
      <c r="C210" s="1482" t="s">
        <v>111</v>
      </c>
      <c r="D210" s="1483"/>
      <c r="E210" s="1498" t="s">
        <v>112</v>
      </c>
      <c r="F210" s="1499"/>
      <c r="G210" s="1500"/>
      <c r="H210" s="1501"/>
      <c r="I210" s="1502"/>
      <c r="J210" s="1502"/>
      <c r="K210" s="1502"/>
      <c r="L210" s="1502"/>
      <c r="M210" s="1502"/>
      <c r="N210" s="1502"/>
      <c r="O210" s="1502"/>
      <c r="P210" s="1502"/>
      <c r="Q210" s="1502"/>
      <c r="R210" s="1503"/>
    </row>
    <row r="211" spans="1:18" ht="24" customHeight="1">
      <c r="A211" s="1457"/>
      <c r="B211" s="1497"/>
      <c r="C211" s="1458"/>
      <c r="D211" s="1459"/>
      <c r="E211" s="1475" t="s">
        <v>113</v>
      </c>
      <c r="F211" s="1476"/>
      <c r="G211" s="1477"/>
      <c r="H211" s="1478"/>
      <c r="I211" s="1479"/>
      <c r="J211" s="1479"/>
      <c r="K211" s="1479"/>
      <c r="L211" s="1479"/>
      <c r="M211" s="1479"/>
      <c r="N211" s="1479"/>
      <c r="O211" s="1479"/>
      <c r="P211" s="1479"/>
      <c r="Q211" s="1479"/>
      <c r="R211" s="1480"/>
    </row>
    <row r="212" spans="1:18" ht="18" customHeight="1">
      <c r="A212" s="1481" t="s">
        <v>895</v>
      </c>
      <c r="B212" s="1482"/>
      <c r="C212" s="1482"/>
      <c r="D212" s="1483"/>
      <c r="E212" s="1484" t="s">
        <v>894</v>
      </c>
      <c r="F212" s="1485"/>
      <c r="G212" s="1485"/>
      <c r="H212" s="1485"/>
      <c r="I212" s="1485"/>
      <c r="J212" s="1485"/>
      <c r="K212" s="1485"/>
      <c r="L212" s="1485"/>
      <c r="M212" s="1485"/>
      <c r="N212" s="1485"/>
      <c r="O212" s="1485"/>
      <c r="P212" s="1485"/>
      <c r="Q212" s="1485"/>
      <c r="R212" s="1486"/>
    </row>
    <row r="213" spans="1:18" ht="79.5" customHeight="1">
      <c r="A213" s="1457"/>
      <c r="B213" s="1458"/>
      <c r="C213" s="1458"/>
      <c r="D213" s="1459"/>
      <c r="E213" s="1418"/>
      <c r="F213" s="1419"/>
      <c r="G213" s="1419"/>
      <c r="H213" s="1419"/>
      <c r="I213" s="1419"/>
      <c r="J213" s="1419"/>
      <c r="K213" s="1419"/>
      <c r="L213" s="1419"/>
      <c r="M213" s="1419"/>
      <c r="N213" s="1419"/>
      <c r="O213" s="1419"/>
      <c r="P213" s="1419"/>
      <c r="Q213" s="1419"/>
      <c r="R213" s="1422"/>
    </row>
    <row r="214" spans="1:18" ht="15.75" customHeight="1">
      <c r="A214" s="232"/>
      <c r="B214" s="233"/>
      <c r="C214" s="233"/>
      <c r="D214" s="233"/>
      <c r="E214" s="233"/>
      <c r="F214" s="233"/>
      <c r="G214" s="233"/>
      <c r="H214" s="233"/>
      <c r="I214" s="233"/>
      <c r="J214" s="233"/>
      <c r="K214" s="233"/>
      <c r="L214" s="233"/>
      <c r="M214" s="233"/>
      <c r="N214" s="233"/>
      <c r="O214" s="233"/>
      <c r="P214" s="233"/>
      <c r="Q214" s="233"/>
      <c r="R214" s="233"/>
    </row>
    <row r="215" spans="1:18" ht="13.5" customHeight="1">
      <c r="A215" s="584"/>
      <c r="B215" s="584"/>
      <c r="C215" s="584"/>
      <c r="D215" s="584"/>
      <c r="E215" s="582"/>
      <c r="F215" s="582"/>
      <c r="G215" s="582"/>
      <c r="H215" s="582"/>
      <c r="I215" s="582"/>
      <c r="J215" s="582"/>
      <c r="K215" s="582"/>
      <c r="L215" s="582"/>
      <c r="M215" s="582"/>
      <c r="N215" s="582"/>
      <c r="O215" s="582"/>
      <c r="P215" s="582"/>
      <c r="Q215" s="582"/>
      <c r="R215" s="582"/>
    </row>
    <row r="216" spans="1:18" ht="16.5" customHeight="1">
      <c r="A216" s="1474" t="s">
        <v>608</v>
      </c>
      <c r="B216" s="1474"/>
      <c r="C216" s="1474"/>
      <c r="D216" s="1474"/>
      <c r="E216" s="1474"/>
      <c r="F216" s="1474"/>
      <c r="G216" s="1474"/>
      <c r="H216" s="1474"/>
      <c r="I216" s="1474"/>
      <c r="J216" s="1474"/>
      <c r="K216" s="1474"/>
      <c r="L216" s="1474"/>
      <c r="M216" s="1474"/>
      <c r="N216" s="1474"/>
      <c r="O216" s="1474"/>
      <c r="P216" s="1474"/>
      <c r="Q216" s="1474"/>
      <c r="R216" s="1474"/>
    </row>
    <row r="217" spans="1:18" ht="13.5" customHeight="1">
      <c r="A217" s="1474"/>
      <c r="B217" s="1474"/>
      <c r="C217" s="1474"/>
      <c r="D217" s="1474"/>
      <c r="E217" s="1474"/>
      <c r="F217" s="1474"/>
      <c r="G217" s="1474"/>
      <c r="H217" s="1474"/>
      <c r="I217" s="1474"/>
      <c r="J217" s="1474"/>
      <c r="K217" s="1474"/>
      <c r="L217" s="1474"/>
      <c r="M217" s="1474"/>
      <c r="N217" s="1474"/>
      <c r="O217" s="1474"/>
      <c r="P217" s="1474"/>
      <c r="Q217" s="1474"/>
      <c r="R217" s="1474"/>
    </row>
    <row r="218" spans="1:18" ht="51.75" customHeight="1">
      <c r="A218" s="1450" t="s">
        <v>114</v>
      </c>
      <c r="B218" s="1450"/>
      <c r="C218" s="1450"/>
      <c r="D218" s="1451"/>
      <c r="E218" s="1452"/>
      <c r="F218" s="1453"/>
      <c r="G218" s="1453"/>
      <c r="H218" s="1453"/>
      <c r="I218" s="1453"/>
      <c r="J218" s="1453"/>
      <c r="K218" s="1453"/>
      <c r="L218" s="1453"/>
      <c r="M218" s="1453"/>
      <c r="N218" s="1453"/>
      <c r="O218" s="1453"/>
      <c r="P218" s="1453"/>
      <c r="Q218" s="1453"/>
      <c r="R218" s="1460"/>
    </row>
    <row r="219" spans="1:18" ht="51.75" customHeight="1">
      <c r="A219" s="1457" t="s">
        <v>115</v>
      </c>
      <c r="B219" s="1458"/>
      <c r="C219" s="1458"/>
      <c r="D219" s="1459"/>
      <c r="E219" s="1452"/>
      <c r="F219" s="1453"/>
      <c r="G219" s="1453"/>
      <c r="H219" s="1453"/>
      <c r="I219" s="1453"/>
      <c r="J219" s="1453"/>
      <c r="K219" s="1453"/>
      <c r="L219" s="1453"/>
      <c r="M219" s="1453"/>
      <c r="N219" s="1453"/>
      <c r="O219" s="1453"/>
      <c r="P219" s="1453"/>
      <c r="Q219" s="1453"/>
      <c r="R219" s="1460"/>
    </row>
    <row r="220" spans="1:18" ht="51.75" customHeight="1">
      <c r="A220" s="1450" t="s">
        <v>116</v>
      </c>
      <c r="B220" s="1450"/>
      <c r="C220" s="1450"/>
      <c r="D220" s="1451"/>
      <c r="E220" s="1452"/>
      <c r="F220" s="1453"/>
      <c r="G220" s="1453"/>
      <c r="H220" s="1453"/>
      <c r="I220" s="1453"/>
      <c r="J220" s="1453"/>
      <c r="K220" s="1453"/>
      <c r="L220" s="1453"/>
      <c r="M220" s="1453"/>
      <c r="N220" s="1453"/>
      <c r="O220" s="1453"/>
      <c r="P220" s="1453"/>
      <c r="Q220" s="1453"/>
      <c r="R220" s="1460"/>
    </row>
    <row r="221" spans="1:18" ht="51.75" customHeight="1">
      <c r="A221" s="1450" t="s">
        <v>607</v>
      </c>
      <c r="B221" s="1450"/>
      <c r="C221" s="1450"/>
      <c r="D221" s="1451"/>
      <c r="E221" s="1461"/>
      <c r="F221" s="1462"/>
      <c r="G221" s="1462"/>
      <c r="H221" s="1462"/>
      <c r="I221" s="1462"/>
      <c r="J221" s="1462"/>
      <c r="K221" s="1462"/>
      <c r="L221" s="1462"/>
      <c r="M221" s="1462"/>
      <c r="N221" s="1462"/>
      <c r="O221" s="1462"/>
      <c r="P221" s="1462"/>
      <c r="Q221" s="1462"/>
      <c r="R221" s="1463"/>
    </row>
    <row r="222" spans="1:18" ht="51.75" customHeight="1">
      <c r="A222" s="1450" t="s">
        <v>117</v>
      </c>
      <c r="B222" s="1450"/>
      <c r="C222" s="1450"/>
      <c r="D222" s="1451"/>
      <c r="E222" s="1452"/>
      <c r="F222" s="1453"/>
      <c r="G222" s="1454"/>
      <c r="H222" s="1454"/>
      <c r="I222" s="1454"/>
      <c r="J222" s="1454"/>
      <c r="K222" s="1454"/>
      <c r="L222" s="1454"/>
      <c r="M222" s="1454"/>
      <c r="N222" s="1454"/>
      <c r="O222" s="1454"/>
      <c r="P222" s="1454"/>
      <c r="Q222" s="1454"/>
      <c r="R222" s="1455"/>
    </row>
    <row r="223" spans="1:18" ht="15" customHeight="1">
      <c r="A223" s="235" t="s">
        <v>618</v>
      </c>
      <c r="B223" s="1456" t="s">
        <v>118</v>
      </c>
      <c r="C223" s="1456"/>
      <c r="D223" s="1456"/>
      <c r="E223" s="1456"/>
      <c r="F223" s="1456"/>
      <c r="G223" s="1456"/>
      <c r="H223" s="1456"/>
      <c r="I223" s="1456"/>
      <c r="J223" s="1456"/>
      <c r="K223" s="1456"/>
      <c r="L223" s="1456"/>
      <c r="M223" s="1456"/>
      <c r="N223" s="1456"/>
      <c r="O223" s="1456"/>
      <c r="P223" s="1456"/>
      <c r="Q223" s="1456"/>
      <c r="R223" s="1456"/>
    </row>
    <row r="224" spans="1:18" ht="21" customHeight="1">
      <c r="A224" s="234"/>
      <c r="B224" s="1473" t="s">
        <v>119</v>
      </c>
      <c r="C224" s="1473"/>
      <c r="D224" s="1473"/>
      <c r="E224" s="1473"/>
      <c r="F224" s="1473"/>
      <c r="G224" s="1473"/>
      <c r="H224" s="1473"/>
      <c r="I224" s="1473"/>
      <c r="J224" s="1473"/>
      <c r="K224" s="1473"/>
      <c r="L224" s="1473"/>
      <c r="M224" s="1473"/>
      <c r="N224" s="1473"/>
      <c r="O224" s="1473"/>
      <c r="P224" s="1473"/>
      <c r="Q224" s="1473"/>
      <c r="R224" s="1473"/>
    </row>
    <row r="225" spans="1:18" ht="13.5" customHeight="1">
      <c r="A225" s="584"/>
      <c r="B225" s="584"/>
      <c r="C225" s="584"/>
      <c r="D225" s="584"/>
      <c r="E225" s="582"/>
      <c r="F225" s="582"/>
      <c r="G225" s="582"/>
      <c r="H225" s="582"/>
      <c r="I225" s="582"/>
      <c r="J225" s="582"/>
      <c r="K225" s="582"/>
      <c r="L225" s="582"/>
      <c r="M225" s="582"/>
      <c r="N225" s="582"/>
      <c r="O225" s="582"/>
      <c r="P225" s="582"/>
      <c r="Q225" s="582"/>
      <c r="R225" s="582"/>
    </row>
    <row r="226" spans="1:18" ht="16.5" customHeight="1">
      <c r="A226" s="578" t="s">
        <v>120</v>
      </c>
      <c r="B226" s="584"/>
      <c r="C226" s="584"/>
      <c r="D226" s="584"/>
      <c r="E226" s="584"/>
      <c r="F226" s="584"/>
      <c r="G226" s="584"/>
      <c r="H226" s="584"/>
      <c r="I226" s="584"/>
      <c r="J226" s="584"/>
      <c r="K226" s="584"/>
      <c r="L226" s="584"/>
      <c r="M226" s="584"/>
      <c r="N226" s="584"/>
      <c r="O226" s="584"/>
      <c r="P226" s="584"/>
      <c r="Q226" s="584"/>
      <c r="R226" s="584"/>
    </row>
    <row r="227" spans="1:18" ht="3.75" customHeight="1">
      <c r="A227" s="208"/>
    </row>
    <row r="228" spans="1:18" ht="51.75" customHeight="1">
      <c r="A228" s="1450" t="s">
        <v>121</v>
      </c>
      <c r="B228" s="1450"/>
      <c r="C228" s="1450"/>
      <c r="D228" s="1451"/>
      <c r="E228" s="1452"/>
      <c r="F228" s="1453"/>
      <c r="G228" s="1453"/>
      <c r="H228" s="1453"/>
      <c r="I228" s="1453"/>
      <c r="J228" s="1453"/>
      <c r="K228" s="1453"/>
      <c r="L228" s="1453"/>
      <c r="M228" s="1453"/>
      <c r="N228" s="1453"/>
      <c r="O228" s="1453"/>
      <c r="P228" s="1453"/>
      <c r="Q228" s="1453"/>
      <c r="R228" s="1460"/>
    </row>
    <row r="229" spans="1:18" ht="30" customHeight="1">
      <c r="A229" s="1464" t="s">
        <v>122</v>
      </c>
      <c r="B229" s="1465"/>
      <c r="C229" s="1465"/>
      <c r="D229" s="1466"/>
      <c r="E229" s="1467" t="s">
        <v>123</v>
      </c>
      <c r="F229" s="1468"/>
      <c r="G229" s="1469"/>
      <c r="H229" s="1470"/>
      <c r="I229" s="236" t="s">
        <v>124</v>
      </c>
      <c r="J229" s="1471" t="s">
        <v>125</v>
      </c>
      <c r="K229" s="1471"/>
      <c r="L229" s="1471"/>
      <c r="M229" s="1471"/>
      <c r="N229" s="1471"/>
      <c r="O229" s="1471"/>
      <c r="P229" s="1471"/>
      <c r="Q229" s="1471"/>
      <c r="R229" s="1472"/>
    </row>
    <row r="230" spans="1:18" ht="51.75" customHeight="1">
      <c r="A230" s="1457" t="s">
        <v>126</v>
      </c>
      <c r="B230" s="1458"/>
      <c r="C230" s="1458"/>
      <c r="D230" s="1459"/>
      <c r="E230" s="1452"/>
      <c r="F230" s="1453"/>
      <c r="G230" s="1453"/>
      <c r="H230" s="1453"/>
      <c r="I230" s="1453"/>
      <c r="J230" s="1453"/>
      <c r="K230" s="1453"/>
      <c r="L230" s="1453"/>
      <c r="M230" s="1453"/>
      <c r="N230" s="1453"/>
      <c r="O230" s="1453"/>
      <c r="P230" s="1453"/>
      <c r="Q230" s="1453"/>
      <c r="R230" s="1460"/>
    </row>
    <row r="231" spans="1:18" ht="51.75" customHeight="1">
      <c r="A231" s="1450" t="s">
        <v>127</v>
      </c>
      <c r="B231" s="1450"/>
      <c r="C231" s="1450"/>
      <c r="D231" s="1451"/>
      <c r="E231" s="1452"/>
      <c r="F231" s="1453"/>
      <c r="G231" s="1453"/>
      <c r="H231" s="1453"/>
      <c r="I231" s="1453"/>
      <c r="J231" s="1453"/>
      <c r="K231" s="1453"/>
      <c r="L231" s="1453"/>
      <c r="M231" s="1453"/>
      <c r="N231" s="1453"/>
      <c r="O231" s="1453"/>
      <c r="P231" s="1453"/>
      <c r="Q231" s="1453"/>
      <c r="R231" s="1460"/>
    </row>
    <row r="232" spans="1:18" ht="51.75" customHeight="1">
      <c r="A232" s="1450" t="s">
        <v>619</v>
      </c>
      <c r="B232" s="1450"/>
      <c r="C232" s="1450"/>
      <c r="D232" s="1451"/>
      <c r="E232" s="1461"/>
      <c r="F232" s="1462"/>
      <c r="G232" s="1462"/>
      <c r="H232" s="1462"/>
      <c r="I232" s="1462"/>
      <c r="J232" s="1462"/>
      <c r="K232" s="1462"/>
      <c r="L232" s="1462"/>
      <c r="M232" s="1462"/>
      <c r="N232" s="1462"/>
      <c r="O232" s="1462"/>
      <c r="P232" s="1462"/>
      <c r="Q232" s="1462"/>
      <c r="R232" s="1463"/>
    </row>
    <row r="233" spans="1:18" ht="51.75" customHeight="1">
      <c r="A233" s="1450" t="s">
        <v>128</v>
      </c>
      <c r="B233" s="1450"/>
      <c r="C233" s="1450"/>
      <c r="D233" s="1451"/>
      <c r="E233" s="1452"/>
      <c r="F233" s="1453"/>
      <c r="G233" s="1454"/>
      <c r="H233" s="1454"/>
      <c r="I233" s="1454"/>
      <c r="J233" s="1454"/>
      <c r="K233" s="1454"/>
      <c r="L233" s="1454"/>
      <c r="M233" s="1454"/>
      <c r="N233" s="1454"/>
      <c r="O233" s="1454"/>
      <c r="P233" s="1454"/>
      <c r="Q233" s="1454"/>
      <c r="R233" s="1455"/>
    </row>
    <row r="234" spans="1:18" ht="15" customHeight="1">
      <c r="A234" s="235"/>
      <c r="B234" s="1456"/>
      <c r="C234" s="1456"/>
      <c r="D234" s="1456"/>
      <c r="E234" s="1456"/>
      <c r="F234" s="1456"/>
      <c r="G234" s="1456"/>
      <c r="H234" s="1456"/>
      <c r="I234" s="1456"/>
      <c r="J234" s="1456"/>
      <c r="K234" s="1456"/>
      <c r="L234" s="1456"/>
      <c r="M234" s="1456"/>
      <c r="N234" s="1456"/>
      <c r="O234" s="1456"/>
      <c r="P234" s="1456"/>
      <c r="Q234" s="1456"/>
      <c r="R234" s="1456"/>
    </row>
    <row r="235" spans="1:18" ht="21" customHeight="1">
      <c r="A235" s="578" t="s">
        <v>137</v>
      </c>
      <c r="B235" s="584"/>
      <c r="C235" s="584"/>
      <c r="D235" s="584"/>
      <c r="E235" s="200"/>
      <c r="F235" s="200"/>
      <c r="G235" s="222"/>
      <c r="H235" s="222"/>
      <c r="I235" s="222"/>
      <c r="J235" s="222"/>
      <c r="K235" s="222"/>
      <c r="L235" s="222"/>
      <c r="M235" s="222"/>
      <c r="N235" s="222"/>
      <c r="O235" s="222"/>
      <c r="P235" s="222"/>
      <c r="Q235" s="222"/>
      <c r="R235" s="222"/>
    </row>
    <row r="236" spans="1:18" ht="3.75" customHeight="1">
      <c r="A236" s="208"/>
    </row>
    <row r="237" spans="1:18" ht="18.75" customHeight="1">
      <c r="A237" s="1423" t="s">
        <v>445</v>
      </c>
      <c r="B237" s="1425" t="s">
        <v>129</v>
      </c>
      <c r="C237" s="1426"/>
      <c r="D237" s="1427"/>
      <c r="E237" s="1440" t="s">
        <v>130</v>
      </c>
      <c r="F237" s="1426"/>
      <c r="G237" s="1426"/>
      <c r="H237" s="1426"/>
      <c r="I237" s="1426"/>
      <c r="J237" s="1427"/>
      <c r="K237" s="1440" t="s">
        <v>132</v>
      </c>
      <c r="L237" s="1442"/>
      <c r="M237" s="1442"/>
      <c r="N237" s="1442"/>
      <c r="O237" s="1442"/>
      <c r="P237" s="1442"/>
      <c r="Q237" s="1442"/>
      <c r="R237" s="1443"/>
    </row>
    <row r="238" spans="1:18" ht="18.75" customHeight="1">
      <c r="A238" s="1424"/>
      <c r="B238" s="1428"/>
      <c r="C238" s="1429"/>
      <c r="D238" s="1430"/>
      <c r="E238" s="1441"/>
      <c r="F238" s="1429"/>
      <c r="G238" s="1429"/>
      <c r="H238" s="1429"/>
      <c r="I238" s="1429"/>
      <c r="J238" s="1430"/>
      <c r="K238" s="1441"/>
      <c r="L238" s="1429"/>
      <c r="M238" s="1429"/>
      <c r="N238" s="1429"/>
      <c r="O238" s="1429"/>
      <c r="P238" s="1429"/>
      <c r="Q238" s="1429"/>
      <c r="R238" s="1444"/>
    </row>
    <row r="239" spans="1:18" s="376" customFormat="1" ht="37.5" customHeight="1">
      <c r="A239" s="652">
        <v>1</v>
      </c>
      <c r="B239" s="1445"/>
      <c r="C239" s="1446"/>
      <c r="D239" s="1447"/>
      <c r="E239" s="1446"/>
      <c r="F239" s="1446"/>
      <c r="G239" s="1446"/>
      <c r="H239" s="1446"/>
      <c r="I239" s="1446"/>
      <c r="J239" s="1447"/>
      <c r="K239" s="1448"/>
      <c r="L239" s="1446"/>
      <c r="M239" s="1446"/>
      <c r="N239" s="1446"/>
      <c r="O239" s="1446"/>
      <c r="P239" s="1446"/>
      <c r="Q239" s="1446"/>
      <c r="R239" s="1449"/>
    </row>
    <row r="240" spans="1:18" s="376" customFormat="1" ht="37.5" customHeight="1">
      <c r="A240" s="653">
        <v>2</v>
      </c>
      <c r="B240" s="1418"/>
      <c r="C240" s="1419"/>
      <c r="D240" s="1420"/>
      <c r="E240" s="1419"/>
      <c r="F240" s="1419"/>
      <c r="G240" s="1419"/>
      <c r="H240" s="1419"/>
      <c r="I240" s="1419"/>
      <c r="J240" s="1420"/>
      <c r="K240" s="1421"/>
      <c r="L240" s="1419"/>
      <c r="M240" s="1419"/>
      <c r="N240" s="1419"/>
      <c r="O240" s="1419"/>
      <c r="P240" s="1419"/>
      <c r="Q240" s="1419"/>
      <c r="R240" s="1422"/>
    </row>
    <row r="241" spans="1:18" ht="18.75" customHeight="1">
      <c r="A241" s="1423" t="s">
        <v>446</v>
      </c>
      <c r="B241" s="1425" t="s">
        <v>129</v>
      </c>
      <c r="C241" s="1426"/>
      <c r="D241" s="1427"/>
      <c r="E241" s="1440" t="s">
        <v>130</v>
      </c>
      <c r="F241" s="1426"/>
      <c r="G241" s="1426"/>
      <c r="H241" s="1426"/>
      <c r="I241" s="1426"/>
      <c r="J241" s="1427"/>
      <c r="K241" s="1440" t="s">
        <v>131</v>
      </c>
      <c r="L241" s="1442"/>
      <c r="M241" s="1442"/>
      <c r="N241" s="1442"/>
      <c r="O241" s="1442"/>
      <c r="P241" s="1442"/>
      <c r="Q241" s="1442"/>
      <c r="R241" s="1443"/>
    </row>
    <row r="242" spans="1:18" ht="18.75" customHeight="1">
      <c r="A242" s="1424"/>
      <c r="B242" s="1428"/>
      <c r="C242" s="1429"/>
      <c r="D242" s="1430"/>
      <c r="E242" s="1441"/>
      <c r="F242" s="1429"/>
      <c r="G242" s="1429"/>
      <c r="H242" s="1429"/>
      <c r="I242" s="1429"/>
      <c r="J242" s="1430"/>
      <c r="K242" s="1441"/>
      <c r="L242" s="1429"/>
      <c r="M242" s="1429"/>
      <c r="N242" s="1429"/>
      <c r="O242" s="1429"/>
      <c r="P242" s="1429"/>
      <c r="Q242" s="1429"/>
      <c r="R242" s="1444"/>
    </row>
    <row r="243" spans="1:18" s="376" customFormat="1" ht="37.5" customHeight="1">
      <c r="A243" s="652">
        <v>11</v>
      </c>
      <c r="B243" s="1445"/>
      <c r="C243" s="1446"/>
      <c r="D243" s="1447"/>
      <c r="E243" s="1446"/>
      <c r="F243" s="1446"/>
      <c r="G243" s="1446"/>
      <c r="H243" s="1446"/>
      <c r="I243" s="1446"/>
      <c r="J243" s="1447"/>
      <c r="K243" s="1448"/>
      <c r="L243" s="1446"/>
      <c r="M243" s="1446"/>
      <c r="N243" s="1446"/>
      <c r="O243" s="1446"/>
      <c r="P243" s="1446"/>
      <c r="Q243" s="1446"/>
      <c r="R243" s="1449"/>
    </row>
    <row r="244" spans="1:18" s="376" customFormat="1" ht="37.5" customHeight="1">
      <c r="A244" s="652">
        <v>12</v>
      </c>
      <c r="B244" s="1435"/>
      <c r="C244" s="1436"/>
      <c r="D244" s="1437"/>
      <c r="E244" s="1436"/>
      <c r="F244" s="1436"/>
      <c r="G244" s="1436"/>
      <c r="H244" s="1436"/>
      <c r="I244" s="1436"/>
      <c r="J244" s="1437"/>
      <c r="K244" s="1438"/>
      <c r="L244" s="1436"/>
      <c r="M244" s="1436"/>
      <c r="N244" s="1436"/>
      <c r="O244" s="1436"/>
      <c r="P244" s="1436"/>
      <c r="Q244" s="1436"/>
      <c r="R244" s="1439"/>
    </row>
    <row r="245" spans="1:18" s="376" customFormat="1" ht="37.5" customHeight="1">
      <c r="A245" s="652">
        <v>13</v>
      </c>
      <c r="B245" s="1435"/>
      <c r="C245" s="1436"/>
      <c r="D245" s="1437"/>
      <c r="E245" s="1436"/>
      <c r="F245" s="1436"/>
      <c r="G245" s="1436"/>
      <c r="H245" s="1436"/>
      <c r="I245" s="1436"/>
      <c r="J245" s="1437"/>
      <c r="K245" s="1438"/>
      <c r="L245" s="1436"/>
      <c r="M245" s="1436"/>
      <c r="N245" s="1436"/>
      <c r="O245" s="1436"/>
      <c r="P245" s="1436"/>
      <c r="Q245" s="1436"/>
      <c r="R245" s="1439"/>
    </row>
    <row r="246" spans="1:18" s="376" customFormat="1" ht="37.5" customHeight="1">
      <c r="A246" s="652">
        <v>14</v>
      </c>
      <c r="B246" s="1435"/>
      <c r="C246" s="1436"/>
      <c r="D246" s="1437"/>
      <c r="E246" s="1436"/>
      <c r="F246" s="1436"/>
      <c r="G246" s="1436"/>
      <c r="H246" s="1436"/>
      <c r="I246" s="1436"/>
      <c r="J246" s="1437"/>
      <c r="K246" s="1438"/>
      <c r="L246" s="1436"/>
      <c r="M246" s="1436"/>
      <c r="N246" s="1436"/>
      <c r="O246" s="1436"/>
      <c r="P246" s="1436"/>
      <c r="Q246" s="1436"/>
      <c r="R246" s="1439"/>
    </row>
    <row r="247" spans="1:18" s="376" customFormat="1" ht="37.5" customHeight="1">
      <c r="A247" s="652">
        <v>15</v>
      </c>
      <c r="B247" s="1435"/>
      <c r="C247" s="1436"/>
      <c r="D247" s="1437"/>
      <c r="E247" s="1436"/>
      <c r="F247" s="1436"/>
      <c r="G247" s="1436"/>
      <c r="H247" s="1436"/>
      <c r="I247" s="1436"/>
      <c r="J247" s="1437"/>
      <c r="K247" s="1438"/>
      <c r="L247" s="1436"/>
      <c r="M247" s="1436"/>
      <c r="N247" s="1436"/>
      <c r="O247" s="1436"/>
      <c r="P247" s="1436"/>
      <c r="Q247" s="1436"/>
      <c r="R247" s="1439"/>
    </row>
    <row r="248" spans="1:18" s="376" customFormat="1" ht="37.5" customHeight="1">
      <c r="A248" s="652">
        <v>16</v>
      </c>
      <c r="B248" s="1435"/>
      <c r="C248" s="1436"/>
      <c r="D248" s="1437"/>
      <c r="E248" s="1436"/>
      <c r="F248" s="1436"/>
      <c r="G248" s="1436"/>
      <c r="H248" s="1436"/>
      <c r="I248" s="1436"/>
      <c r="J248" s="1437"/>
      <c r="K248" s="1438"/>
      <c r="L248" s="1436"/>
      <c r="M248" s="1436"/>
      <c r="N248" s="1436"/>
      <c r="O248" s="1436"/>
      <c r="P248" s="1436"/>
      <c r="Q248" s="1436"/>
      <c r="R248" s="1439"/>
    </row>
    <row r="249" spans="1:18" s="376" customFormat="1" ht="37.5" customHeight="1">
      <c r="A249" s="652">
        <v>17</v>
      </c>
      <c r="B249" s="1435"/>
      <c r="C249" s="1436"/>
      <c r="D249" s="1437"/>
      <c r="E249" s="1436"/>
      <c r="F249" s="1436"/>
      <c r="G249" s="1436"/>
      <c r="H249" s="1436"/>
      <c r="I249" s="1436"/>
      <c r="J249" s="1437"/>
      <c r="K249" s="1438"/>
      <c r="L249" s="1436"/>
      <c r="M249" s="1436"/>
      <c r="N249" s="1436"/>
      <c r="O249" s="1436"/>
      <c r="P249" s="1436"/>
      <c r="Q249" s="1436"/>
      <c r="R249" s="1439"/>
    </row>
    <row r="250" spans="1:18" s="376" customFormat="1" ht="37.5" customHeight="1">
      <c r="A250" s="652">
        <v>18</v>
      </c>
      <c r="B250" s="1435"/>
      <c r="C250" s="1436"/>
      <c r="D250" s="1437"/>
      <c r="E250" s="1436"/>
      <c r="F250" s="1436"/>
      <c r="G250" s="1436"/>
      <c r="H250" s="1436"/>
      <c r="I250" s="1436"/>
      <c r="J250" s="1437"/>
      <c r="K250" s="1438"/>
      <c r="L250" s="1436"/>
      <c r="M250" s="1436"/>
      <c r="N250" s="1436"/>
      <c r="O250" s="1436"/>
      <c r="P250" s="1436"/>
      <c r="Q250" s="1436"/>
      <c r="R250" s="1439"/>
    </row>
    <row r="251" spans="1:18" s="376" customFormat="1" ht="37.5" customHeight="1">
      <c r="A251" s="652">
        <v>19</v>
      </c>
      <c r="B251" s="1435"/>
      <c r="C251" s="1436"/>
      <c r="D251" s="1437"/>
      <c r="E251" s="1436"/>
      <c r="F251" s="1436"/>
      <c r="G251" s="1436"/>
      <c r="H251" s="1436"/>
      <c r="I251" s="1436"/>
      <c r="J251" s="1437"/>
      <c r="K251" s="1438"/>
      <c r="L251" s="1436"/>
      <c r="M251" s="1436"/>
      <c r="N251" s="1436"/>
      <c r="O251" s="1436"/>
      <c r="P251" s="1436"/>
      <c r="Q251" s="1436"/>
      <c r="R251" s="1439"/>
    </row>
    <row r="252" spans="1:18" s="376" customFormat="1" ht="37.5" customHeight="1">
      <c r="A252" s="653">
        <v>20</v>
      </c>
      <c r="B252" s="1418"/>
      <c r="C252" s="1419"/>
      <c r="D252" s="1420"/>
      <c r="E252" s="1421"/>
      <c r="F252" s="1419"/>
      <c r="G252" s="1419"/>
      <c r="H252" s="1419"/>
      <c r="I252" s="1419"/>
      <c r="J252" s="1420"/>
      <c r="K252" s="1421"/>
      <c r="L252" s="1419"/>
      <c r="M252" s="1419"/>
      <c r="N252" s="1419"/>
      <c r="O252" s="1419"/>
      <c r="P252" s="1419"/>
      <c r="Q252" s="1419"/>
      <c r="R252" s="1422"/>
    </row>
    <row r="253" spans="1:18" ht="18.75" customHeight="1">
      <c r="A253" s="1423" t="s">
        <v>447</v>
      </c>
      <c r="B253" s="1425" t="s">
        <v>138</v>
      </c>
      <c r="C253" s="1426"/>
      <c r="D253" s="1427"/>
      <c r="E253" s="1431" t="s">
        <v>139</v>
      </c>
      <c r="F253" s="1432"/>
      <c r="G253" s="1432"/>
      <c r="H253" s="1432"/>
      <c r="I253" s="1432"/>
      <c r="J253" s="1432"/>
      <c r="K253" s="1432"/>
      <c r="L253" s="1432"/>
      <c r="M253" s="1432"/>
      <c r="N253" s="1432"/>
      <c r="O253" s="1432"/>
      <c r="P253" s="1432"/>
      <c r="Q253" s="1432"/>
      <c r="R253" s="1432"/>
    </row>
    <row r="254" spans="1:18" ht="18.75" customHeight="1">
      <c r="A254" s="1424"/>
      <c r="B254" s="1428"/>
      <c r="C254" s="1429"/>
      <c r="D254" s="1430"/>
      <c r="E254" s="1433"/>
      <c r="F254" s="1434"/>
      <c r="G254" s="1434"/>
      <c r="H254" s="1434"/>
      <c r="I254" s="1434"/>
      <c r="J254" s="1434"/>
      <c r="K254" s="1434"/>
      <c r="L254" s="1434"/>
      <c r="M254" s="1434"/>
      <c r="N254" s="1434"/>
      <c r="O254" s="1434"/>
      <c r="P254" s="1434"/>
      <c r="Q254" s="1434"/>
      <c r="R254" s="1434"/>
    </row>
    <row r="255" spans="1:18" ht="37.5" customHeight="1">
      <c r="A255" s="579"/>
      <c r="B255" s="1413"/>
      <c r="C255" s="1414"/>
      <c r="D255" s="237" t="s">
        <v>15</v>
      </c>
      <c r="E255" s="1415"/>
      <c r="F255" s="1416"/>
      <c r="G255" s="1416"/>
      <c r="H255" s="1416"/>
      <c r="I255" s="1416"/>
      <c r="J255" s="1416"/>
      <c r="K255" s="1416"/>
      <c r="L255" s="1416"/>
      <c r="M255" s="1416"/>
      <c r="N255" s="1416"/>
      <c r="O255" s="1416"/>
      <c r="P255" s="1416"/>
      <c r="Q255" s="1416"/>
      <c r="R255" s="1414"/>
    </row>
    <row r="256" spans="1:18" ht="4.5" customHeight="1">
      <c r="A256" s="584"/>
      <c r="B256" s="584"/>
      <c r="C256" s="584"/>
      <c r="D256" s="584"/>
      <c r="E256" s="375"/>
      <c r="F256" s="375"/>
      <c r="G256" s="375"/>
      <c r="H256" s="375"/>
      <c r="I256" s="375"/>
      <c r="J256" s="375"/>
      <c r="K256" s="375"/>
      <c r="L256" s="375"/>
      <c r="M256" s="375"/>
      <c r="N256" s="375"/>
      <c r="O256" s="375"/>
      <c r="P256" s="375"/>
      <c r="Q256" s="375"/>
      <c r="R256" s="375"/>
    </row>
    <row r="257" spans="1:102" ht="33.75" customHeight="1">
      <c r="A257" s="238" t="s">
        <v>466</v>
      </c>
      <c r="B257" s="239"/>
      <c r="C257" s="239"/>
      <c r="D257" s="239"/>
      <c r="E257" s="239"/>
      <c r="F257" s="239"/>
      <c r="G257" s="239"/>
      <c r="H257" s="239"/>
      <c r="I257" s="239"/>
      <c r="J257" s="239"/>
      <c r="K257" s="239"/>
      <c r="L257" s="240"/>
      <c r="M257" s="240"/>
      <c r="N257" s="240"/>
      <c r="O257" s="240"/>
    </row>
    <row r="258" spans="1:102" ht="33.75" customHeight="1">
      <c r="A258" s="1417" t="s">
        <v>642</v>
      </c>
      <c r="B258" s="1417"/>
      <c r="C258" s="1417"/>
      <c r="D258" s="1417"/>
      <c r="E258" s="1417"/>
      <c r="F258" s="1417"/>
      <c r="G258" s="1417"/>
      <c r="H258" s="1417"/>
      <c r="I258" s="1417"/>
      <c r="J258" s="1417"/>
      <c r="K258" s="1417"/>
      <c r="L258" s="1417"/>
      <c r="M258" s="1417"/>
      <c r="N258" s="1417"/>
    </row>
    <row r="259" spans="1:102" ht="60" customHeight="1">
      <c r="A259" s="875" t="s">
        <v>516</v>
      </c>
      <c r="B259" s="969"/>
      <c r="C259" s="969"/>
      <c r="D259" s="969"/>
      <c r="E259" s="969"/>
      <c r="F259" s="969"/>
      <c r="G259" s="969"/>
      <c r="H259" s="969"/>
      <c r="I259" s="969"/>
      <c r="J259" s="969"/>
      <c r="K259" s="876"/>
      <c r="L259" s="1407"/>
      <c r="M259" s="1408"/>
      <c r="N259" s="1409"/>
    </row>
    <row r="260" spans="1:102" ht="50.1" customHeight="1">
      <c r="A260" s="875" t="s">
        <v>517</v>
      </c>
      <c r="B260" s="969"/>
      <c r="C260" s="969"/>
      <c r="D260" s="969"/>
      <c r="E260" s="969"/>
      <c r="F260" s="969"/>
      <c r="G260" s="969"/>
      <c r="H260" s="969"/>
      <c r="I260" s="969"/>
      <c r="J260" s="969"/>
      <c r="K260" s="876"/>
      <c r="L260" s="1407"/>
      <c r="M260" s="1408"/>
      <c r="N260" s="1409"/>
      <c r="S260" s="376"/>
      <c r="CP260" s="530" t="s">
        <v>511</v>
      </c>
      <c r="CX260" s="530" t="s">
        <v>512</v>
      </c>
    </row>
    <row r="261" spans="1:102" ht="50.1" customHeight="1">
      <c r="A261" s="875" t="s">
        <v>835</v>
      </c>
      <c r="B261" s="969"/>
      <c r="C261" s="969"/>
      <c r="D261" s="969"/>
      <c r="E261" s="969"/>
      <c r="F261" s="969"/>
      <c r="G261" s="969"/>
      <c r="H261" s="969"/>
      <c r="I261" s="969"/>
      <c r="J261" s="969"/>
      <c r="K261" s="876"/>
      <c r="L261" s="1407"/>
      <c r="M261" s="1408"/>
      <c r="N261" s="1409"/>
      <c r="CP261" s="530" t="s">
        <v>511</v>
      </c>
      <c r="CX261" s="530" t="s">
        <v>512</v>
      </c>
    </row>
    <row r="262" spans="1:102" ht="50.1" customHeight="1">
      <c r="A262" s="875" t="s">
        <v>518</v>
      </c>
      <c r="B262" s="969"/>
      <c r="C262" s="969"/>
      <c r="D262" s="969"/>
      <c r="E262" s="969"/>
      <c r="F262" s="969"/>
      <c r="G262" s="969"/>
      <c r="H262" s="969"/>
      <c r="I262" s="969"/>
      <c r="J262" s="969"/>
      <c r="K262" s="876"/>
      <c r="L262" s="1407"/>
      <c r="M262" s="1408"/>
      <c r="N262" s="1409"/>
      <c r="CP262" s="530" t="s">
        <v>511</v>
      </c>
      <c r="CX262" s="530" t="s">
        <v>512</v>
      </c>
    </row>
    <row r="263" spans="1:102" ht="50.1" customHeight="1">
      <c r="A263" s="875" t="s">
        <v>555</v>
      </c>
      <c r="B263" s="969"/>
      <c r="C263" s="969"/>
      <c r="D263" s="969"/>
      <c r="E263" s="969"/>
      <c r="F263" s="969"/>
      <c r="G263" s="969"/>
      <c r="H263" s="969"/>
      <c r="I263" s="969"/>
      <c r="J263" s="969"/>
      <c r="K263" s="876"/>
      <c r="L263" s="1407"/>
      <c r="M263" s="1408"/>
      <c r="N263" s="1409"/>
      <c r="CP263" s="530" t="s">
        <v>511</v>
      </c>
      <c r="CX263" s="530" t="s">
        <v>512</v>
      </c>
    </row>
    <row r="264" spans="1:102" s="129" customFormat="1">
      <c r="A264" s="1356" t="s">
        <v>519</v>
      </c>
      <c r="B264" s="1356"/>
      <c r="C264" s="1356"/>
      <c r="D264" s="1356"/>
      <c r="E264" s="1356"/>
      <c r="L264" s="1"/>
      <c r="M264" s="1"/>
      <c r="N264" s="1"/>
      <c r="O264" s="1"/>
      <c r="P264" s="1"/>
      <c r="Q264" s="1"/>
    </row>
    <row r="265" spans="1:102" s="129" customFormat="1">
      <c r="A265" s="1356"/>
      <c r="B265" s="1356"/>
      <c r="C265" s="1356"/>
      <c r="D265" s="1356"/>
      <c r="E265" s="1356"/>
      <c r="L265" s="1"/>
      <c r="M265" s="1"/>
      <c r="N265" s="1"/>
      <c r="O265" s="1"/>
      <c r="P265" s="1"/>
      <c r="Q265" s="1"/>
    </row>
    <row r="266" spans="1:102" s="129" customFormat="1">
      <c r="A266" s="129" t="s">
        <v>521</v>
      </c>
      <c r="L266" s="1"/>
      <c r="M266" s="1"/>
      <c r="N266" s="1"/>
      <c r="O266" s="1"/>
      <c r="P266" s="1"/>
      <c r="Q266" s="1"/>
    </row>
    <row r="267" spans="1:102" s="129" customFormat="1">
      <c r="A267" s="129" t="s">
        <v>522</v>
      </c>
      <c r="L267" s="1"/>
      <c r="M267" s="1"/>
      <c r="N267" s="1"/>
      <c r="O267" s="1"/>
      <c r="P267" s="1"/>
      <c r="Q267" s="1"/>
    </row>
    <row r="268" spans="1:102" s="129" customFormat="1">
      <c r="L268" s="1"/>
      <c r="M268" s="1"/>
      <c r="N268" s="1"/>
      <c r="O268" s="1"/>
      <c r="P268" s="1"/>
      <c r="Q268" s="1"/>
    </row>
    <row r="269" spans="1:102" s="129" customFormat="1" ht="11.25" customHeight="1">
      <c r="A269" s="1410" t="s">
        <v>984</v>
      </c>
      <c r="B269" s="1411"/>
      <c r="C269" s="1411"/>
      <c r="D269" s="1411"/>
      <c r="E269" s="1412"/>
      <c r="L269" s="1"/>
      <c r="M269" s="1"/>
      <c r="N269" s="1"/>
      <c r="O269" s="1"/>
      <c r="P269" s="1"/>
      <c r="Q269" s="1"/>
    </row>
    <row r="270" spans="1:102" s="129" customFormat="1">
      <c r="A270" s="1380"/>
      <c r="B270" s="1361"/>
      <c r="C270" s="1361"/>
      <c r="D270" s="1361"/>
      <c r="E270" s="1362"/>
      <c r="L270" s="1"/>
      <c r="M270" s="1"/>
      <c r="N270" s="1"/>
      <c r="O270" s="1"/>
      <c r="P270" s="1"/>
      <c r="Q270" s="1"/>
    </row>
    <row r="271" spans="1:102" s="129" customFormat="1">
      <c r="A271" s="1381"/>
      <c r="B271" s="1365"/>
      <c r="C271" s="1365"/>
      <c r="D271" s="1365"/>
      <c r="E271" s="1366"/>
      <c r="L271" s="1"/>
      <c r="M271" s="1"/>
      <c r="N271" s="1"/>
      <c r="O271" s="1"/>
      <c r="P271" s="1"/>
      <c r="Q271" s="1"/>
    </row>
    <row r="272" spans="1:102" s="129" customFormat="1">
      <c r="A272" s="423"/>
      <c r="L272" s="1"/>
      <c r="M272" s="1"/>
      <c r="N272" s="1"/>
      <c r="O272" s="1"/>
      <c r="P272" s="1"/>
      <c r="Q272" s="1"/>
    </row>
    <row r="273" spans="1:25" s="129" customFormat="1" ht="12" customHeight="1">
      <c r="A273" s="1341" t="s">
        <v>985</v>
      </c>
      <c r="B273" s="1341"/>
      <c r="C273" s="1341"/>
      <c r="D273" s="1341"/>
      <c r="E273" s="1341"/>
      <c r="F273" s="1341"/>
      <c r="G273" s="1380"/>
      <c r="H273" s="1361"/>
      <c r="I273" s="1362"/>
      <c r="J273" s="1391" t="s">
        <v>15</v>
      </c>
      <c r="L273" s="1"/>
      <c r="M273" s="1371" t="s">
        <v>986</v>
      </c>
      <c r="N273" s="1371"/>
      <c r="O273" s="1371"/>
      <c r="P273" s="1371"/>
      <c r="Q273" s="1371"/>
      <c r="R273" s="1371"/>
      <c r="S273" s="1371"/>
      <c r="T273" s="1371"/>
      <c r="U273" s="1371"/>
      <c r="V273" s="1371"/>
      <c r="W273" s="1371"/>
      <c r="X273" s="1371"/>
      <c r="Y273" s="1371"/>
    </row>
    <row r="274" spans="1:25" s="129" customFormat="1" ht="12" customHeight="1">
      <c r="A274" s="1341"/>
      <c r="B274" s="1341"/>
      <c r="C274" s="1341"/>
      <c r="D274" s="1341"/>
      <c r="E274" s="1341"/>
      <c r="F274" s="1341"/>
      <c r="G274" s="1381"/>
      <c r="H274" s="1365"/>
      <c r="I274" s="1366"/>
      <c r="J274" s="1392"/>
      <c r="L274" s="1"/>
      <c r="M274" s="1371"/>
      <c r="N274" s="1371"/>
      <c r="O274" s="1371"/>
      <c r="P274" s="1371"/>
      <c r="Q274" s="1371"/>
      <c r="R274" s="1371"/>
      <c r="S274" s="1371"/>
      <c r="T274" s="1371"/>
      <c r="U274" s="1371"/>
      <c r="V274" s="1371"/>
      <c r="W274" s="1371"/>
      <c r="X274" s="1371"/>
      <c r="Y274" s="1371"/>
    </row>
    <row r="275" spans="1:25" s="129" customFormat="1" ht="12" customHeight="1">
      <c r="A275" s="1318" t="s">
        <v>987</v>
      </c>
      <c r="B275" s="1318"/>
      <c r="C275" s="1318"/>
      <c r="D275" s="1318"/>
      <c r="E275" s="1318"/>
      <c r="F275" s="1318"/>
      <c r="G275" s="1380"/>
      <c r="H275" s="1361"/>
      <c r="I275" s="1362"/>
      <c r="J275" s="1391" t="s">
        <v>15</v>
      </c>
      <c r="L275" s="1"/>
      <c r="M275" s="1371"/>
      <c r="N275" s="1371"/>
      <c r="O275" s="1371"/>
      <c r="P275" s="1371"/>
      <c r="Q275" s="1371"/>
      <c r="R275" s="1371"/>
      <c r="S275" s="1371"/>
      <c r="T275" s="1371"/>
      <c r="U275" s="1371"/>
      <c r="V275" s="1371"/>
      <c r="W275" s="1371"/>
      <c r="X275" s="1371"/>
      <c r="Y275" s="1371"/>
    </row>
    <row r="276" spans="1:25" s="129" customFormat="1" ht="12" customHeight="1">
      <c r="A276" s="1318"/>
      <c r="B276" s="1318"/>
      <c r="C276" s="1318"/>
      <c r="D276" s="1318"/>
      <c r="E276" s="1318"/>
      <c r="F276" s="1318"/>
      <c r="G276" s="1381"/>
      <c r="H276" s="1365"/>
      <c r="I276" s="1366"/>
      <c r="J276" s="1392"/>
      <c r="L276" s="1"/>
      <c r="M276" s="1371"/>
      <c r="N276" s="1371"/>
      <c r="O276" s="1371"/>
      <c r="P276" s="1371"/>
      <c r="Q276" s="1371"/>
      <c r="R276" s="1371"/>
      <c r="S276" s="1371"/>
      <c r="T276" s="1371"/>
      <c r="U276" s="1371"/>
      <c r="V276" s="1371"/>
      <c r="W276" s="1371"/>
      <c r="X276" s="1371"/>
      <c r="Y276" s="1371"/>
    </row>
    <row r="277" spans="1:25" s="129" customFormat="1" ht="12" customHeight="1">
      <c r="A277" s="1318" t="s">
        <v>988</v>
      </c>
      <c r="B277" s="1318"/>
      <c r="C277" s="1318"/>
      <c r="D277" s="1318"/>
      <c r="E277" s="1318"/>
      <c r="F277" s="1318"/>
      <c r="G277" s="1380"/>
      <c r="H277" s="1361"/>
      <c r="I277" s="1362"/>
      <c r="J277" s="1391" t="s">
        <v>15</v>
      </c>
      <c r="L277" s="1"/>
      <c r="M277" s="1371"/>
      <c r="N277" s="1371"/>
      <c r="O277" s="1371"/>
      <c r="P277" s="1371"/>
      <c r="Q277" s="1371"/>
      <c r="R277" s="1371"/>
      <c r="S277" s="1371"/>
      <c r="T277" s="1371"/>
      <c r="U277" s="1371"/>
      <c r="V277" s="1371"/>
      <c r="W277" s="1371"/>
      <c r="X277" s="1371"/>
      <c r="Y277" s="1371"/>
    </row>
    <row r="278" spans="1:25" s="129" customFormat="1" ht="12" customHeight="1">
      <c r="A278" s="1318"/>
      <c r="B278" s="1318"/>
      <c r="C278" s="1318"/>
      <c r="D278" s="1318"/>
      <c r="E278" s="1318"/>
      <c r="F278" s="1318"/>
      <c r="G278" s="1381"/>
      <c r="H278" s="1365"/>
      <c r="I278" s="1366"/>
      <c r="J278" s="1392"/>
      <c r="L278" s="1"/>
      <c r="M278" s="1371"/>
      <c r="N278" s="1371"/>
      <c r="O278" s="1371"/>
      <c r="P278" s="1371"/>
      <c r="Q278" s="1371"/>
      <c r="R278" s="1371"/>
      <c r="S278" s="1371"/>
      <c r="T278" s="1371"/>
      <c r="U278" s="1371"/>
      <c r="V278" s="1371"/>
      <c r="W278" s="1371"/>
      <c r="X278" s="1371"/>
      <c r="Y278" s="1371"/>
    </row>
    <row r="279" spans="1:25" s="129" customFormat="1" ht="12" customHeight="1">
      <c r="A279" s="1341" t="s">
        <v>989</v>
      </c>
      <c r="B279" s="1341"/>
      <c r="C279" s="1341"/>
      <c r="D279" s="1341"/>
      <c r="E279" s="1341"/>
      <c r="F279" s="1341"/>
      <c r="G279" s="1380"/>
      <c r="H279" s="1361"/>
      <c r="I279" s="1362"/>
      <c r="J279" s="1391" t="s">
        <v>15</v>
      </c>
      <c r="L279" s="1"/>
      <c r="M279" s="1371"/>
      <c r="N279" s="1371"/>
      <c r="O279" s="1371"/>
      <c r="P279" s="1371"/>
      <c r="Q279" s="1371"/>
      <c r="R279" s="1371"/>
      <c r="S279" s="1371"/>
      <c r="T279" s="1371"/>
      <c r="U279" s="1371"/>
      <c r="V279" s="1371"/>
      <c r="W279" s="1371"/>
      <c r="X279" s="1371"/>
      <c r="Y279" s="1371"/>
    </row>
    <row r="280" spans="1:25" s="129" customFormat="1" ht="12" customHeight="1">
      <c r="A280" s="1341"/>
      <c r="B280" s="1341"/>
      <c r="C280" s="1341"/>
      <c r="D280" s="1341"/>
      <c r="E280" s="1341"/>
      <c r="F280" s="1341"/>
      <c r="G280" s="1381"/>
      <c r="H280" s="1365"/>
      <c r="I280" s="1366"/>
      <c r="J280" s="1392"/>
      <c r="L280" s="1"/>
      <c r="M280" s="1371"/>
      <c r="N280" s="1371"/>
      <c r="O280" s="1371"/>
      <c r="P280" s="1371"/>
      <c r="Q280" s="1371"/>
      <c r="R280" s="1371"/>
      <c r="S280" s="1371"/>
      <c r="T280" s="1371"/>
      <c r="U280" s="1371"/>
      <c r="V280" s="1371"/>
      <c r="W280" s="1371"/>
      <c r="X280" s="1371"/>
      <c r="Y280" s="1371"/>
    </row>
    <row r="281" spans="1:25" s="129" customFormat="1" ht="12" customHeight="1">
      <c r="A281" s="1341" t="s">
        <v>990</v>
      </c>
      <c r="B281" s="1341"/>
      <c r="C281" s="1341"/>
      <c r="D281" s="1341"/>
      <c r="E281" s="1341"/>
      <c r="F281" s="1341"/>
      <c r="G281" s="1380"/>
      <c r="H281" s="1361"/>
      <c r="I281" s="1362"/>
      <c r="J281" s="1391" t="s">
        <v>15</v>
      </c>
      <c r="K281" s="567"/>
      <c r="L281" s="567"/>
      <c r="M281" s="1371"/>
      <c r="N281" s="1371"/>
      <c r="O281" s="1371"/>
      <c r="P281" s="1371"/>
      <c r="Q281" s="1371"/>
      <c r="R281" s="1371"/>
      <c r="S281" s="1371"/>
      <c r="T281" s="1371"/>
      <c r="U281" s="1371"/>
      <c r="V281" s="1371"/>
      <c r="W281" s="1371"/>
      <c r="X281" s="1371"/>
      <c r="Y281" s="1371"/>
    </row>
    <row r="282" spans="1:25" s="129" customFormat="1" ht="12" customHeight="1">
      <c r="A282" s="1341"/>
      <c r="B282" s="1341"/>
      <c r="C282" s="1341"/>
      <c r="D282" s="1341"/>
      <c r="E282" s="1341"/>
      <c r="F282" s="1341"/>
      <c r="G282" s="1381"/>
      <c r="H282" s="1365"/>
      <c r="I282" s="1366"/>
      <c r="J282" s="1392"/>
      <c r="K282" s="1405" t="s">
        <v>991</v>
      </c>
      <c r="L282" s="1406"/>
      <c r="M282" s="1406"/>
      <c r="N282" s="1406"/>
      <c r="O282" s="1406"/>
      <c r="P282" s="1406"/>
      <c r="Q282" s="568"/>
      <c r="R282" s="568"/>
      <c r="S282" s="568"/>
      <c r="T282" s="568"/>
      <c r="U282" s="568"/>
      <c r="V282" s="568"/>
      <c r="W282" s="568"/>
      <c r="X282" s="568"/>
    </row>
    <row r="283" spans="1:25" s="129" customFormat="1" ht="12" customHeight="1">
      <c r="A283" s="1341" t="s">
        <v>992</v>
      </c>
      <c r="B283" s="1341"/>
      <c r="C283" s="1341"/>
      <c r="D283" s="1341"/>
      <c r="E283" s="1341"/>
      <c r="F283" s="1341"/>
      <c r="G283" s="1380"/>
      <c r="H283" s="1361"/>
      <c r="I283" s="1362"/>
      <c r="J283" s="1391" t="s">
        <v>15</v>
      </c>
      <c r="K283" s="1405"/>
      <c r="L283" s="1406"/>
      <c r="M283" s="1406"/>
      <c r="N283" s="1406"/>
      <c r="O283" s="1406"/>
      <c r="P283" s="1406"/>
      <c r="Q283" s="1"/>
    </row>
    <row r="284" spans="1:25" s="129" customFormat="1" ht="12" customHeight="1">
      <c r="A284" s="1341"/>
      <c r="B284" s="1341"/>
      <c r="C284" s="1341"/>
      <c r="D284" s="1341"/>
      <c r="E284" s="1341"/>
      <c r="F284" s="1341"/>
      <c r="G284" s="1381"/>
      <c r="H284" s="1365"/>
      <c r="I284" s="1366"/>
      <c r="J284" s="1392"/>
      <c r="K284" s="567"/>
      <c r="L284" s="567"/>
      <c r="M284" s="567"/>
      <c r="N284" s="567"/>
      <c r="O284" s="567"/>
      <c r="P284" s="1"/>
      <c r="Q284" s="1"/>
    </row>
    <row r="285" spans="1:25" s="129" customFormat="1">
      <c r="A285" s="1341" t="s">
        <v>993</v>
      </c>
      <c r="B285" s="1341"/>
      <c r="C285" s="1341"/>
      <c r="D285" s="1341"/>
      <c r="E285" s="1341"/>
      <c r="F285" s="1341"/>
      <c r="G285" s="1380"/>
      <c r="H285" s="1361"/>
      <c r="I285" s="1362"/>
      <c r="J285" s="1391" t="s">
        <v>15</v>
      </c>
      <c r="L285" s="1"/>
      <c r="M285" s="1"/>
      <c r="N285" s="1"/>
      <c r="O285" s="1"/>
      <c r="P285" s="1"/>
      <c r="Q285" s="1"/>
    </row>
    <row r="286" spans="1:25" s="129" customFormat="1">
      <c r="A286" s="1341"/>
      <c r="B286" s="1341"/>
      <c r="C286" s="1341"/>
      <c r="D286" s="1341"/>
      <c r="E286" s="1341"/>
      <c r="F286" s="1341"/>
      <c r="G286" s="1381"/>
      <c r="H286" s="1365"/>
      <c r="I286" s="1366"/>
      <c r="J286" s="1392"/>
      <c r="L286" s="1"/>
      <c r="M286" s="1"/>
      <c r="N286" s="1"/>
      <c r="O286" s="1"/>
      <c r="P286" s="1"/>
      <c r="Q286" s="1"/>
    </row>
    <row r="287" spans="1:25" s="129" customFormat="1">
      <c r="A287" s="1341" t="s">
        <v>994</v>
      </c>
      <c r="B287" s="1341"/>
      <c r="C287" s="1341"/>
      <c r="D287" s="1341"/>
      <c r="E287" s="1341"/>
      <c r="F287" s="1341"/>
      <c r="G287" s="1393" t="str">
        <f>IF(G281="","自動で入力されます",(G279+G281)/G275*100)</f>
        <v>自動で入力されます</v>
      </c>
      <c r="H287" s="1394"/>
      <c r="I287" s="1395"/>
      <c r="J287" s="1391" t="s">
        <v>995</v>
      </c>
      <c r="L287" s="1"/>
      <c r="M287" s="1"/>
      <c r="N287" s="1"/>
      <c r="O287" s="1"/>
      <c r="P287" s="1"/>
      <c r="Q287" s="1"/>
    </row>
    <row r="288" spans="1:25" s="129" customFormat="1">
      <c r="A288" s="1341"/>
      <c r="B288" s="1341"/>
      <c r="C288" s="1341"/>
      <c r="D288" s="1341"/>
      <c r="E288" s="1341"/>
      <c r="F288" s="1341"/>
      <c r="G288" s="1396"/>
      <c r="H288" s="1397"/>
      <c r="I288" s="1398"/>
      <c r="J288" s="1392"/>
      <c r="L288" s="1"/>
      <c r="M288" s="1"/>
      <c r="N288" s="1"/>
      <c r="O288" s="1"/>
      <c r="P288" s="1"/>
      <c r="Q288" s="1"/>
    </row>
    <row r="289" spans="1:19" s="129" customFormat="1">
      <c r="A289" s="1341" t="s">
        <v>996</v>
      </c>
      <c r="B289" s="1341"/>
      <c r="C289" s="1341"/>
      <c r="D289" s="1341"/>
      <c r="E289" s="1341"/>
      <c r="F289" s="1341"/>
      <c r="G289" s="1399" t="str">
        <f>IF(G277="","自動で入力されます",(G283+G285)/G277*100)</f>
        <v>自動で入力されます</v>
      </c>
      <c r="H289" s="1400"/>
      <c r="I289" s="1401"/>
      <c r="J289" s="1391" t="s">
        <v>995</v>
      </c>
      <c r="L289" s="1"/>
      <c r="M289" s="1"/>
      <c r="N289" s="1"/>
      <c r="O289" s="1"/>
      <c r="P289" s="1"/>
      <c r="Q289" s="1"/>
    </row>
    <row r="290" spans="1:19" s="129" customFormat="1">
      <c r="A290" s="1341"/>
      <c r="B290" s="1341"/>
      <c r="C290" s="1341"/>
      <c r="D290" s="1341"/>
      <c r="E290" s="1341"/>
      <c r="F290" s="1341"/>
      <c r="G290" s="1402"/>
      <c r="H290" s="1403"/>
      <c r="I290" s="1404"/>
      <c r="J290" s="1392"/>
      <c r="L290" s="1"/>
      <c r="M290" s="1"/>
      <c r="N290" s="1"/>
      <c r="O290" s="1"/>
      <c r="P290" s="1"/>
      <c r="Q290" s="1"/>
    </row>
    <row r="291" spans="1:19" s="129" customFormat="1">
      <c r="A291" s="423"/>
      <c r="L291" s="1"/>
      <c r="M291" s="1"/>
      <c r="N291" s="1"/>
      <c r="O291" s="1"/>
      <c r="P291" s="1"/>
      <c r="Q291" s="1"/>
    </row>
    <row r="292" spans="1:19" s="129" customFormat="1">
      <c r="A292" s="423"/>
      <c r="L292" s="1"/>
      <c r="M292" s="1"/>
      <c r="N292" s="1"/>
      <c r="O292" s="1"/>
      <c r="P292" s="1"/>
      <c r="Q292" s="1"/>
    </row>
    <row r="293" spans="1:19" s="129" customFormat="1">
      <c r="A293" s="1356" t="s">
        <v>523</v>
      </c>
      <c r="B293" s="1356"/>
      <c r="C293" s="1356"/>
      <c r="D293" s="1356"/>
      <c r="E293" s="1356"/>
      <c r="F293" s="1356"/>
      <c r="G293" s="1356"/>
      <c r="L293" s="1"/>
      <c r="M293" s="1"/>
      <c r="N293" s="1"/>
      <c r="O293" s="1"/>
      <c r="P293" s="1"/>
      <c r="Q293" s="1"/>
    </row>
    <row r="294" spans="1:19" s="129" customFormat="1">
      <c r="A294" s="1356"/>
      <c r="B294" s="1356"/>
      <c r="C294" s="1356"/>
      <c r="D294" s="1356"/>
      <c r="E294" s="1356"/>
      <c r="F294" s="1356"/>
      <c r="G294" s="1356"/>
      <c r="L294" s="1"/>
      <c r="M294" s="1"/>
      <c r="N294" s="1"/>
      <c r="O294" s="1"/>
      <c r="P294" s="1"/>
      <c r="Q294" s="1"/>
    </row>
    <row r="295" spans="1:19" s="129" customFormat="1" ht="12" customHeight="1">
      <c r="A295" s="1383" t="s">
        <v>524</v>
      </c>
      <c r="B295" s="1383"/>
      <c r="C295" s="1383"/>
      <c r="D295" s="1383"/>
      <c r="L295" s="1"/>
      <c r="M295" s="1"/>
      <c r="N295" s="1"/>
      <c r="O295" s="1"/>
      <c r="P295" s="1"/>
      <c r="Q295" s="1"/>
    </row>
    <row r="296" spans="1:19" s="129" customFormat="1" ht="12" customHeight="1">
      <c r="A296" s="1383"/>
      <c r="B296" s="1383"/>
      <c r="C296" s="1383"/>
      <c r="D296" s="1383"/>
      <c r="L296" s="1"/>
      <c r="M296" s="1"/>
      <c r="N296" s="1"/>
      <c r="O296" s="1"/>
      <c r="P296" s="1"/>
      <c r="Q296" s="1"/>
    </row>
    <row r="297" spans="1:19" s="129" customFormat="1" ht="20.100000000000001" customHeight="1">
      <c r="A297" s="1341" t="s">
        <v>525</v>
      </c>
      <c r="B297" s="1341"/>
      <c r="C297" s="1341"/>
      <c r="D297" s="1341"/>
      <c r="E297" s="1380"/>
      <c r="F297" s="1361"/>
      <c r="G297" s="1361"/>
      <c r="H297" s="1361"/>
      <c r="I297" s="1361"/>
      <c r="J297" s="1361"/>
      <c r="K297" s="1361"/>
      <c r="L297" s="1361"/>
      <c r="M297" s="1361"/>
      <c r="N297" s="1361"/>
      <c r="O297" s="1361"/>
      <c r="P297" s="1361"/>
      <c r="Q297" s="1361"/>
      <c r="R297" s="1361"/>
      <c r="S297" s="1362"/>
    </row>
    <row r="298" spans="1:19" s="129" customFormat="1" ht="20.100000000000001" customHeight="1">
      <c r="A298" s="1341"/>
      <c r="B298" s="1341"/>
      <c r="C298" s="1341"/>
      <c r="D298" s="1341"/>
      <c r="E298" s="1381"/>
      <c r="F298" s="1365"/>
      <c r="G298" s="1365"/>
      <c r="H298" s="1365"/>
      <c r="I298" s="1365"/>
      <c r="J298" s="1365"/>
      <c r="K298" s="1365"/>
      <c r="L298" s="1365"/>
      <c r="M298" s="1365"/>
      <c r="N298" s="1365"/>
      <c r="O298" s="1365"/>
      <c r="P298" s="1365"/>
      <c r="Q298" s="1365"/>
      <c r="R298" s="1365"/>
      <c r="S298" s="1366"/>
    </row>
    <row r="299" spans="1:19" s="129" customFormat="1" ht="15" customHeight="1">
      <c r="A299" s="1341" t="s">
        <v>526</v>
      </c>
      <c r="B299" s="1341"/>
      <c r="C299" s="1341"/>
      <c r="D299" s="1390"/>
      <c r="E299" s="1380"/>
      <c r="F299" s="1361"/>
      <c r="G299" s="1361"/>
      <c r="H299" s="1361"/>
      <c r="I299" s="1361"/>
      <c r="J299" s="1361"/>
      <c r="K299" s="1361"/>
      <c r="L299" s="1361"/>
      <c r="M299" s="1361"/>
      <c r="N299" s="1361"/>
      <c r="O299" s="1361"/>
      <c r="P299" s="1361"/>
      <c r="Q299" s="1361"/>
      <c r="R299" s="1361"/>
      <c r="S299" s="1362"/>
    </row>
    <row r="300" spans="1:19" s="129" customFormat="1" ht="15" customHeight="1">
      <c r="A300" s="1341"/>
      <c r="B300" s="1341"/>
      <c r="C300" s="1341"/>
      <c r="D300" s="1390"/>
      <c r="E300" s="1381"/>
      <c r="F300" s="1365"/>
      <c r="G300" s="1365"/>
      <c r="H300" s="1365"/>
      <c r="I300" s="1365"/>
      <c r="J300" s="1365"/>
      <c r="K300" s="1365"/>
      <c r="L300" s="1365"/>
      <c r="M300" s="1365"/>
      <c r="N300" s="1365"/>
      <c r="O300" s="1365"/>
      <c r="P300" s="1365"/>
      <c r="Q300" s="1365"/>
      <c r="R300" s="1365"/>
      <c r="S300" s="1366"/>
    </row>
    <row r="301" spans="1:19" s="129" customFormat="1" ht="15" customHeight="1">
      <c r="A301" s="1318" t="s">
        <v>527</v>
      </c>
      <c r="B301" s="1318"/>
      <c r="C301" s="1318"/>
      <c r="D301" s="1379"/>
      <c r="E301" s="1380"/>
      <c r="F301" s="1361"/>
      <c r="G301" s="1361"/>
      <c r="H301" s="1361"/>
      <c r="I301" s="1361"/>
      <c r="J301" s="1361"/>
      <c r="K301" s="1361"/>
      <c r="L301" s="1361"/>
      <c r="M301" s="1361"/>
      <c r="N301" s="1361"/>
      <c r="O301" s="1361"/>
      <c r="P301" s="1361"/>
      <c r="Q301" s="1361"/>
      <c r="R301" s="1361"/>
      <c r="S301" s="1362"/>
    </row>
    <row r="302" spans="1:19" s="129" customFormat="1" ht="15" customHeight="1">
      <c r="A302" s="1318"/>
      <c r="B302" s="1318"/>
      <c r="C302" s="1318"/>
      <c r="D302" s="1379"/>
      <c r="E302" s="1381"/>
      <c r="F302" s="1365"/>
      <c r="G302" s="1365"/>
      <c r="H302" s="1365"/>
      <c r="I302" s="1365"/>
      <c r="J302" s="1365"/>
      <c r="K302" s="1365"/>
      <c r="L302" s="1365"/>
      <c r="M302" s="1365"/>
      <c r="N302" s="1365"/>
      <c r="O302" s="1365"/>
      <c r="P302" s="1365"/>
      <c r="Q302" s="1365"/>
      <c r="R302" s="1365"/>
      <c r="S302" s="1366"/>
    </row>
    <row r="303" spans="1:19" s="129" customFormat="1" ht="15" customHeight="1">
      <c r="A303" s="1318" t="s">
        <v>528</v>
      </c>
      <c r="B303" s="1318"/>
      <c r="C303" s="1318"/>
      <c r="D303" s="1379"/>
      <c r="E303" s="1380"/>
      <c r="F303" s="1361"/>
      <c r="G303" s="1361"/>
      <c r="H303" s="1361"/>
      <c r="I303" s="1361"/>
      <c r="J303" s="1361"/>
      <c r="K303" s="1361"/>
      <c r="L303" s="1361"/>
      <c r="M303" s="1361"/>
      <c r="N303" s="1361"/>
      <c r="O303" s="1361"/>
      <c r="P303" s="1361"/>
      <c r="Q303" s="1361"/>
      <c r="R303" s="1361"/>
      <c r="S303" s="1362"/>
    </row>
    <row r="304" spans="1:19" s="129" customFormat="1" ht="15" customHeight="1">
      <c r="A304" s="1318"/>
      <c r="B304" s="1318"/>
      <c r="C304" s="1318"/>
      <c r="D304" s="1379"/>
      <c r="E304" s="1381"/>
      <c r="F304" s="1365"/>
      <c r="G304" s="1365"/>
      <c r="H304" s="1365"/>
      <c r="I304" s="1365"/>
      <c r="J304" s="1365"/>
      <c r="K304" s="1365"/>
      <c r="L304" s="1365"/>
      <c r="M304" s="1365"/>
      <c r="N304" s="1365"/>
      <c r="O304" s="1365"/>
      <c r="P304" s="1365"/>
      <c r="Q304" s="1365"/>
      <c r="R304" s="1365"/>
      <c r="S304" s="1366"/>
    </row>
    <row r="305" spans="1:132" s="129" customFormat="1" ht="15" customHeight="1">
      <c r="A305" s="1318" t="s">
        <v>529</v>
      </c>
      <c r="B305" s="1318"/>
      <c r="C305" s="1318"/>
      <c r="D305" s="1379"/>
      <c r="E305" s="1380"/>
      <c r="F305" s="1361"/>
      <c r="G305" s="1361"/>
      <c r="H305" s="1361"/>
      <c r="I305" s="1361"/>
      <c r="J305" s="1361"/>
      <c r="K305" s="1361"/>
      <c r="L305" s="1361"/>
      <c r="M305" s="1361"/>
      <c r="N305" s="1361"/>
      <c r="O305" s="1361"/>
      <c r="P305" s="1361"/>
      <c r="Q305" s="1361"/>
      <c r="R305" s="1361"/>
      <c r="S305" s="1362"/>
    </row>
    <row r="306" spans="1:132" s="129" customFormat="1" ht="15" customHeight="1">
      <c r="A306" s="1318"/>
      <c r="B306" s="1318"/>
      <c r="C306" s="1318"/>
      <c r="D306" s="1379"/>
      <c r="E306" s="1381"/>
      <c r="F306" s="1365"/>
      <c r="G306" s="1365"/>
      <c r="H306" s="1365"/>
      <c r="I306" s="1365"/>
      <c r="J306" s="1365"/>
      <c r="K306" s="1365"/>
      <c r="L306" s="1365"/>
      <c r="M306" s="1365"/>
      <c r="N306" s="1365"/>
      <c r="O306" s="1365"/>
      <c r="P306" s="1365"/>
      <c r="Q306" s="1365"/>
      <c r="R306" s="1365"/>
      <c r="S306" s="1366"/>
    </row>
    <row r="307" spans="1:132" s="129" customFormat="1" ht="15" customHeight="1">
      <c r="A307" s="1318" t="s">
        <v>530</v>
      </c>
      <c r="B307" s="1318"/>
      <c r="C307" s="1318"/>
      <c r="D307" s="1379"/>
      <c r="E307" s="1380"/>
      <c r="F307" s="1361"/>
      <c r="G307" s="1361"/>
      <c r="H307" s="1361"/>
      <c r="I307" s="1361"/>
      <c r="J307" s="1361"/>
      <c r="K307" s="1361"/>
      <c r="L307" s="1361"/>
      <c r="M307" s="1361"/>
      <c r="N307" s="1361"/>
      <c r="O307" s="1361"/>
      <c r="P307" s="1361"/>
      <c r="Q307" s="1361"/>
      <c r="R307" s="1361"/>
      <c r="S307" s="1362"/>
    </row>
    <row r="308" spans="1:132" s="129" customFormat="1" ht="15" customHeight="1">
      <c r="A308" s="1318"/>
      <c r="B308" s="1318"/>
      <c r="C308" s="1318"/>
      <c r="D308" s="1379"/>
      <c r="E308" s="1381"/>
      <c r="F308" s="1365"/>
      <c r="G308" s="1365"/>
      <c r="H308" s="1365"/>
      <c r="I308" s="1365"/>
      <c r="J308" s="1365"/>
      <c r="K308" s="1365"/>
      <c r="L308" s="1365"/>
      <c r="M308" s="1365"/>
      <c r="N308" s="1365"/>
      <c r="O308" s="1365"/>
      <c r="P308" s="1365"/>
      <c r="Q308" s="1365"/>
      <c r="R308" s="1365"/>
      <c r="S308" s="1366"/>
    </row>
    <row r="309" spans="1:132" s="129" customFormat="1" ht="15" customHeight="1">
      <c r="A309" s="1318" t="s">
        <v>531</v>
      </c>
      <c r="B309" s="1318"/>
      <c r="C309" s="1318"/>
      <c r="D309" s="1379"/>
      <c r="E309" s="1380"/>
      <c r="F309" s="1361"/>
      <c r="G309" s="1361"/>
      <c r="H309" s="1361"/>
      <c r="I309" s="1361"/>
      <c r="J309" s="1361"/>
      <c r="K309" s="1361"/>
      <c r="L309" s="1361"/>
      <c r="M309" s="1361"/>
      <c r="N309" s="1361"/>
      <c r="O309" s="1361"/>
      <c r="P309" s="1361"/>
      <c r="Q309" s="1361"/>
      <c r="R309" s="1361"/>
      <c r="S309" s="1362"/>
    </row>
    <row r="310" spans="1:132" s="129" customFormat="1" ht="15" customHeight="1">
      <c r="A310" s="1318"/>
      <c r="B310" s="1318"/>
      <c r="C310" s="1318"/>
      <c r="D310" s="1379"/>
      <c r="E310" s="1381"/>
      <c r="F310" s="1365"/>
      <c r="G310" s="1365"/>
      <c r="H310" s="1365"/>
      <c r="I310" s="1365"/>
      <c r="J310" s="1365"/>
      <c r="K310" s="1365"/>
      <c r="L310" s="1365"/>
      <c r="M310" s="1365"/>
      <c r="N310" s="1365"/>
      <c r="O310" s="1365"/>
      <c r="P310" s="1365"/>
      <c r="Q310" s="1365"/>
      <c r="R310" s="1365"/>
      <c r="S310" s="1366"/>
    </row>
    <row r="311" spans="1:132" s="129" customFormat="1" ht="15" customHeight="1">
      <c r="A311" s="1318" t="s">
        <v>532</v>
      </c>
      <c r="B311" s="1318"/>
      <c r="C311" s="1318"/>
      <c r="D311" s="1379"/>
      <c r="E311" s="1380"/>
      <c r="F311" s="1361"/>
      <c r="G311" s="1361"/>
      <c r="H311" s="1361"/>
      <c r="I311" s="1361"/>
      <c r="J311" s="1361"/>
      <c r="K311" s="1361"/>
      <c r="L311" s="1361"/>
      <c r="M311" s="1361"/>
      <c r="N311" s="1361"/>
      <c r="O311" s="1361"/>
      <c r="P311" s="1361"/>
      <c r="Q311" s="1361"/>
      <c r="R311" s="1361"/>
      <c r="S311" s="1362"/>
    </row>
    <row r="312" spans="1:132" s="129" customFormat="1" ht="15" customHeight="1">
      <c r="A312" s="1318"/>
      <c r="B312" s="1318"/>
      <c r="C312" s="1318"/>
      <c r="D312" s="1379"/>
      <c r="E312" s="1381"/>
      <c r="F312" s="1365"/>
      <c r="G312" s="1365"/>
      <c r="H312" s="1365"/>
      <c r="I312" s="1365"/>
      <c r="J312" s="1365"/>
      <c r="K312" s="1365"/>
      <c r="L312" s="1365"/>
      <c r="M312" s="1365"/>
      <c r="N312" s="1365"/>
      <c r="O312" s="1365"/>
      <c r="P312" s="1365"/>
      <c r="Q312" s="1365"/>
      <c r="R312" s="1365"/>
      <c r="S312" s="1366"/>
    </row>
    <row r="313" spans="1:132" s="129" customFormat="1" ht="15" customHeight="1">
      <c r="A313" s="1318" t="s">
        <v>533</v>
      </c>
      <c r="B313" s="1318"/>
      <c r="C313" s="1318"/>
      <c r="D313" s="1379"/>
      <c r="E313" s="1380"/>
      <c r="F313" s="1361"/>
      <c r="G313" s="1361"/>
      <c r="H313" s="1361"/>
      <c r="I313" s="1361"/>
      <c r="J313" s="1361"/>
      <c r="K313" s="1361"/>
      <c r="L313" s="1361"/>
      <c r="M313" s="1361"/>
      <c r="N313" s="1361"/>
      <c r="O313" s="1361"/>
      <c r="P313" s="1361"/>
      <c r="Q313" s="1361"/>
      <c r="R313" s="1361"/>
      <c r="S313" s="1362"/>
    </row>
    <row r="314" spans="1:132" s="129" customFormat="1" ht="15" customHeight="1">
      <c r="A314" s="1318"/>
      <c r="B314" s="1318"/>
      <c r="C314" s="1318"/>
      <c r="D314" s="1379"/>
      <c r="E314" s="1381"/>
      <c r="F314" s="1365"/>
      <c r="G314" s="1365"/>
      <c r="H314" s="1365"/>
      <c r="I314" s="1365"/>
      <c r="J314" s="1365"/>
      <c r="K314" s="1365"/>
      <c r="L314" s="1365"/>
      <c r="M314" s="1365"/>
      <c r="N314" s="1365"/>
      <c r="O314" s="1365"/>
      <c r="P314" s="1365"/>
      <c r="Q314" s="1365"/>
      <c r="R314" s="1365"/>
      <c r="S314" s="1366"/>
    </row>
    <row r="315" spans="1:132" s="1367" customFormat="1" ht="15" customHeight="1">
      <c r="A315" s="1367" t="s">
        <v>534</v>
      </c>
      <c r="B315" s="1368"/>
      <c r="C315" s="1368"/>
      <c r="D315" s="1368"/>
      <c r="E315" s="1368"/>
      <c r="F315" s="1368"/>
      <c r="G315" s="1368"/>
      <c r="H315" s="1368"/>
      <c r="I315" s="1368"/>
      <c r="J315" s="1368"/>
      <c r="K315" s="1368"/>
      <c r="L315" s="1368"/>
      <c r="M315" s="1368"/>
      <c r="N315" s="1368"/>
      <c r="O315" s="1368"/>
      <c r="P315" s="1368"/>
      <c r="Q315" s="1368"/>
      <c r="R315" s="1368"/>
      <c r="S315" s="1368"/>
      <c r="T315" s="1368"/>
      <c r="U315" s="1368"/>
      <c r="V315" s="1368"/>
      <c r="W315" s="1368"/>
      <c r="X315" s="1368"/>
      <c r="Y315" s="1368"/>
      <c r="Z315" s="1368"/>
      <c r="AA315" s="1368"/>
      <c r="AB315" s="1368"/>
      <c r="AC315" s="1368"/>
      <c r="AD315" s="1368"/>
      <c r="AE315" s="1368"/>
      <c r="AF315" s="1368"/>
      <c r="AG315" s="1368"/>
      <c r="AH315" s="1368"/>
      <c r="AI315" s="1368"/>
      <c r="AJ315" s="1368"/>
      <c r="AK315" s="1368"/>
      <c r="AL315" s="1368"/>
      <c r="AM315" s="1368"/>
      <c r="AN315" s="1368"/>
      <c r="AO315" s="1368"/>
      <c r="AP315" s="1368"/>
      <c r="AQ315" s="1368"/>
      <c r="AR315" s="1368"/>
      <c r="AS315" s="1368"/>
      <c r="AT315" s="1368"/>
      <c r="AU315" s="1368"/>
      <c r="AV315" s="1368"/>
      <c r="AW315" s="1368"/>
      <c r="AX315" s="1368"/>
      <c r="AY315" s="1368"/>
      <c r="AZ315" s="1368"/>
      <c r="BA315" s="1368"/>
      <c r="BB315" s="1368"/>
      <c r="BC315" s="1368"/>
      <c r="BD315" s="1368"/>
      <c r="BE315" s="1368"/>
      <c r="BF315" s="1368"/>
      <c r="BG315" s="1368"/>
      <c r="BH315" s="1368"/>
      <c r="BI315" s="1368"/>
      <c r="BJ315" s="1368"/>
      <c r="BK315" s="1368"/>
      <c r="BL315" s="1368"/>
      <c r="BM315" s="1368"/>
      <c r="BN315" s="1368"/>
      <c r="BO315" s="1368"/>
      <c r="BP315" s="1368"/>
      <c r="BQ315" s="1368"/>
      <c r="BR315" s="1368"/>
      <c r="BS315" s="1368"/>
      <c r="BT315" s="1368"/>
      <c r="BU315" s="1368"/>
      <c r="BV315" s="1368"/>
      <c r="BW315" s="1368"/>
      <c r="BX315" s="1368"/>
      <c r="BY315" s="1368"/>
      <c r="BZ315" s="1368"/>
      <c r="CA315" s="1368"/>
      <c r="CB315" s="1368"/>
      <c r="CC315" s="1368"/>
      <c r="CD315" s="1368"/>
      <c r="CE315" s="1368"/>
      <c r="CF315" s="1368"/>
      <c r="CG315" s="1368"/>
      <c r="CH315" s="1368"/>
      <c r="CI315" s="1368"/>
      <c r="CJ315" s="1368"/>
      <c r="CK315" s="1368"/>
      <c r="CL315" s="1368"/>
      <c r="CM315" s="1368"/>
      <c r="CN315" s="1368"/>
      <c r="CO315" s="1368"/>
      <c r="CP315" s="1368"/>
      <c r="CQ315" s="1368"/>
      <c r="CR315" s="1368"/>
      <c r="CS315" s="1368"/>
      <c r="CT315" s="1368"/>
      <c r="CU315" s="1368"/>
      <c r="CV315" s="1368"/>
      <c r="CW315" s="1368"/>
      <c r="CX315" s="1368"/>
      <c r="CY315" s="1368"/>
      <c r="CZ315" s="1368"/>
      <c r="DA315" s="1368"/>
      <c r="DB315" s="1368"/>
      <c r="DC315" s="1368"/>
      <c r="DD315" s="1368"/>
      <c r="DE315" s="1368"/>
      <c r="DF315" s="1368"/>
      <c r="DG315" s="1368"/>
      <c r="DH315" s="1368"/>
      <c r="DI315" s="1368"/>
      <c r="DJ315" s="1368"/>
      <c r="DK315" s="1368"/>
      <c r="DL315" s="1368"/>
      <c r="DM315" s="1368"/>
      <c r="DN315" s="1368"/>
      <c r="DO315" s="1368"/>
      <c r="DP315" s="1368"/>
      <c r="DQ315" s="1368"/>
      <c r="DR315" s="1368"/>
      <c r="DS315" s="1368"/>
      <c r="DT315" s="1368"/>
      <c r="DU315" s="1368"/>
      <c r="DV315" s="1368"/>
      <c r="DW315" s="1368"/>
      <c r="DX315" s="1368"/>
      <c r="DY315" s="1368"/>
      <c r="DZ315" s="1368"/>
      <c r="EA315" s="1368"/>
      <c r="EB315" s="1368"/>
    </row>
    <row r="316" spans="1:132" s="575" customFormat="1" ht="15" customHeight="1">
      <c r="A316" s="1369" t="s">
        <v>632</v>
      </c>
      <c r="B316" s="1370"/>
      <c r="C316" s="1370"/>
      <c r="D316" s="1370"/>
      <c r="E316" s="1370"/>
      <c r="F316" s="1370"/>
      <c r="G316" s="1370"/>
      <c r="H316" s="1370"/>
      <c r="I316" s="1370"/>
      <c r="J316" s="1370"/>
      <c r="K316" s="1370"/>
      <c r="L316" s="1370"/>
      <c r="M316" s="1370"/>
      <c r="N316" s="1370"/>
      <c r="O316" s="1370"/>
      <c r="P316" s="1370"/>
      <c r="Q316" s="1370"/>
      <c r="R316" s="1370"/>
      <c r="S316" s="1370"/>
    </row>
    <row r="317" spans="1:132" s="575" customFormat="1" ht="15" customHeight="1">
      <c r="A317" s="1369" t="s">
        <v>633</v>
      </c>
      <c r="B317" s="1370"/>
      <c r="C317" s="1370"/>
      <c r="D317" s="1370"/>
      <c r="E317" s="1370"/>
      <c r="F317" s="1370"/>
      <c r="G317" s="1370"/>
      <c r="H317" s="1370"/>
      <c r="I317" s="1370"/>
      <c r="J317" s="1370"/>
      <c r="K317" s="1370"/>
      <c r="L317" s="1370"/>
      <c r="M317" s="1370"/>
      <c r="N317" s="1370"/>
      <c r="O317" s="1370"/>
      <c r="P317" s="1370"/>
      <c r="Q317" s="1370"/>
      <c r="R317" s="1370"/>
      <c r="S317" s="1370"/>
    </row>
    <row r="318" spans="1:132" s="575" customFormat="1" ht="15" customHeight="1">
      <c r="A318" s="1371" t="s">
        <v>998</v>
      </c>
      <c r="B318" s="1371"/>
      <c r="C318" s="1371"/>
      <c r="D318" s="1371"/>
      <c r="E318" s="1371"/>
      <c r="F318" s="1371"/>
    </row>
    <row r="319" spans="1:132" s="575" customFormat="1" ht="15" customHeight="1">
      <c r="A319" s="1372"/>
      <c r="B319" s="1372"/>
      <c r="C319" s="1372"/>
      <c r="D319" s="1372"/>
      <c r="E319" s="1372"/>
      <c r="F319" s="1372"/>
    </row>
    <row r="320" spans="1:132" s="575" customFormat="1" ht="15" customHeight="1">
      <c r="A320" s="1318" t="s">
        <v>569</v>
      </c>
      <c r="B320" s="1318"/>
      <c r="C320" s="1318"/>
      <c r="D320" s="1318"/>
      <c r="E320" s="1373" t="s">
        <v>597</v>
      </c>
      <c r="F320" s="1373"/>
      <c r="G320" s="1374"/>
      <c r="H320" s="1374"/>
      <c r="I320" s="1374"/>
      <c r="J320" s="1374"/>
      <c r="K320" s="1374"/>
      <c r="L320" s="1374"/>
      <c r="M320" s="1374"/>
      <c r="N320" s="1350" t="s">
        <v>574</v>
      </c>
      <c r="O320" s="1351"/>
      <c r="P320" s="1351"/>
      <c r="Q320" s="1351"/>
      <c r="R320" s="1351"/>
      <c r="S320" s="1352"/>
    </row>
    <row r="321" spans="1:26" s="575" customFormat="1" ht="15" customHeight="1">
      <c r="A321" s="1318"/>
      <c r="B321" s="1318"/>
      <c r="C321" s="1318"/>
      <c r="D321" s="1318"/>
      <c r="E321" s="1375" t="s">
        <v>598</v>
      </c>
      <c r="F321" s="1375"/>
      <c r="G321" s="1376"/>
      <c r="H321" s="1376"/>
      <c r="I321" s="1376"/>
      <c r="J321" s="1376"/>
      <c r="K321" s="1376"/>
      <c r="L321" s="1376"/>
      <c r="M321" s="1376"/>
      <c r="N321" s="1353"/>
      <c r="O321" s="1354"/>
      <c r="P321" s="1354"/>
      <c r="Q321" s="1354"/>
      <c r="R321" s="1354"/>
      <c r="S321" s="1355"/>
    </row>
    <row r="322" spans="1:26" s="575" customFormat="1" ht="15" customHeight="1">
      <c r="A322" s="1318"/>
      <c r="B322" s="1318"/>
      <c r="C322" s="1318"/>
      <c r="D322" s="1318"/>
      <c r="E322" s="1375"/>
      <c r="F322" s="1375"/>
      <c r="G322" s="1376"/>
      <c r="H322" s="1376"/>
      <c r="I322" s="1376"/>
      <c r="J322" s="1376"/>
      <c r="K322" s="1376"/>
      <c r="L322" s="1376"/>
      <c r="M322" s="1376"/>
      <c r="N322" s="1350" t="s">
        <v>575</v>
      </c>
      <c r="O322" s="1351"/>
      <c r="P322" s="1351"/>
      <c r="Q322" s="1351"/>
      <c r="R322" s="1351"/>
      <c r="S322" s="1352"/>
    </row>
    <row r="323" spans="1:26" s="575" customFormat="1" ht="15" customHeight="1">
      <c r="A323" s="1318"/>
      <c r="B323" s="1318"/>
      <c r="C323" s="1318"/>
      <c r="D323" s="1318"/>
      <c r="E323" s="1377" t="s">
        <v>599</v>
      </c>
      <c r="F323" s="1377"/>
      <c r="G323" s="1378"/>
      <c r="H323" s="1378"/>
      <c r="I323" s="1378"/>
      <c r="J323" s="1378"/>
      <c r="K323" s="1378"/>
      <c r="L323" s="1378"/>
      <c r="M323" s="1378"/>
      <c r="N323" s="1353"/>
      <c r="O323" s="1354"/>
      <c r="P323" s="1354"/>
      <c r="Q323" s="1354"/>
      <c r="R323" s="1354"/>
      <c r="S323" s="1355"/>
    </row>
    <row r="324" spans="1:26" s="575" customFormat="1" ht="15" customHeight="1">
      <c r="A324" s="1318" t="s">
        <v>571</v>
      </c>
      <c r="B324" s="1318"/>
      <c r="C324" s="1318"/>
      <c r="D324" s="1318"/>
      <c r="E324" s="1343" t="s">
        <v>570</v>
      </c>
      <c r="F324" s="1343"/>
      <c r="G324" s="1344"/>
      <c r="H324" s="1345"/>
      <c r="I324" s="1345"/>
      <c r="J324" s="1345"/>
      <c r="K324" s="1345"/>
      <c r="L324" s="1345"/>
      <c r="M324" s="1345"/>
      <c r="N324" s="1345"/>
      <c r="O324" s="1345"/>
      <c r="P324" s="1345"/>
      <c r="Q324" s="1345"/>
      <c r="R324" s="1345"/>
      <c r="S324" s="1346"/>
    </row>
    <row r="325" spans="1:26" s="575" customFormat="1" ht="15" customHeight="1">
      <c r="A325" s="1318"/>
      <c r="B325" s="1318"/>
      <c r="C325" s="1318"/>
      <c r="D325" s="1318"/>
      <c r="E325" s="1343"/>
      <c r="F325" s="1343"/>
      <c r="G325" s="1347"/>
      <c r="H325" s="1348"/>
      <c r="I325" s="1348"/>
      <c r="J325" s="1348"/>
      <c r="K325" s="1348"/>
      <c r="L325" s="1348"/>
      <c r="M325" s="1348"/>
      <c r="N325" s="1348"/>
      <c r="O325" s="1348"/>
      <c r="P325" s="1348"/>
      <c r="Q325" s="1348"/>
      <c r="R325" s="1348"/>
      <c r="S325" s="1349"/>
    </row>
    <row r="326" spans="1:26" s="575" customFormat="1" ht="15" customHeight="1">
      <c r="A326" s="1318"/>
      <c r="B326" s="1318"/>
      <c r="C326" s="1318"/>
      <c r="D326" s="1318"/>
      <c r="E326" s="1343" t="s">
        <v>572</v>
      </c>
      <c r="F326" s="1343"/>
      <c r="G326" s="1344"/>
      <c r="H326" s="1345"/>
      <c r="I326" s="1345"/>
      <c r="J326" s="1345"/>
      <c r="K326" s="1345"/>
      <c r="L326" s="1345"/>
      <c r="M326" s="1346"/>
      <c r="N326" s="1350" t="s">
        <v>574</v>
      </c>
      <c r="O326" s="1351"/>
      <c r="P326" s="1351"/>
      <c r="Q326" s="1351"/>
      <c r="R326" s="1351"/>
      <c r="S326" s="1352"/>
    </row>
    <row r="327" spans="1:26" s="129" customFormat="1">
      <c r="A327" s="1318"/>
      <c r="B327" s="1318"/>
      <c r="C327" s="1318"/>
      <c r="D327" s="1318"/>
      <c r="E327" s="1343"/>
      <c r="F327" s="1343"/>
      <c r="G327" s="1347"/>
      <c r="H327" s="1348"/>
      <c r="I327" s="1348"/>
      <c r="J327" s="1348"/>
      <c r="K327" s="1348"/>
      <c r="L327" s="1348"/>
      <c r="M327" s="1349"/>
      <c r="N327" s="1353"/>
      <c r="O327" s="1354"/>
      <c r="P327" s="1354"/>
      <c r="Q327" s="1354"/>
      <c r="R327" s="1354"/>
      <c r="S327" s="1355"/>
    </row>
    <row r="328" spans="1:26" s="129" customFormat="1">
      <c r="L328" s="1"/>
      <c r="M328" s="1"/>
      <c r="N328" s="1"/>
      <c r="O328" s="1"/>
      <c r="P328" s="1"/>
      <c r="Q328" s="1"/>
    </row>
    <row r="329" spans="1:26" s="129" customFormat="1">
      <c r="A329" s="1356" t="s">
        <v>573</v>
      </c>
      <c r="B329" s="1356"/>
      <c r="C329" s="1356"/>
      <c r="D329" s="1356"/>
      <c r="E329" s="1356"/>
      <c r="F329" s="1356"/>
      <c r="G329" s="1356"/>
      <c r="L329" s="1"/>
      <c r="M329" s="1"/>
      <c r="N329" s="1"/>
      <c r="O329" s="1"/>
      <c r="P329" s="1"/>
      <c r="Q329" s="1"/>
    </row>
    <row r="330" spans="1:26" s="129" customFormat="1">
      <c r="A330" s="1356"/>
      <c r="B330" s="1356"/>
      <c r="C330" s="1356"/>
      <c r="D330" s="1356"/>
      <c r="E330" s="1357"/>
      <c r="F330" s="1357"/>
      <c r="G330" s="1357"/>
      <c r="L330" s="1"/>
      <c r="M330" s="1"/>
      <c r="N330" s="1"/>
      <c r="O330" s="1"/>
      <c r="P330" s="1"/>
      <c r="Q330" s="1"/>
    </row>
    <row r="331" spans="1:26" s="129" customFormat="1" ht="12" customHeight="1">
      <c r="A331" s="1333" t="s">
        <v>583</v>
      </c>
      <c r="B331" s="1334"/>
      <c r="C331" s="1334"/>
      <c r="D331" s="1335"/>
      <c r="E331" s="1361"/>
      <c r="F331" s="1361"/>
      <c r="G331" s="1361"/>
      <c r="H331" s="1361"/>
      <c r="I331" s="1361"/>
      <c r="J331" s="1361"/>
      <c r="K331" s="1361"/>
      <c r="L331" s="1361"/>
      <c r="M331" s="1361"/>
      <c r="N331" s="1361"/>
      <c r="O331" s="1361"/>
      <c r="P331" s="1361"/>
      <c r="Q331" s="1361"/>
      <c r="R331" s="1361"/>
      <c r="S331" s="1362"/>
      <c r="T331" s="1382"/>
      <c r="U331" s="1383"/>
      <c r="V331" s="1383"/>
      <c r="W331" s="1383"/>
      <c r="X331" s="1383"/>
      <c r="Y331" s="1383"/>
      <c r="Z331" s="1383"/>
    </row>
    <row r="332" spans="1:26" s="129" customFormat="1">
      <c r="A332" s="1358"/>
      <c r="B332" s="1359"/>
      <c r="C332" s="1359"/>
      <c r="D332" s="1360"/>
      <c r="E332" s="1363"/>
      <c r="F332" s="1363"/>
      <c r="G332" s="1363"/>
      <c r="H332" s="1363"/>
      <c r="I332" s="1363"/>
      <c r="J332" s="1363"/>
      <c r="K332" s="1363"/>
      <c r="L332" s="1363"/>
      <c r="M332" s="1363"/>
      <c r="N332" s="1363"/>
      <c r="O332" s="1363"/>
      <c r="P332" s="1363"/>
      <c r="Q332" s="1363"/>
      <c r="R332" s="1363"/>
      <c r="S332" s="1364"/>
      <c r="T332" s="1384"/>
      <c r="U332" s="1383"/>
      <c r="V332" s="1383"/>
      <c r="W332" s="1383"/>
      <c r="X332" s="1383"/>
      <c r="Y332" s="1383"/>
      <c r="Z332" s="1383"/>
    </row>
    <row r="333" spans="1:26" s="129" customFormat="1" ht="20.25" customHeight="1">
      <c r="A333" s="1358"/>
      <c r="B333" s="1359"/>
      <c r="C333" s="1359"/>
      <c r="D333" s="1360"/>
      <c r="E333" s="1365"/>
      <c r="F333" s="1365"/>
      <c r="G333" s="1365"/>
      <c r="H333" s="1365"/>
      <c r="I333" s="1365"/>
      <c r="J333" s="1365"/>
      <c r="K333" s="1365"/>
      <c r="L333" s="1365"/>
      <c r="M333" s="1365"/>
      <c r="N333" s="1365"/>
      <c r="O333" s="1365"/>
      <c r="P333" s="1365"/>
      <c r="Q333" s="1365"/>
      <c r="R333" s="1365"/>
      <c r="S333" s="1366"/>
      <c r="T333" s="1384"/>
      <c r="U333" s="1383"/>
      <c r="V333" s="1383"/>
      <c r="W333" s="1383"/>
      <c r="X333" s="1383"/>
      <c r="Y333" s="1383"/>
      <c r="Z333" s="1383"/>
    </row>
    <row r="334" spans="1:26" s="129" customFormat="1" ht="13.5" customHeight="1">
      <c r="A334" s="570"/>
      <c r="B334" s="1333" t="s">
        <v>620</v>
      </c>
      <c r="C334" s="1334"/>
      <c r="D334" s="1335"/>
      <c r="E334" s="1361"/>
      <c r="F334" s="1361"/>
      <c r="G334" s="1361"/>
      <c r="H334" s="1361"/>
      <c r="I334" s="1361"/>
      <c r="J334" s="1361"/>
      <c r="K334" s="1361"/>
      <c r="L334" s="1361"/>
      <c r="M334" s="1361"/>
      <c r="N334" s="1361"/>
      <c r="O334" s="1361"/>
      <c r="P334" s="1361"/>
      <c r="Q334" s="1361"/>
      <c r="R334" s="1361"/>
      <c r="S334" s="1362"/>
      <c r="T334" s="1384"/>
      <c r="U334" s="1383"/>
      <c r="V334" s="1383"/>
      <c r="W334" s="1383"/>
      <c r="X334" s="1383"/>
      <c r="Y334" s="1383"/>
      <c r="Z334" s="1383"/>
    </row>
    <row r="335" spans="1:26" s="129" customFormat="1">
      <c r="A335" s="570"/>
      <c r="B335" s="1358"/>
      <c r="C335" s="1359"/>
      <c r="D335" s="1360"/>
      <c r="E335" s="1363"/>
      <c r="F335" s="1363"/>
      <c r="G335" s="1363"/>
      <c r="H335" s="1363"/>
      <c r="I335" s="1363"/>
      <c r="J335" s="1363"/>
      <c r="K335" s="1363"/>
      <c r="L335" s="1363"/>
      <c r="M335" s="1363"/>
      <c r="N335" s="1363"/>
      <c r="O335" s="1363"/>
      <c r="P335" s="1363"/>
      <c r="Q335" s="1363"/>
      <c r="R335" s="1363"/>
      <c r="S335" s="1364"/>
    </row>
    <row r="336" spans="1:26" s="129" customFormat="1" ht="30" customHeight="1">
      <c r="A336" s="571"/>
      <c r="B336" s="1336"/>
      <c r="C336" s="1337"/>
      <c r="D336" s="1338"/>
      <c r="E336" s="1365"/>
      <c r="F336" s="1365"/>
      <c r="G336" s="1365"/>
      <c r="H336" s="1365"/>
      <c r="I336" s="1365"/>
      <c r="J336" s="1365"/>
      <c r="K336" s="1365"/>
      <c r="L336" s="1365"/>
      <c r="M336" s="1365"/>
      <c r="N336" s="1365"/>
      <c r="O336" s="1365"/>
      <c r="P336" s="1365"/>
      <c r="Q336" s="1365"/>
      <c r="R336" s="1365"/>
      <c r="S336" s="1366"/>
    </row>
    <row r="337" spans="1:19" s="129" customFormat="1">
      <c r="A337" s="1333" t="s">
        <v>535</v>
      </c>
      <c r="B337" s="1334"/>
      <c r="C337" s="1334"/>
      <c r="D337" s="1335"/>
      <c r="E337" s="1361"/>
      <c r="F337" s="1361"/>
      <c r="G337" s="1361"/>
      <c r="H337" s="1361"/>
      <c r="I337" s="1361"/>
      <c r="J337" s="1361"/>
      <c r="K337" s="1361"/>
      <c r="L337" s="1361"/>
      <c r="M337" s="1361"/>
      <c r="N337" s="1361"/>
      <c r="O337" s="1361"/>
      <c r="P337" s="1361"/>
      <c r="Q337" s="1361"/>
      <c r="R337" s="1361"/>
      <c r="S337" s="1362"/>
    </row>
    <row r="338" spans="1:19" s="129" customFormat="1">
      <c r="A338" s="1358"/>
      <c r="B338" s="1359"/>
      <c r="C338" s="1359"/>
      <c r="D338" s="1360"/>
      <c r="E338" s="1363"/>
      <c r="F338" s="1363"/>
      <c r="G338" s="1363"/>
      <c r="H338" s="1363"/>
      <c r="I338" s="1363"/>
      <c r="J338" s="1363"/>
      <c r="K338" s="1363"/>
      <c r="L338" s="1363"/>
      <c r="M338" s="1363"/>
      <c r="N338" s="1363"/>
      <c r="O338" s="1363"/>
      <c r="P338" s="1363"/>
      <c r="Q338" s="1363"/>
      <c r="R338" s="1363"/>
      <c r="S338" s="1364"/>
    </row>
    <row r="339" spans="1:19" s="129" customFormat="1" ht="22.5" customHeight="1">
      <c r="A339" s="1358"/>
      <c r="B339" s="1359"/>
      <c r="C339" s="1359"/>
      <c r="D339" s="1360"/>
      <c r="E339" s="1365"/>
      <c r="F339" s="1365"/>
      <c r="G339" s="1365"/>
      <c r="H339" s="1365"/>
      <c r="I339" s="1365"/>
      <c r="J339" s="1365"/>
      <c r="K339" s="1365"/>
      <c r="L339" s="1365"/>
      <c r="M339" s="1365"/>
      <c r="N339" s="1365"/>
      <c r="O339" s="1365"/>
      <c r="P339" s="1365"/>
      <c r="Q339" s="1365"/>
      <c r="R339" s="1365"/>
      <c r="S339" s="1366"/>
    </row>
    <row r="340" spans="1:19" s="129" customFormat="1" ht="12" customHeight="1">
      <c r="A340" s="570"/>
      <c r="B340" s="1333" t="s">
        <v>536</v>
      </c>
      <c r="C340" s="1334"/>
      <c r="D340" s="1335"/>
      <c r="E340" s="1361"/>
      <c r="F340" s="1361"/>
      <c r="G340" s="1361"/>
      <c r="H340" s="1361"/>
      <c r="I340" s="1361"/>
      <c r="J340" s="1361"/>
      <c r="K340" s="1361"/>
      <c r="L340" s="1361"/>
      <c r="M340" s="1361"/>
      <c r="N340" s="1361"/>
      <c r="O340" s="1361"/>
      <c r="P340" s="1361"/>
      <c r="Q340" s="1361"/>
      <c r="R340" s="1361"/>
      <c r="S340" s="1362"/>
    </row>
    <row r="341" spans="1:19" s="129" customFormat="1">
      <c r="A341" s="570"/>
      <c r="B341" s="1358"/>
      <c r="C341" s="1359"/>
      <c r="D341" s="1360"/>
      <c r="E341" s="1363"/>
      <c r="F341" s="1363"/>
      <c r="G341" s="1363"/>
      <c r="H341" s="1363"/>
      <c r="I341" s="1363"/>
      <c r="J341" s="1363"/>
      <c r="K341" s="1363"/>
      <c r="L341" s="1363"/>
      <c r="M341" s="1363"/>
      <c r="N341" s="1363"/>
      <c r="O341" s="1363"/>
      <c r="P341" s="1363"/>
      <c r="Q341" s="1363"/>
      <c r="R341" s="1363"/>
      <c r="S341" s="1364"/>
    </row>
    <row r="342" spans="1:19" s="129" customFormat="1" ht="18.75" customHeight="1">
      <c r="A342" s="571"/>
      <c r="B342" s="1336"/>
      <c r="C342" s="1337"/>
      <c r="D342" s="1338"/>
      <c r="E342" s="1365"/>
      <c r="F342" s="1365"/>
      <c r="G342" s="1365"/>
      <c r="H342" s="1365"/>
      <c r="I342" s="1365"/>
      <c r="J342" s="1365"/>
      <c r="K342" s="1365"/>
      <c r="L342" s="1365"/>
      <c r="M342" s="1365"/>
      <c r="N342" s="1365"/>
      <c r="O342" s="1365"/>
      <c r="P342" s="1365"/>
      <c r="Q342" s="1365"/>
      <c r="R342" s="1365"/>
      <c r="S342" s="1366"/>
    </row>
    <row r="343" spans="1:19" s="129" customFormat="1">
      <c r="A343" s="1334" t="s">
        <v>999</v>
      </c>
      <c r="B343" s="1334"/>
      <c r="C343" s="1334"/>
      <c r="D343" s="1335"/>
      <c r="E343" s="1380"/>
      <c r="F343" s="1361"/>
      <c r="G343" s="1361"/>
      <c r="H343" s="1361"/>
      <c r="I343" s="1361"/>
      <c r="J343" s="1361"/>
      <c r="K343" s="1362"/>
      <c r="L343" s="1342" t="s">
        <v>15</v>
      </c>
      <c r="M343" s="1388"/>
      <c r="N343" s="1389"/>
      <c r="O343" s="1389"/>
      <c r="P343" s="1389"/>
      <c r="Q343" s="1389"/>
      <c r="R343" s="1389"/>
      <c r="S343" s="1389"/>
    </row>
    <row r="344" spans="1:19" s="129" customFormat="1">
      <c r="A344" s="1359"/>
      <c r="B344" s="1359"/>
      <c r="C344" s="1359"/>
      <c r="D344" s="1360"/>
      <c r="E344" s="1385"/>
      <c r="F344" s="1363"/>
      <c r="G344" s="1363"/>
      <c r="H344" s="1363"/>
      <c r="I344" s="1363"/>
      <c r="J344" s="1363"/>
      <c r="K344" s="1364"/>
      <c r="L344" s="1386"/>
      <c r="M344" s="1384"/>
      <c r="N344" s="1383"/>
      <c r="O344" s="1383"/>
      <c r="P344" s="1383"/>
      <c r="Q344" s="1383"/>
      <c r="R344" s="1383"/>
      <c r="S344" s="1383"/>
    </row>
    <row r="345" spans="1:19" s="129" customFormat="1">
      <c r="A345" s="1337"/>
      <c r="B345" s="1337"/>
      <c r="C345" s="1337"/>
      <c r="D345" s="1338"/>
      <c r="E345" s="1381"/>
      <c r="F345" s="1365"/>
      <c r="G345" s="1365"/>
      <c r="H345" s="1365"/>
      <c r="I345" s="1365"/>
      <c r="J345" s="1365"/>
      <c r="K345" s="1366"/>
      <c r="L345" s="1387"/>
      <c r="M345" s="577"/>
      <c r="N345" s="576"/>
      <c r="O345" s="576"/>
      <c r="P345" s="576"/>
      <c r="Q345" s="576"/>
      <c r="R345" s="576"/>
      <c r="S345" s="576"/>
    </row>
    <row r="346" spans="1:19" s="129" customFormat="1" ht="17.25" customHeight="1">
      <c r="A346" s="1333" t="s">
        <v>1000</v>
      </c>
      <c r="B346" s="1334"/>
      <c r="C346" s="1334"/>
      <c r="D346" s="1335"/>
      <c r="E346" s="1339"/>
      <c r="F346" s="1339"/>
      <c r="G346" s="1339"/>
      <c r="H346" s="1339"/>
      <c r="I346" s="1339"/>
      <c r="J346" s="1339"/>
      <c r="K346" s="1339"/>
      <c r="L346" s="1341" t="s">
        <v>1001</v>
      </c>
      <c r="M346" s="573"/>
    </row>
    <row r="347" spans="1:19" s="129" customFormat="1" ht="17.25" customHeight="1">
      <c r="A347" s="1336"/>
      <c r="B347" s="1337"/>
      <c r="C347" s="1337"/>
      <c r="D347" s="1338"/>
      <c r="E347" s="1340"/>
      <c r="F347" s="1340"/>
      <c r="G347" s="1340"/>
      <c r="H347" s="1340"/>
      <c r="I347" s="1340"/>
      <c r="J347" s="1340"/>
      <c r="K347" s="1340"/>
      <c r="L347" s="1342"/>
      <c r="M347" s="573"/>
    </row>
    <row r="348" spans="1:19" s="129" customFormat="1" ht="14.25" customHeight="1">
      <c r="A348" s="1341" t="s">
        <v>1002</v>
      </c>
      <c r="B348" s="1341"/>
      <c r="C348" s="1341"/>
      <c r="D348" s="1341"/>
      <c r="E348" s="1318" t="s">
        <v>1003</v>
      </c>
      <c r="F348" s="1318"/>
      <c r="G348" s="1318"/>
      <c r="H348" s="1318"/>
      <c r="I348" s="1318"/>
      <c r="J348" s="1318"/>
      <c r="K348" s="1318"/>
      <c r="L348" s="1318"/>
      <c r="M348" s="1318"/>
      <c r="N348" s="1318"/>
      <c r="O348" s="1318"/>
      <c r="P348" s="1318"/>
      <c r="Q348" s="1318"/>
      <c r="R348" s="1318"/>
      <c r="S348" s="1318"/>
    </row>
    <row r="349" spans="1:19" s="129" customFormat="1" ht="14.25" customHeight="1">
      <c r="A349" s="1341"/>
      <c r="B349" s="1341"/>
      <c r="C349" s="1341"/>
      <c r="D349" s="1341"/>
      <c r="E349" s="1318"/>
      <c r="F349" s="1318"/>
      <c r="G349" s="1318"/>
      <c r="H349" s="1318"/>
      <c r="I349" s="1318"/>
      <c r="J349" s="1318"/>
      <c r="K349" s="1318"/>
      <c r="L349" s="1318"/>
      <c r="M349" s="1318"/>
      <c r="N349" s="1318"/>
      <c r="O349" s="1318"/>
      <c r="P349" s="1318"/>
      <c r="Q349" s="1318"/>
      <c r="R349" s="1318"/>
      <c r="S349" s="1318"/>
    </row>
    <row r="350" spans="1:19" s="129" customFormat="1">
      <c r="A350" s="1341"/>
      <c r="B350" s="1341"/>
      <c r="C350" s="1341"/>
      <c r="D350" s="1341"/>
      <c r="E350" s="1339"/>
      <c r="F350" s="1339"/>
      <c r="G350" s="1339"/>
      <c r="H350" s="1339"/>
      <c r="I350" s="1339"/>
      <c r="J350" s="1339"/>
      <c r="K350" s="1339"/>
      <c r="L350" s="1339"/>
      <c r="M350" s="1339"/>
      <c r="N350" s="1339"/>
      <c r="O350" s="1339"/>
      <c r="P350" s="1339"/>
      <c r="Q350" s="1339"/>
      <c r="R350" s="1339"/>
      <c r="S350" s="1339"/>
    </row>
    <row r="351" spans="1:19" s="129" customFormat="1">
      <c r="A351" s="1341"/>
      <c r="B351" s="1341"/>
      <c r="C351" s="1341"/>
      <c r="D351" s="1341"/>
      <c r="E351" s="1339"/>
      <c r="F351" s="1339"/>
      <c r="G351" s="1339"/>
      <c r="H351" s="1339"/>
      <c r="I351" s="1339"/>
      <c r="J351" s="1339"/>
      <c r="K351" s="1339"/>
      <c r="L351" s="1339"/>
      <c r="M351" s="1339"/>
      <c r="N351" s="1339"/>
      <c r="O351" s="1339"/>
      <c r="P351" s="1339"/>
      <c r="Q351" s="1339"/>
      <c r="R351" s="1339"/>
      <c r="S351" s="1339"/>
    </row>
    <row r="352" spans="1:19" s="129" customFormat="1">
      <c r="A352" s="1341"/>
      <c r="B352" s="1341"/>
      <c r="C352" s="1341"/>
      <c r="D352" s="1341"/>
      <c r="E352" s="1339"/>
      <c r="F352" s="1339"/>
      <c r="G352" s="1339"/>
      <c r="H352" s="1339"/>
      <c r="I352" s="1339"/>
      <c r="J352" s="1339"/>
      <c r="K352" s="1339"/>
      <c r="L352" s="1339"/>
      <c r="M352" s="1339"/>
      <c r="N352" s="1339"/>
      <c r="O352" s="1339"/>
      <c r="P352" s="1339"/>
      <c r="Q352" s="1339"/>
      <c r="R352" s="1339"/>
      <c r="S352" s="1339"/>
    </row>
    <row r="353" spans="1:19" s="129" customFormat="1">
      <c r="A353" s="1341"/>
      <c r="B353" s="1341"/>
      <c r="C353" s="1341"/>
      <c r="D353" s="1341"/>
      <c r="E353" s="1339"/>
      <c r="F353" s="1339"/>
      <c r="G353" s="1339"/>
      <c r="H353" s="1339"/>
      <c r="I353" s="1339"/>
      <c r="J353" s="1339"/>
      <c r="K353" s="1339"/>
      <c r="L353" s="1339"/>
      <c r="M353" s="1339"/>
      <c r="N353" s="1339"/>
      <c r="O353" s="1339"/>
      <c r="P353" s="1339"/>
      <c r="Q353" s="1339"/>
      <c r="R353" s="1339"/>
      <c r="S353" s="1339"/>
    </row>
    <row r="354" spans="1:19" s="129" customFormat="1" ht="18" customHeight="1">
      <c r="A354" s="1341" t="s">
        <v>1004</v>
      </c>
      <c r="B354" s="1341"/>
      <c r="C354" s="1341"/>
      <c r="D354" s="1341"/>
      <c r="E354" s="1318" t="s">
        <v>1005</v>
      </c>
      <c r="F354" s="1318"/>
      <c r="G354" s="1318"/>
      <c r="H354" s="1318"/>
      <c r="I354" s="1318"/>
      <c r="J354" s="1318"/>
      <c r="K354" s="1318"/>
      <c r="L354" s="1318"/>
      <c r="M354" s="1318"/>
      <c r="N354" s="1318"/>
      <c r="O354" s="1318"/>
      <c r="P354" s="1318"/>
      <c r="Q354" s="1318"/>
      <c r="R354" s="1318"/>
      <c r="S354" s="1318"/>
    </row>
    <row r="355" spans="1:19" s="129" customFormat="1" ht="18" customHeight="1">
      <c r="A355" s="1341"/>
      <c r="B355" s="1341"/>
      <c r="C355" s="1341"/>
      <c r="D355" s="1341"/>
      <c r="E355" s="1318"/>
      <c r="F355" s="1318"/>
      <c r="G355" s="1318"/>
      <c r="H355" s="1318"/>
      <c r="I355" s="1318"/>
      <c r="J355" s="1318"/>
      <c r="K355" s="1318"/>
      <c r="L355" s="1318"/>
      <c r="M355" s="1318"/>
      <c r="N355" s="1318"/>
      <c r="O355" s="1318"/>
      <c r="P355" s="1318"/>
      <c r="Q355" s="1318"/>
      <c r="R355" s="1318"/>
      <c r="S355" s="1318"/>
    </row>
    <row r="356" spans="1:19" s="129" customFormat="1">
      <c r="A356" s="1341"/>
      <c r="B356" s="1341"/>
      <c r="C356" s="1341"/>
      <c r="D356" s="1341"/>
      <c r="E356" s="1339"/>
      <c r="F356" s="1339"/>
      <c r="G356" s="1339"/>
      <c r="H356" s="1339"/>
      <c r="I356" s="1339"/>
      <c r="J356" s="1339"/>
      <c r="K356" s="1339"/>
      <c r="L356" s="1339"/>
      <c r="M356" s="1339"/>
      <c r="N356" s="1339"/>
      <c r="O356" s="1339"/>
      <c r="P356" s="1339"/>
      <c r="Q356" s="1339"/>
      <c r="R356" s="1339"/>
      <c r="S356" s="1339"/>
    </row>
    <row r="357" spans="1:19" s="129" customFormat="1">
      <c r="A357" s="1341"/>
      <c r="B357" s="1341"/>
      <c r="C357" s="1341"/>
      <c r="D357" s="1341"/>
      <c r="E357" s="1339"/>
      <c r="F357" s="1339"/>
      <c r="G357" s="1339"/>
      <c r="H357" s="1339"/>
      <c r="I357" s="1339"/>
      <c r="J357" s="1339"/>
      <c r="K357" s="1339"/>
      <c r="L357" s="1339"/>
      <c r="M357" s="1339"/>
      <c r="N357" s="1339"/>
      <c r="O357" s="1339"/>
      <c r="P357" s="1339"/>
      <c r="Q357" s="1339"/>
      <c r="R357" s="1339"/>
      <c r="S357" s="1339"/>
    </row>
    <row r="358" spans="1:19" s="129" customFormat="1">
      <c r="A358" s="1341"/>
      <c r="B358" s="1341"/>
      <c r="C358" s="1341"/>
      <c r="D358" s="1341"/>
      <c r="E358" s="1339"/>
      <c r="F358" s="1339"/>
      <c r="G358" s="1339"/>
      <c r="H358" s="1339"/>
      <c r="I358" s="1339"/>
      <c r="J358" s="1339"/>
      <c r="K358" s="1339"/>
      <c r="L358" s="1339"/>
      <c r="M358" s="1339"/>
      <c r="N358" s="1339"/>
      <c r="O358" s="1339"/>
      <c r="P358" s="1339"/>
      <c r="Q358" s="1339"/>
      <c r="R358" s="1339"/>
      <c r="S358" s="1339"/>
    </row>
    <row r="359" spans="1:19" s="129" customFormat="1">
      <c r="A359" s="1341"/>
      <c r="B359" s="1341"/>
      <c r="C359" s="1341"/>
      <c r="D359" s="1341"/>
      <c r="E359" s="1339"/>
      <c r="F359" s="1339"/>
      <c r="G359" s="1339"/>
      <c r="H359" s="1339"/>
      <c r="I359" s="1339"/>
      <c r="J359" s="1339"/>
      <c r="K359" s="1339"/>
      <c r="L359" s="1339"/>
      <c r="M359" s="1339"/>
      <c r="N359" s="1339"/>
      <c r="O359" s="1339"/>
      <c r="P359" s="1339"/>
      <c r="Q359" s="1339"/>
      <c r="R359" s="1339"/>
      <c r="S359" s="1339"/>
    </row>
    <row r="360" spans="1:19" s="129" customFormat="1">
      <c r="L360" s="1"/>
      <c r="M360" s="1"/>
      <c r="N360" s="1"/>
      <c r="O360" s="1"/>
      <c r="P360" s="1"/>
      <c r="Q360" s="1"/>
    </row>
    <row r="361" spans="1:19" s="129" customFormat="1" ht="15.75" customHeight="1">
      <c r="A361" s="574" t="s">
        <v>593</v>
      </c>
      <c r="L361" s="1"/>
      <c r="M361" s="1"/>
      <c r="N361" s="1"/>
      <c r="O361" s="1"/>
      <c r="P361" s="1"/>
      <c r="Q361" s="1"/>
    </row>
    <row r="362" spans="1:19" s="129" customFormat="1">
      <c r="A362" s="129" t="s">
        <v>594</v>
      </c>
      <c r="L362" s="1"/>
      <c r="M362" s="1"/>
      <c r="N362" s="1"/>
      <c r="O362" s="1"/>
      <c r="P362" s="1"/>
      <c r="Q362" s="1"/>
    </row>
  </sheetData>
  <sheetProtection algorithmName="SHA-512" hashValue="iZcm0PVuhOESA36ig46Up/HWdKCKzS9e/xhOXcBwpae/9i/V+76BqwiG00rdW95pi7NNEs2VZacZHafdKw6lVQ==" saltValue="S8yTGOoRvJHTr+RuaddC7A==" spinCount="100000" sheet="1" objects="1" formatCells="0" formatRows="0" insertRows="0" selectLockedCells="1"/>
  <mergeCells count="708">
    <mergeCell ref="A56:D62"/>
    <mergeCell ref="E56:O56"/>
    <mergeCell ref="P56:R56"/>
    <mergeCell ref="E57:R57"/>
    <mergeCell ref="F58:R58"/>
    <mergeCell ref="F59:R59"/>
    <mergeCell ref="F60:R60"/>
    <mergeCell ref="F61:R61"/>
    <mergeCell ref="F62:R62"/>
    <mergeCell ref="O1:R1"/>
    <mergeCell ref="O2:R2"/>
    <mergeCell ref="O3:R3"/>
    <mergeCell ref="A5:R5"/>
    <mergeCell ref="A7:B7"/>
    <mergeCell ref="C7:R7"/>
    <mergeCell ref="A10:B10"/>
    <mergeCell ref="C10:D10"/>
    <mergeCell ref="E10:F10"/>
    <mergeCell ref="G10:M10"/>
    <mergeCell ref="N10:P10"/>
    <mergeCell ref="Q10:R10"/>
    <mergeCell ref="A8:B8"/>
    <mergeCell ref="C8:M8"/>
    <mergeCell ref="N8:O8"/>
    <mergeCell ref="P8:R8"/>
    <mergeCell ref="A9:B9"/>
    <mergeCell ref="C9:I9"/>
    <mergeCell ref="J9:K9"/>
    <mergeCell ref="L9:R9"/>
    <mergeCell ref="M18:N18"/>
    <mergeCell ref="P18:R18"/>
    <mergeCell ref="A19:D19"/>
    <mergeCell ref="E19:G19"/>
    <mergeCell ref="I19:L19"/>
    <mergeCell ref="M19:R19"/>
    <mergeCell ref="A11:C11"/>
    <mergeCell ref="D11:R11"/>
    <mergeCell ref="A12:L12"/>
    <mergeCell ref="A13:R13"/>
    <mergeCell ref="A17:D17"/>
    <mergeCell ref="E17:R17"/>
    <mergeCell ref="A20:D23"/>
    <mergeCell ref="F20:H20"/>
    <mergeCell ref="I20:L23"/>
    <mergeCell ref="E21:E23"/>
    <mergeCell ref="F21:H21"/>
    <mergeCell ref="F22:H22"/>
    <mergeCell ref="F23:H23"/>
    <mergeCell ref="A18:D18"/>
    <mergeCell ref="I18:L18"/>
    <mergeCell ref="N28:O28"/>
    <mergeCell ref="A24:D24"/>
    <mergeCell ref="E24:H24"/>
    <mergeCell ref="I24:L24"/>
    <mergeCell ref="M24:R24"/>
    <mergeCell ref="A25:D25"/>
    <mergeCell ref="E25:G25"/>
    <mergeCell ref="I25:L25"/>
    <mergeCell ref="M25:N25"/>
    <mergeCell ref="O25:R25"/>
    <mergeCell ref="A31:D32"/>
    <mergeCell ref="E31:I31"/>
    <mergeCell ref="J31:N31"/>
    <mergeCell ref="O31:R31"/>
    <mergeCell ref="E32:I32"/>
    <mergeCell ref="J32:N32"/>
    <mergeCell ref="O32:R32"/>
    <mergeCell ref="P28:R28"/>
    <mergeCell ref="A29:D30"/>
    <mergeCell ref="E29:I29"/>
    <mergeCell ref="J29:N29"/>
    <mergeCell ref="O29:R29"/>
    <mergeCell ref="E30:I30"/>
    <mergeCell ref="J30:N30"/>
    <mergeCell ref="O30:R30"/>
    <mergeCell ref="A26:D28"/>
    <mergeCell ref="F26:G26"/>
    <mergeCell ref="I26:L28"/>
    <mergeCell ref="N26:O26"/>
    <mergeCell ref="P26:R26"/>
    <mergeCell ref="F27:G27"/>
    <mergeCell ref="N27:O27"/>
    <mergeCell ref="P27:R27"/>
    <mergeCell ref="F28:G28"/>
    <mergeCell ref="A33:D33"/>
    <mergeCell ref="E33:R33"/>
    <mergeCell ref="A34:D39"/>
    <mergeCell ref="E34:G34"/>
    <mergeCell ref="H34:J34"/>
    <mergeCell ref="K34:M34"/>
    <mergeCell ref="N34:P34"/>
    <mergeCell ref="Q34:R39"/>
    <mergeCell ref="E35:G35"/>
    <mergeCell ref="H35:J35"/>
    <mergeCell ref="E38:H38"/>
    <mergeCell ref="I38:L38"/>
    <mergeCell ref="M38:P38"/>
    <mergeCell ref="E39:H39"/>
    <mergeCell ref="I39:L39"/>
    <mergeCell ref="M39:P39"/>
    <mergeCell ref="K35:M35"/>
    <mergeCell ref="N35:P35"/>
    <mergeCell ref="E36:H36"/>
    <mergeCell ref="I36:L36"/>
    <mergeCell ref="M36:P36"/>
    <mergeCell ref="E37:H37"/>
    <mergeCell ref="I37:L37"/>
    <mergeCell ref="M37:P37"/>
    <mergeCell ref="A50:R50"/>
    <mergeCell ref="A51:D55"/>
    <mergeCell ref="E51:R52"/>
    <mergeCell ref="F53:R53"/>
    <mergeCell ref="E54:R54"/>
    <mergeCell ref="F55:R55"/>
    <mergeCell ref="A40:D40"/>
    <mergeCell ref="E40:R40"/>
    <mergeCell ref="A41:R42"/>
    <mergeCell ref="A43:R45"/>
    <mergeCell ref="A46:R46"/>
    <mergeCell ref="A48:C49"/>
    <mergeCell ref="D48:R49"/>
    <mergeCell ref="A69:D73"/>
    <mergeCell ref="E69:R69"/>
    <mergeCell ref="E70:G70"/>
    <mergeCell ref="H70:R70"/>
    <mergeCell ref="E71:R71"/>
    <mergeCell ref="E72:G72"/>
    <mergeCell ref="H72:R72"/>
    <mergeCell ref="E73:R73"/>
    <mergeCell ref="A65:D66"/>
    <mergeCell ref="E65:R65"/>
    <mergeCell ref="F66:R66"/>
    <mergeCell ref="A67:D68"/>
    <mergeCell ref="E67:R67"/>
    <mergeCell ref="E68:R68"/>
    <mergeCell ref="V78:Z79"/>
    <mergeCell ref="Q79:R79"/>
    <mergeCell ref="S79:T79"/>
    <mergeCell ref="A74:D74"/>
    <mergeCell ref="E74:H74"/>
    <mergeCell ref="I74:J74"/>
    <mergeCell ref="K74:R74"/>
    <mergeCell ref="A77:Z77"/>
    <mergeCell ref="A78:A79"/>
    <mergeCell ref="B78:F79"/>
    <mergeCell ref="G78:K79"/>
    <mergeCell ref="L78:M79"/>
    <mergeCell ref="N78:N79"/>
    <mergeCell ref="A80:A85"/>
    <mergeCell ref="B80:F85"/>
    <mergeCell ref="G80:K85"/>
    <mergeCell ref="L80:M84"/>
    <mergeCell ref="N80:N85"/>
    <mergeCell ref="O80:O85"/>
    <mergeCell ref="O78:O79"/>
    <mergeCell ref="P78:P79"/>
    <mergeCell ref="Q78:U78"/>
    <mergeCell ref="P80:P85"/>
    <mergeCell ref="Q80:R80"/>
    <mergeCell ref="S80:T80"/>
    <mergeCell ref="V80:Z85"/>
    <mergeCell ref="Q81:R81"/>
    <mergeCell ref="S81:T81"/>
    <mergeCell ref="Q82:R82"/>
    <mergeCell ref="S82:T82"/>
    <mergeCell ref="Q83:R83"/>
    <mergeCell ref="S83:T83"/>
    <mergeCell ref="V86:Z91"/>
    <mergeCell ref="Q87:R87"/>
    <mergeCell ref="S87:T87"/>
    <mergeCell ref="Q88:R88"/>
    <mergeCell ref="S88:T88"/>
    <mergeCell ref="Q89:R89"/>
    <mergeCell ref="S89:T89"/>
    <mergeCell ref="Q84:R84"/>
    <mergeCell ref="S84:T84"/>
    <mergeCell ref="Q85:R85"/>
    <mergeCell ref="S85:T85"/>
    <mergeCell ref="Q90:R90"/>
    <mergeCell ref="S90:T90"/>
    <mergeCell ref="Q91:R91"/>
    <mergeCell ref="S91:T91"/>
    <mergeCell ref="A92:A97"/>
    <mergeCell ref="B92:F97"/>
    <mergeCell ref="G92:K97"/>
    <mergeCell ref="L92:M96"/>
    <mergeCell ref="N92:N97"/>
    <mergeCell ref="O92:O97"/>
    <mergeCell ref="P86:P91"/>
    <mergeCell ref="Q86:R86"/>
    <mergeCell ref="S86:T86"/>
    <mergeCell ref="A86:A91"/>
    <mergeCell ref="B86:F91"/>
    <mergeCell ref="G86:K91"/>
    <mergeCell ref="L86:M90"/>
    <mergeCell ref="N86:N91"/>
    <mergeCell ref="O86:O91"/>
    <mergeCell ref="P92:P97"/>
    <mergeCell ref="Q92:R92"/>
    <mergeCell ref="S92:T92"/>
    <mergeCell ref="V92:Z97"/>
    <mergeCell ref="Q93:R93"/>
    <mergeCell ref="S93:T93"/>
    <mergeCell ref="Q94:R94"/>
    <mergeCell ref="S94:T94"/>
    <mergeCell ref="Q95:R95"/>
    <mergeCell ref="S95:T95"/>
    <mergeCell ref="V98:Z103"/>
    <mergeCell ref="Q99:R99"/>
    <mergeCell ref="S99:T99"/>
    <mergeCell ref="Q100:R100"/>
    <mergeCell ref="S100:T100"/>
    <mergeCell ref="Q101:R101"/>
    <mergeCell ref="S101:T101"/>
    <mergeCell ref="Q96:R96"/>
    <mergeCell ref="S96:T96"/>
    <mergeCell ref="Q97:R97"/>
    <mergeCell ref="S97:T97"/>
    <mergeCell ref="Q102:R102"/>
    <mergeCell ref="S102:T102"/>
    <mergeCell ref="Q103:R103"/>
    <mergeCell ref="S103:T103"/>
    <mergeCell ref="A104:A109"/>
    <mergeCell ref="B104:F109"/>
    <mergeCell ref="G104:K109"/>
    <mergeCell ref="L104:M108"/>
    <mergeCell ref="N104:N109"/>
    <mergeCell ref="O104:O109"/>
    <mergeCell ref="P98:P103"/>
    <mergeCell ref="Q98:R98"/>
    <mergeCell ref="S98:T98"/>
    <mergeCell ref="A98:A103"/>
    <mergeCell ref="B98:F103"/>
    <mergeCell ref="G98:K103"/>
    <mergeCell ref="L98:M102"/>
    <mergeCell ref="N98:N103"/>
    <mergeCell ref="O98:O103"/>
    <mergeCell ref="P104:P109"/>
    <mergeCell ref="Q104:R104"/>
    <mergeCell ref="S104:T104"/>
    <mergeCell ref="V104:Z109"/>
    <mergeCell ref="Q105:R105"/>
    <mergeCell ref="S105:T105"/>
    <mergeCell ref="Q106:R106"/>
    <mergeCell ref="S106:T106"/>
    <mergeCell ref="Q107:R107"/>
    <mergeCell ref="S107:T107"/>
    <mergeCell ref="V110:Z115"/>
    <mergeCell ref="Q111:R111"/>
    <mergeCell ref="S111:T111"/>
    <mergeCell ref="Q112:R112"/>
    <mergeCell ref="S112:T112"/>
    <mergeCell ref="Q113:R113"/>
    <mergeCell ref="S113:T113"/>
    <mergeCell ref="Q108:R108"/>
    <mergeCell ref="S108:T108"/>
    <mergeCell ref="Q109:R109"/>
    <mergeCell ref="S109:T109"/>
    <mergeCell ref="Q114:R114"/>
    <mergeCell ref="S114:T114"/>
    <mergeCell ref="Q115:R115"/>
    <mergeCell ref="S115:T115"/>
    <mergeCell ref="A116:A121"/>
    <mergeCell ref="B116:F121"/>
    <mergeCell ref="G116:K121"/>
    <mergeCell ref="L116:M120"/>
    <mergeCell ref="N116:N121"/>
    <mergeCell ref="O116:O121"/>
    <mergeCell ref="P110:P115"/>
    <mergeCell ref="Q110:R110"/>
    <mergeCell ref="S110:T110"/>
    <mergeCell ref="A110:A115"/>
    <mergeCell ref="B110:F115"/>
    <mergeCell ref="G110:K115"/>
    <mergeCell ref="L110:M114"/>
    <mergeCell ref="N110:N115"/>
    <mergeCell ref="O110:O115"/>
    <mergeCell ref="P116:P121"/>
    <mergeCell ref="Q116:R116"/>
    <mergeCell ref="S116:T116"/>
    <mergeCell ref="V116:Z121"/>
    <mergeCell ref="Q117:R117"/>
    <mergeCell ref="S117:T117"/>
    <mergeCell ref="Q118:R118"/>
    <mergeCell ref="S118:T118"/>
    <mergeCell ref="Q119:R119"/>
    <mergeCell ref="S119:T119"/>
    <mergeCell ref="V122:Z127"/>
    <mergeCell ref="Q123:R123"/>
    <mergeCell ref="S123:T123"/>
    <mergeCell ref="Q124:R124"/>
    <mergeCell ref="S124:T124"/>
    <mergeCell ref="Q125:R125"/>
    <mergeCell ref="S125:T125"/>
    <mergeCell ref="Q120:R120"/>
    <mergeCell ref="S120:T120"/>
    <mergeCell ref="Q121:R121"/>
    <mergeCell ref="S121:T121"/>
    <mergeCell ref="Q126:R126"/>
    <mergeCell ref="S126:T126"/>
    <mergeCell ref="Q127:R127"/>
    <mergeCell ref="S127:T127"/>
    <mergeCell ref="A128:A133"/>
    <mergeCell ref="B128:F133"/>
    <mergeCell ref="G128:K133"/>
    <mergeCell ref="L128:M132"/>
    <mergeCell ref="N128:N133"/>
    <mergeCell ref="O128:O133"/>
    <mergeCell ref="P122:P127"/>
    <mergeCell ref="Q122:R122"/>
    <mergeCell ref="S122:T122"/>
    <mergeCell ref="A122:A127"/>
    <mergeCell ref="B122:F127"/>
    <mergeCell ref="G122:K127"/>
    <mergeCell ref="L122:M126"/>
    <mergeCell ref="N122:N127"/>
    <mergeCell ref="O122:O127"/>
    <mergeCell ref="P128:P133"/>
    <mergeCell ref="Q128:R128"/>
    <mergeCell ref="S128:T128"/>
    <mergeCell ref="V128:Z133"/>
    <mergeCell ref="Q129:R129"/>
    <mergeCell ref="S129:T129"/>
    <mergeCell ref="Q130:R130"/>
    <mergeCell ref="S130:T130"/>
    <mergeCell ref="Q131:R131"/>
    <mergeCell ref="S131:T131"/>
    <mergeCell ref="V134:Z139"/>
    <mergeCell ref="Q135:R135"/>
    <mergeCell ref="S135:T135"/>
    <mergeCell ref="Q136:R136"/>
    <mergeCell ref="S136:T136"/>
    <mergeCell ref="Q137:R137"/>
    <mergeCell ref="S137:T137"/>
    <mergeCell ref="Q132:R132"/>
    <mergeCell ref="S132:T132"/>
    <mergeCell ref="Q133:R133"/>
    <mergeCell ref="S133:T133"/>
    <mergeCell ref="Q138:R138"/>
    <mergeCell ref="S138:T138"/>
    <mergeCell ref="Q139:R139"/>
    <mergeCell ref="S139:T139"/>
    <mergeCell ref="A140:A145"/>
    <mergeCell ref="B140:F145"/>
    <mergeCell ref="G140:K145"/>
    <mergeCell ref="L140:M144"/>
    <mergeCell ref="N140:N145"/>
    <mergeCell ref="O140:O145"/>
    <mergeCell ref="P134:P139"/>
    <mergeCell ref="Q134:R134"/>
    <mergeCell ref="S134:T134"/>
    <mergeCell ref="A134:A139"/>
    <mergeCell ref="B134:F139"/>
    <mergeCell ref="G134:K139"/>
    <mergeCell ref="L134:M138"/>
    <mergeCell ref="N134:N139"/>
    <mergeCell ref="O134:O139"/>
    <mergeCell ref="P140:P145"/>
    <mergeCell ref="Q140:R140"/>
    <mergeCell ref="S140:T140"/>
    <mergeCell ref="V140:Z145"/>
    <mergeCell ref="Q141:R141"/>
    <mergeCell ref="S141:T141"/>
    <mergeCell ref="Q142:R142"/>
    <mergeCell ref="S142:T142"/>
    <mergeCell ref="Q143:R143"/>
    <mergeCell ref="S143:T143"/>
    <mergeCell ref="V146:Z151"/>
    <mergeCell ref="Q147:R147"/>
    <mergeCell ref="S147:T147"/>
    <mergeCell ref="Q148:R148"/>
    <mergeCell ref="S148:T148"/>
    <mergeCell ref="Q149:R149"/>
    <mergeCell ref="S149:T149"/>
    <mergeCell ref="Q144:R144"/>
    <mergeCell ref="S144:T144"/>
    <mergeCell ref="Q145:R145"/>
    <mergeCell ref="S145:T145"/>
    <mergeCell ref="Q150:R150"/>
    <mergeCell ref="S150:T150"/>
    <mergeCell ref="Q151:R151"/>
    <mergeCell ref="S151:T151"/>
    <mergeCell ref="A152:A157"/>
    <mergeCell ref="B152:F157"/>
    <mergeCell ref="G152:K157"/>
    <mergeCell ref="L152:M156"/>
    <mergeCell ref="N152:N157"/>
    <mergeCell ref="O152:O157"/>
    <mergeCell ref="P146:P151"/>
    <mergeCell ref="Q146:R146"/>
    <mergeCell ref="S146:T146"/>
    <mergeCell ref="A146:A151"/>
    <mergeCell ref="B146:F151"/>
    <mergeCell ref="G146:K151"/>
    <mergeCell ref="L146:M150"/>
    <mergeCell ref="N146:N151"/>
    <mergeCell ref="O146:O151"/>
    <mergeCell ref="P152:P157"/>
    <mergeCell ref="Q152:R152"/>
    <mergeCell ref="S152:T152"/>
    <mergeCell ref="V152:Z157"/>
    <mergeCell ref="Q153:R153"/>
    <mergeCell ref="S153:T153"/>
    <mergeCell ref="Q154:R154"/>
    <mergeCell ref="S154:T154"/>
    <mergeCell ref="Q155:R155"/>
    <mergeCell ref="S155:T155"/>
    <mergeCell ref="V158:Z163"/>
    <mergeCell ref="Q159:R159"/>
    <mergeCell ref="S159:T159"/>
    <mergeCell ref="Q160:R160"/>
    <mergeCell ref="S160:T160"/>
    <mergeCell ref="Q161:R161"/>
    <mergeCell ref="S161:T161"/>
    <mergeCell ref="Q156:R156"/>
    <mergeCell ref="S156:T156"/>
    <mergeCell ref="Q157:R157"/>
    <mergeCell ref="S157:T157"/>
    <mergeCell ref="Q162:R162"/>
    <mergeCell ref="S162:T162"/>
    <mergeCell ref="Q163:R163"/>
    <mergeCell ref="S163:T163"/>
    <mergeCell ref="A164:A169"/>
    <mergeCell ref="B164:F169"/>
    <mergeCell ref="G164:K169"/>
    <mergeCell ref="L164:M168"/>
    <mergeCell ref="N164:N169"/>
    <mergeCell ref="O164:O169"/>
    <mergeCell ref="P158:P163"/>
    <mergeCell ref="Q158:R158"/>
    <mergeCell ref="S158:T158"/>
    <mergeCell ref="A158:A163"/>
    <mergeCell ref="B158:F163"/>
    <mergeCell ref="G158:K163"/>
    <mergeCell ref="L158:M162"/>
    <mergeCell ref="N158:N163"/>
    <mergeCell ref="O158:O163"/>
    <mergeCell ref="A172:Z175"/>
    <mergeCell ref="A178:D178"/>
    <mergeCell ref="E178:R178"/>
    <mergeCell ref="A179:D179"/>
    <mergeCell ref="E179:R179"/>
    <mergeCell ref="A180:O180"/>
    <mergeCell ref="Q168:R168"/>
    <mergeCell ref="S168:T168"/>
    <mergeCell ref="Q169:R169"/>
    <mergeCell ref="S169:T169"/>
    <mergeCell ref="A170:K171"/>
    <mergeCell ref="L170:M170"/>
    <mergeCell ref="N170:Z171"/>
    <mergeCell ref="L171:M171"/>
    <mergeCell ref="P164:P169"/>
    <mergeCell ref="Q164:R164"/>
    <mergeCell ref="S164:T164"/>
    <mergeCell ref="V164:Z169"/>
    <mergeCell ref="Q165:R165"/>
    <mergeCell ref="S165:T165"/>
    <mergeCell ref="Q166:R166"/>
    <mergeCell ref="S166:T166"/>
    <mergeCell ref="Q167:R167"/>
    <mergeCell ref="S167:T167"/>
    <mergeCell ref="A186:D186"/>
    <mergeCell ref="E186:R186"/>
    <mergeCell ref="A187:D187"/>
    <mergeCell ref="E187:R187"/>
    <mergeCell ref="A188:D188"/>
    <mergeCell ref="E188:G188"/>
    <mergeCell ref="H188:I188"/>
    <mergeCell ref="J188:R188"/>
    <mergeCell ref="A181:D182"/>
    <mergeCell ref="E181:E182"/>
    <mergeCell ref="F181:R181"/>
    <mergeCell ref="F182:R182"/>
    <mergeCell ref="A185:D185"/>
    <mergeCell ref="E185:R185"/>
    <mergeCell ref="A189:R189"/>
    <mergeCell ref="A190:D192"/>
    <mergeCell ref="E190:F190"/>
    <mergeCell ref="G190:H190"/>
    <mergeCell ref="I190:J190"/>
    <mergeCell ref="K190:N190"/>
    <mergeCell ref="O190:P190"/>
    <mergeCell ref="Q190:R190"/>
    <mergeCell ref="E191:R191"/>
    <mergeCell ref="E192:R192"/>
    <mergeCell ref="Q193:R193"/>
    <mergeCell ref="E194:R194"/>
    <mergeCell ref="E195:R195"/>
    <mergeCell ref="A196:D196"/>
    <mergeCell ref="E196:R196"/>
    <mergeCell ref="A197:D197"/>
    <mergeCell ref="E197:R197"/>
    <mergeCell ref="A193:D195"/>
    <mergeCell ref="E193:F193"/>
    <mergeCell ref="G193:H193"/>
    <mergeCell ref="I193:J193"/>
    <mergeCell ref="K193:N193"/>
    <mergeCell ref="O193:P193"/>
    <mergeCell ref="A204:D205"/>
    <mergeCell ref="E204:R204"/>
    <mergeCell ref="E205:R205"/>
    <mergeCell ref="A206:D207"/>
    <mergeCell ref="E206:R206"/>
    <mergeCell ref="E207:R207"/>
    <mergeCell ref="A198:D198"/>
    <mergeCell ref="E198:R198"/>
    <mergeCell ref="A199:B200"/>
    <mergeCell ref="C199:D199"/>
    <mergeCell ref="E199:R199"/>
    <mergeCell ref="C200:D200"/>
    <mergeCell ref="E200:R200"/>
    <mergeCell ref="A208:D208"/>
    <mergeCell ref="E208:H208"/>
    <mergeCell ref="I208:J208"/>
    <mergeCell ref="K208:R208"/>
    <mergeCell ref="A209:B211"/>
    <mergeCell ref="C209:D209"/>
    <mergeCell ref="E209:R209"/>
    <mergeCell ref="C210:D211"/>
    <mergeCell ref="E210:G210"/>
    <mergeCell ref="H210:R210"/>
    <mergeCell ref="A218:D218"/>
    <mergeCell ref="E218:R218"/>
    <mergeCell ref="A219:D219"/>
    <mergeCell ref="E219:R219"/>
    <mergeCell ref="A220:D220"/>
    <mergeCell ref="E220:R220"/>
    <mergeCell ref="E211:G211"/>
    <mergeCell ref="H211:R211"/>
    <mergeCell ref="A212:D213"/>
    <mergeCell ref="E212:R212"/>
    <mergeCell ref="E213:R213"/>
    <mergeCell ref="A216:R217"/>
    <mergeCell ref="A228:D228"/>
    <mergeCell ref="E228:R228"/>
    <mergeCell ref="A229:D229"/>
    <mergeCell ref="E229:F229"/>
    <mergeCell ref="G229:H229"/>
    <mergeCell ref="J229:R229"/>
    <mergeCell ref="A221:D221"/>
    <mergeCell ref="E221:R221"/>
    <mergeCell ref="A222:D222"/>
    <mergeCell ref="E222:R222"/>
    <mergeCell ref="B223:R223"/>
    <mergeCell ref="B224:R224"/>
    <mergeCell ref="A233:D233"/>
    <mergeCell ref="E233:R233"/>
    <mergeCell ref="B234:R234"/>
    <mergeCell ref="A237:A238"/>
    <mergeCell ref="B237:D238"/>
    <mergeCell ref="E237:J238"/>
    <mergeCell ref="K237:R238"/>
    <mergeCell ref="A230:D230"/>
    <mergeCell ref="E230:R230"/>
    <mergeCell ref="A231:D231"/>
    <mergeCell ref="E231:R231"/>
    <mergeCell ref="A232:D232"/>
    <mergeCell ref="E232:R232"/>
    <mergeCell ref="A241:A242"/>
    <mergeCell ref="B241:D242"/>
    <mergeCell ref="E241:J242"/>
    <mergeCell ref="K241:R242"/>
    <mergeCell ref="B243:D243"/>
    <mergeCell ref="E243:J243"/>
    <mergeCell ref="K243:R243"/>
    <mergeCell ref="B239:D239"/>
    <mergeCell ref="E239:J239"/>
    <mergeCell ref="K239:R239"/>
    <mergeCell ref="B240:D240"/>
    <mergeCell ref="E240:J240"/>
    <mergeCell ref="K240:R240"/>
    <mergeCell ref="B246:D246"/>
    <mergeCell ref="E246:J246"/>
    <mergeCell ref="K246:R246"/>
    <mergeCell ref="B247:D247"/>
    <mergeCell ref="E247:J247"/>
    <mergeCell ref="K247:R247"/>
    <mergeCell ref="B244:D244"/>
    <mergeCell ref="E244:J244"/>
    <mergeCell ref="K244:R244"/>
    <mergeCell ref="B245:D245"/>
    <mergeCell ref="E245:J245"/>
    <mergeCell ref="K245:R245"/>
    <mergeCell ref="B250:D250"/>
    <mergeCell ref="E250:J250"/>
    <mergeCell ref="K250:R250"/>
    <mergeCell ref="B251:D251"/>
    <mergeCell ref="E251:J251"/>
    <mergeCell ref="K251:R251"/>
    <mergeCell ref="B248:D248"/>
    <mergeCell ref="E248:J248"/>
    <mergeCell ref="K248:R248"/>
    <mergeCell ref="B249:D249"/>
    <mergeCell ref="E249:J249"/>
    <mergeCell ref="K249:R249"/>
    <mergeCell ref="B255:C255"/>
    <mergeCell ref="E255:R255"/>
    <mergeCell ref="A258:N258"/>
    <mergeCell ref="A259:K259"/>
    <mergeCell ref="L259:N259"/>
    <mergeCell ref="A260:K260"/>
    <mergeCell ref="L260:N260"/>
    <mergeCell ref="B252:D252"/>
    <mergeCell ref="E252:J252"/>
    <mergeCell ref="K252:R252"/>
    <mergeCell ref="A253:A254"/>
    <mergeCell ref="B253:D254"/>
    <mergeCell ref="E253:R254"/>
    <mergeCell ref="A264:E265"/>
    <mergeCell ref="A269:E269"/>
    <mergeCell ref="A270:E271"/>
    <mergeCell ref="A273:F274"/>
    <mergeCell ref="G273:I274"/>
    <mergeCell ref="J273:J274"/>
    <mergeCell ref="A261:K261"/>
    <mergeCell ref="L261:N261"/>
    <mergeCell ref="A262:K262"/>
    <mergeCell ref="L262:N262"/>
    <mergeCell ref="A263:K263"/>
    <mergeCell ref="L263:N263"/>
    <mergeCell ref="K282:P283"/>
    <mergeCell ref="A283:F284"/>
    <mergeCell ref="G283:I284"/>
    <mergeCell ref="J283:J284"/>
    <mergeCell ref="M273:Y281"/>
    <mergeCell ref="A275:F276"/>
    <mergeCell ref="G275:I276"/>
    <mergeCell ref="J275:J276"/>
    <mergeCell ref="A277:F278"/>
    <mergeCell ref="G277:I278"/>
    <mergeCell ref="J277:J278"/>
    <mergeCell ref="A279:F280"/>
    <mergeCell ref="G279:I280"/>
    <mergeCell ref="J279:J280"/>
    <mergeCell ref="A285:F286"/>
    <mergeCell ref="G285:I286"/>
    <mergeCell ref="J285:J286"/>
    <mergeCell ref="A287:F288"/>
    <mergeCell ref="G287:I288"/>
    <mergeCell ref="J287:J288"/>
    <mergeCell ref="A281:F282"/>
    <mergeCell ref="G281:I282"/>
    <mergeCell ref="J281:J282"/>
    <mergeCell ref="A299:D300"/>
    <mergeCell ref="E299:S300"/>
    <mergeCell ref="A301:D302"/>
    <mergeCell ref="E301:S302"/>
    <mergeCell ref="A303:D304"/>
    <mergeCell ref="E303:S304"/>
    <mergeCell ref="A289:F290"/>
    <mergeCell ref="G289:I290"/>
    <mergeCell ref="J289:J290"/>
    <mergeCell ref="A293:G294"/>
    <mergeCell ref="A295:D296"/>
    <mergeCell ref="A297:D298"/>
    <mergeCell ref="E297:S298"/>
    <mergeCell ref="A311:D312"/>
    <mergeCell ref="E311:S312"/>
    <mergeCell ref="A313:D314"/>
    <mergeCell ref="E313:S314"/>
    <mergeCell ref="A315:XFD315"/>
    <mergeCell ref="A316:S316"/>
    <mergeCell ref="A305:D306"/>
    <mergeCell ref="E305:S306"/>
    <mergeCell ref="A307:D308"/>
    <mergeCell ref="E307:S308"/>
    <mergeCell ref="A309:D310"/>
    <mergeCell ref="E309:S310"/>
    <mergeCell ref="A317:S317"/>
    <mergeCell ref="A318:F319"/>
    <mergeCell ref="A320:D323"/>
    <mergeCell ref="E320:F320"/>
    <mergeCell ref="G320:M320"/>
    <mergeCell ref="N320:S321"/>
    <mergeCell ref="E321:F322"/>
    <mergeCell ref="G321:M322"/>
    <mergeCell ref="N322:S323"/>
    <mergeCell ref="E323:F323"/>
    <mergeCell ref="T331:Z334"/>
    <mergeCell ref="B334:D336"/>
    <mergeCell ref="E334:S336"/>
    <mergeCell ref="G323:M323"/>
    <mergeCell ref="A324:D327"/>
    <mergeCell ref="E324:F325"/>
    <mergeCell ref="G324:S325"/>
    <mergeCell ref="E326:F327"/>
    <mergeCell ref="G326:M327"/>
    <mergeCell ref="N326:S327"/>
    <mergeCell ref="A337:D339"/>
    <mergeCell ref="E337:S339"/>
    <mergeCell ref="B340:D342"/>
    <mergeCell ref="E340:S342"/>
    <mergeCell ref="A343:D345"/>
    <mergeCell ref="E343:K345"/>
    <mergeCell ref="L343:L345"/>
    <mergeCell ref="M343:S344"/>
    <mergeCell ref="A329:G330"/>
    <mergeCell ref="A331:D333"/>
    <mergeCell ref="E331:S333"/>
    <mergeCell ref="A354:D359"/>
    <mergeCell ref="E354:S355"/>
    <mergeCell ref="E356:S359"/>
    <mergeCell ref="A346:D347"/>
    <mergeCell ref="E346:K347"/>
    <mergeCell ref="L346:L347"/>
    <mergeCell ref="A348:D353"/>
    <mergeCell ref="E348:S349"/>
    <mergeCell ref="E350:S353"/>
  </mergeCells>
  <phoneticPr fontId="20"/>
  <conditionalFormatting sqref="C7:R7 C8:C9 N8:P8 O3">
    <cfRule type="cellIs" dxfId="98" priority="15" operator="equal">
      <formula>0</formula>
    </cfRule>
  </conditionalFormatting>
  <conditionalFormatting sqref="Z178">
    <cfRule type="expression" dxfId="97" priority="14">
      <formula>"P73=""なし"""</formula>
    </cfRule>
  </conditionalFormatting>
  <conditionalFormatting sqref="F182">
    <cfRule type="expression" dxfId="96" priority="13">
      <formula>"P73=""なし"""</formula>
    </cfRule>
  </conditionalFormatting>
  <conditionalFormatting sqref="E196:R196">
    <cfRule type="cellIs" dxfId="95" priority="12" operator="equal">
      <formula>"自動で入力されます"</formula>
    </cfRule>
  </conditionalFormatting>
  <conditionalFormatting sqref="H70:R70">
    <cfRule type="cellIs" dxfId="94" priority="11" operator="equal">
      <formula>"自動で入力されます"</formula>
    </cfRule>
  </conditionalFormatting>
  <conditionalFormatting sqref="H72:R72">
    <cfRule type="cellIs" dxfId="93" priority="10" operator="equal">
      <formula>"自動で入力されます"</formula>
    </cfRule>
  </conditionalFormatting>
  <conditionalFormatting sqref="N170:Z171">
    <cfRule type="cellIs" dxfId="92" priority="9" operator="equal">
      <formula>"「ロール対応表」シートと一致していないスキル項目があります"</formula>
    </cfRule>
  </conditionalFormatting>
  <conditionalFormatting sqref="G287:I288">
    <cfRule type="cellIs" dxfId="91" priority="8" operator="equal">
      <formula>"自動で入力されます"</formula>
    </cfRule>
  </conditionalFormatting>
  <conditionalFormatting sqref="G289:I290">
    <cfRule type="cellIs" dxfId="90" priority="7" operator="equal">
      <formula>"自動で入力されます"</formula>
    </cfRule>
  </conditionalFormatting>
  <conditionalFormatting sqref="F62:R62">
    <cfRule type="expression" dxfId="89" priority="3">
      <formula>$E61="○"</formula>
    </cfRule>
  </conditionalFormatting>
  <conditionalFormatting sqref="P56:R56">
    <cfRule type="expression" priority="2">
      <formula>$P$56="含んでいない"</formula>
    </cfRule>
  </conditionalFormatting>
  <conditionalFormatting sqref="E58:R58 E60:R61 E59:F59">
    <cfRule type="expression" dxfId="88" priority="1">
      <formula>$P$56="含んでいない"</formula>
    </cfRule>
  </conditionalFormatting>
  <dataValidations count="42">
    <dataValidation type="list" allowBlank="1" showErrorMessage="1" sqref="N80:N139" xr:uid="{76A219BA-766A-428A-B71F-E98AF554289E}">
      <formula1>"全部,一部,実施なし"</formula1>
    </dataValidation>
    <dataValidation type="list" allowBlank="1" showInputMessage="1" showErrorMessage="1" sqref="Q10:R10" xr:uid="{EEEA1314-2A52-4ABC-92FA-51B4F52602A9}">
      <formula1>"完全に一致,一部が異なる"</formula1>
    </dataValidation>
    <dataValidation type="list" allowBlank="1" showInputMessage="1" showErrorMessage="1" sqref="E337:S339" xr:uid="{329A0B17-3C72-4A1D-8220-91794269018E}">
      <formula1>"定期的に見直している,見直していない"</formula1>
    </dataValidation>
    <dataValidation type="list" allowBlank="1" showInputMessage="1" showErrorMessage="1" sqref="E331:S333" xr:uid="{CD446E28-7C9C-47EC-933E-EDE9E89ADA49}">
      <formula1>"講座実績の検証を行っている,検証を行っていない"</formula1>
    </dataValidation>
    <dataValidation type="list" allowBlank="1" showInputMessage="1" showErrorMessage="1" sqref="E297:S298" xr:uid="{B1ED6C84-D71C-4381-9302-3C84AE4A380B}">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L259:L262" xr:uid="{CFB1D7CA-8C3C-404F-9CC8-4969A64A4050}">
      <formula1>"はい,いいえ"</formula1>
    </dataValidation>
    <dataValidation imeMode="off" allowBlank="1" showInputMessage="1" showErrorMessage="1" prompt="教育訓練の時間が短いもの（２０時間以下）は対象外" sqref="M18:N18" xr:uid="{E67A1574-6349-415C-BB2D-1B5DE3F2A84B}"/>
    <dataValidation imeMode="off" allowBlank="1" showInputMessage="1" showErrorMessage="1" sqref="E19:G19 E18" xr:uid="{A5F5E6A1-D6A1-45AD-915C-DCF6BCB157E5}"/>
    <dataValidation allowBlank="1" showInputMessage="1" showErrorMessage="1" prompt="新規のカリキュラムを加えるなど内容を変更した講座を申請を選択の場合→「（16）申請にあたり、新たに追加・変更した内容」へ。" sqref="O29:R29" xr:uid="{EE7119F0-6F9E-4D65-A79E-D6DACD6F2D4C}"/>
    <dataValidation allowBlank="1" showInputMessage="1" showErrorMessage="1" prompt="ホームページ等で公表することが必要。" sqref="E221:R221" xr:uid="{58A92229-4239-4F51-B824-D805A7FC0AA4}"/>
    <dataValidation allowBlank="1" showInputMessage="1" showErrorMessage="1" prompt="演習を通学で行う（eラーニングで実施しない）場合は、記載不要。_x000a_双方向又は多方向に授業を行うための措置が取られていることが必要。" sqref="E212" xr:uid="{7514D3A1-0FCB-4B4E-9746-E780C54A1930}"/>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7:R207" xr:uid="{88CEAC5F-7567-48BE-A76C-D2F05105C565}"/>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5:R205" xr:uid="{17957FB9-4C84-4B21-A8EE-663F8A0FD91A}"/>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4 N158 N146 N152 N140" xr:uid="{FED00158-6275-4551-BEA2-77F8E1C3EC91}">
      <formula1>"全部,一部,実施なし"</formula1>
    </dataValidation>
    <dataValidation allowBlank="1" showInputMessage="1" showErrorMessage="1" prompt="講義（演習）の内容と到達目標が分かるように具体的に記載。" sqref="G80 G86 G92 G98 G104 G110 G116 G122 G128 G134 G140 G146 G152 G158 G164" xr:uid="{3E99ECEA-0431-492B-AB35-5AC43B0D6C19}"/>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80 B86 B92 B98 B104 B110 B116 B122 B128 B134 B140 B146 B152 B158 B164" xr:uid="{3288ECAE-1C10-4D5A-B1FF-B80BA0C4016F}"/>
    <dataValidation allowBlank="1" showInputMessage="1" showErrorMessage="1" prompt="受講前に身に付けておくことが推奨される知識・技術を記載。" sqref="E179" xr:uid="{54B41451-A1CD-4A18-85C4-3A0E807383C0}"/>
    <dataValidation allowBlank="1" showInputMessage="1" showErrorMessage="1" prompt="受講前に経験しておくことが推奨される実務経験を記載。" sqref="E178" xr:uid="{8C53C55E-CDB3-4292-9A91-3DE688F53FE0}"/>
    <dataValidation allowBlank="1" showInputMessage="1" showErrorMessage="1" prompt="身に付けられるスキルの具体的な内容を記載。" sqref="E68:R68" xr:uid="{329D6DBD-9BF8-46B4-9E88-209DDEC781F9}"/>
    <dataValidation allowBlank="1" showInputMessage="1" showErrorMessage="1" prompt="再認定申請講座の場合は、改善内容や時期が分かるように具体的に記載してください。" sqref="E40:R40" xr:uid="{4BEDF851-05D3-435C-A652-E543AFA08B68}"/>
    <dataValidation allowBlank="1" showInputMessage="1" showErrorMessage="1" prompt="申請にあたって講座内容を追加・変更した場合は、「４．教育訓練の内容（カリキュラム）」の番号を記載し、追加箇所及び追加内容等を具体的に記載してください。" sqref="E33:R33" xr:uid="{B46D2E7C-63BB-4EDA-B775-98EB4A29D94F}"/>
    <dataValidation allowBlank="1" showInputMessage="1" showErrorMessage="1" prompt="前回の認定適用日から申請書提出前日までの実績を記載してください。" sqref="F26:G28 N26:O28" xr:uid="{F9A376BB-843F-47E1-9E31-CA92CF1EE32B}"/>
    <dataValidation allowBlank="1" showInputMessage="1" showErrorMessage="1" prompt="２つ以上の既存講座をパッケージを選択の場合→「（15）パッケージの内容」へ。また、パッケージ内容や変更部分が分かるように、「４．教育訓練の内容（カリキュラム）」の「単元／章」を分けて記載してください。" sqref="J29:N29" xr:uid="{7C08B425-D44C-4195-A467-F36C709F235E}"/>
    <dataValidation allowBlank="1" showInputMessage="1" showErrorMessage="1" prompt="既存講座の申請の場合→「２．教育訓練の対象分野」へ" sqref="E29" xr:uid="{941D01ED-D4E4-4B64-B8D3-7DD8281850CB}"/>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5:G25" xr:uid="{C84E9020-017F-4C2D-9860-CA8BA6B99220}">
      <formula1>1</formula1>
      <formula2>99999</formula2>
    </dataValidation>
    <dataValidation allowBlank="1" showInputMessage="1" showErrorMessage="1" prompt="教育訓練の時間が短いもの（２０時間以下）は対象外" sqref="I18:L18" xr:uid="{25310D38-B458-45E6-919E-9B2A0BCC05E4}"/>
    <dataValidation type="list" allowBlank="1" showInputMessage="1" showErrorMessage="1" sqref="M24:R24 E181:E182 O80:P80 O86:P86 O92:P92 O98:P98 O104:P104 O110:P110 O116:P116 O122:P122 O128:P128 O134:P134 O140:P140 O146:P146 O152:P152 O158:P158 O164:P164 C10:D10" xr:uid="{87B2B0EC-B963-4919-A629-65D0EA3A8CEB}">
      <formula1>"有,無"</formula1>
    </dataValidation>
    <dataValidation type="list" allowBlank="1" showInputMessage="1" showErrorMessage="1" sqref="E199" xr:uid="{7C7C4668-11F2-4F3D-A4A9-235D25E1220C}">
      <formula1>"あり（必須）,あり（任意）,なし"</formula1>
    </dataValidation>
    <dataValidation type="list" allowBlank="1" showInputMessage="1" showErrorMessage="1" sqref="E21:E23 AB10:AB14" xr:uid="{2BA5B9FC-DE77-410D-BE0C-8845CAF522F4}">
      <formula1>"通学,通信"</formula1>
    </dataValidation>
    <dataValidation type="list" allowBlank="1" showInputMessage="1" showErrorMessage="1" sqref="G190:H190 G193:H193" xr:uid="{40B491CC-8117-4A11-AA31-CD7E6D0C7A9C}">
      <formula1>"100％,90%以上,70%以上,66%(2/3)以上,60%以上,50%以上,50%未満でも可,その他"</formula1>
    </dataValidation>
    <dataValidation type="list" allowBlank="1" showInputMessage="1" showErrorMessage="1" sqref="K190 K193" xr:uid="{0B2B4273-E4B0-4E86-A119-4DE56538A70C}">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Q190 Q193" xr:uid="{1DBF4733-ED99-46B3-A40D-57D31F88F641}">
      <formula1>"認める,認めない,その他"</formula1>
    </dataValidation>
    <dataValidation type="list" allowBlank="1" showInputMessage="1" showErrorMessage="1" sqref="F23:H23" xr:uid="{12F7C954-FCF4-408C-8CBA-34E0D919962A}">
      <formula1>"通信,一部eラーニング,eラーニング"</formula1>
    </dataValidation>
    <dataValidation type="list" allowBlank="1" showInputMessage="1" showErrorMessage="1" sqref="F21:H21" xr:uid="{FC9FBA10-EDC8-497B-B064-CAA8053D7485}">
      <formula1>"昼間（平日）,夜間（平日）,土日,昼間（平日）＋土日,夜間（平日）＋土日"</formula1>
    </dataValidation>
    <dataValidation type="list" allowBlank="1" showInputMessage="1" showErrorMessage="1" sqref="L263:N263" xr:uid="{E7D8D119-A6F0-4303-97B0-C0D130E72DC1}">
      <formula1>"該当する,該当しない"</formula1>
    </dataValidation>
    <dataValidation type="list" allowBlank="1" showInputMessage="1" showErrorMessage="1" sqref="E30:R30 E66 E58:E61" xr:uid="{21434394-7382-4848-B802-862A16733666}">
      <formula1>"○"</formula1>
    </dataValidation>
    <dataValidation type="list" allowBlank="1" showInputMessage="1" showErrorMessage="1" sqref="E188:G188" xr:uid="{B95A5E11-8D9A-47DD-AF46-11687BDCFE68}">
      <formula1>"パンフレット,ホームページ(右にURLを記載),パンフレット+ホームページ(右にURLを記載)"</formula1>
    </dataValidation>
    <dataValidation allowBlank="1" showErrorMessage="1" prompt="受講前に経験しておくことが推奨される実務経験を記載。" sqref="E186:R186" xr:uid="{794D6475-394D-4C34-9E4D-4CD62B7A3955}"/>
    <dataValidation type="list" allowBlank="1" showInputMessage="1" showErrorMessage="1" sqref="E208:H208" xr:uid="{8EE4CAF2-1957-484A-BAD4-0FDEE0512FCE}">
      <formula1>"パンフレット,ホームページ(右にURLを記載),パンフレット＋ホームページ(右にURLを記載)"</formula1>
    </dataValidation>
    <dataValidation type="list" allowBlank="1" showInputMessage="1" showErrorMessage="1" sqref="E74:H74" xr:uid="{6BF88A95-EDAC-44AD-AE8D-53756E2F326E}">
      <formula1>"パンフレット,パンフレット＋ホームページ（右にURLを記載）,ホームページ（右にURLを記載）"</formula1>
    </dataValidation>
    <dataValidation type="list" allowBlank="1" showInputMessage="1" showErrorMessage="1" sqref="P56:R56" xr:uid="{19027846-D020-4F27-A1BF-2063BC301E59}">
      <formula1>"含んでいる,含んでいない"</formula1>
    </dataValidation>
    <dataValidation allowBlank="1" showInputMessage="1" showErrorMessage="1" prompt="パッケージ前の各講座のカリキュラム（単元／章）が分かるように、「４．教育訓練の内容（カリキュラム）」の「単元／章」の「番号」を記載してください。" sqref="E32:R32" xr:uid="{A26BCFD0-511E-4F53-B878-226EE2DA8AB6}"/>
  </dataValidations>
  <hyperlinks>
    <hyperlink ref="M12" r:id="rId1" xr:uid="{6EFA9DEE-48AA-4A29-9643-FB3ACC26DA71}"/>
  </hyperlinks>
  <printOptions horizontalCentered="1"/>
  <pageMargins left="0.7" right="0.7" top="0.75" bottom="0.75" header="0.3" footer="0.3"/>
  <pageSetup paperSize="9" scale="44" fitToHeight="0" orientation="portrait" cellComments="asDisplayed" r:id="rId2"/>
  <rowBreaks count="7" manualBreakCount="7">
    <brk id="47" max="25" man="1"/>
    <brk id="75" max="25" man="1"/>
    <brk id="176" max="25" man="1"/>
    <brk id="201" max="25" man="1"/>
    <brk id="224" max="25" man="1"/>
    <brk id="263" max="25" man="1"/>
    <brk id="377" max="25" man="1"/>
  </rowBreaks>
  <ignoredErrors>
    <ignoredError sqref="Q80:T169" unlockedFormula="1"/>
  </ignoredErrors>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D878C549-5D63-4A38-8A48-6ED954C5978B}">
          <x14:formula1>
            <xm:f>ロール対応表ｰ2008!$D$59:$S$59</xm:f>
          </x14:formula1>
          <xm:sqref>F55:R55</xm:sqref>
        </x14:dataValidation>
        <x14:dataValidation type="list" allowBlank="1" showInputMessage="1" showErrorMessage="1" xr:uid="{6F8B75A5-2C20-4CC4-A5E0-0F6C3242583B}">
          <x14:formula1>
            <xm:f>ロール対応表ｰ2008!$D$58:$S$58</xm:f>
          </x14:formula1>
          <xm:sqref>F53:R53</xm:sqref>
        </x14:dataValidation>
        <x14:dataValidation type="list" allowBlank="1" showInputMessage="1" showErrorMessage="1" errorTitle="選択可能なスキル項目" error="「ロール対応表」シートでの手順①で入力したスキル項目から選んでください。" xr:uid="{A7A227D5-7B4D-45D5-BE1D-0EECEB482A7E}">
          <x14:formula1>
            <xm:f>ロール対応表ｰ2008!$V$14:$V$56</xm:f>
          </x14:formula1>
          <xm:sqref>U80:U169</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6F536-7557-41DC-B162-A2118F1CCB9F}">
  <sheetPr>
    <pageSetUpPr fitToPage="1"/>
  </sheetPr>
  <dimension ref="A1:W62"/>
  <sheetViews>
    <sheetView showGridLines="0" view="pageBreakPreview" zoomScaleNormal="100" zoomScaleSheetLayoutView="100" workbookViewId="0">
      <selection activeCell="A3" sqref="A3:S3"/>
    </sheetView>
  </sheetViews>
  <sheetFormatPr defaultColWidth="9" defaultRowHeight="13.5"/>
  <cols>
    <col min="1" max="2" width="9" style="13"/>
    <col min="3" max="3" width="28.125" style="13" bestFit="1" customWidth="1"/>
    <col min="4" max="19" width="9" style="13"/>
    <col min="20" max="20" width="25" style="29" customWidth="1"/>
    <col min="21" max="23" width="9" style="388" hidden="1" customWidth="1"/>
    <col min="24" max="24" width="0" style="13" hidden="1" customWidth="1"/>
    <col min="25" max="25" width="9" style="13" bestFit="1" customWidth="1"/>
    <col min="26" max="16384" width="9" style="13"/>
  </cols>
  <sheetData>
    <row r="1" spans="1:22" ht="28.5">
      <c r="A1" s="1860" t="s">
        <v>836</v>
      </c>
      <c r="B1" s="1860"/>
      <c r="C1" s="1860"/>
      <c r="D1" s="1860"/>
      <c r="E1" s="1860"/>
      <c r="F1" s="1860"/>
      <c r="G1" s="1860"/>
      <c r="H1" s="1860"/>
      <c r="I1" s="1860"/>
      <c r="J1" s="1860"/>
      <c r="K1" s="1860"/>
      <c r="L1" s="1860"/>
      <c r="M1" s="1860"/>
      <c r="N1" s="1860"/>
      <c r="O1" s="1860"/>
      <c r="P1" s="1860"/>
      <c r="Q1" s="1860"/>
      <c r="R1" s="1860"/>
      <c r="S1" s="1860"/>
    </row>
    <row r="2" spans="1:22" ht="12" customHeight="1">
      <c r="A2" s="12"/>
      <c r="B2" s="12"/>
      <c r="C2" s="12"/>
      <c r="D2" s="12"/>
      <c r="E2" s="12"/>
      <c r="F2" s="12"/>
      <c r="G2" s="12"/>
      <c r="H2" s="12"/>
      <c r="I2" s="12"/>
      <c r="J2" s="12"/>
      <c r="K2" s="12"/>
      <c r="L2" s="12"/>
      <c r="M2" s="12"/>
      <c r="N2" s="12"/>
      <c r="O2" s="12"/>
      <c r="P2" s="12"/>
      <c r="Q2" s="12"/>
      <c r="R2" s="12"/>
      <c r="S2" s="12"/>
    </row>
    <row r="3" spans="1:22" ht="19.5">
      <c r="A3" s="1874" t="s">
        <v>1046</v>
      </c>
      <c r="B3" s="1874"/>
      <c r="C3" s="1874"/>
      <c r="D3" s="1874"/>
      <c r="E3" s="1874"/>
      <c r="F3" s="1874"/>
      <c r="G3" s="1874"/>
      <c r="H3" s="1874"/>
      <c r="I3" s="1874"/>
      <c r="J3" s="1874"/>
      <c r="K3" s="1874"/>
      <c r="L3" s="1874"/>
      <c r="M3" s="1874"/>
      <c r="N3" s="1874"/>
      <c r="O3" s="1874"/>
      <c r="P3" s="1874"/>
      <c r="Q3" s="1874"/>
      <c r="R3" s="1874"/>
      <c r="S3" s="1874"/>
      <c r="T3" s="386"/>
    </row>
    <row r="4" spans="1:22" ht="41.25" customHeight="1">
      <c r="A4" s="1872" t="s">
        <v>881</v>
      </c>
      <c r="B4" s="1872"/>
      <c r="C4" s="1872"/>
      <c r="D4" s="1872"/>
      <c r="E4" s="1872"/>
      <c r="F4" s="1872"/>
      <c r="G4" s="1872"/>
      <c r="H4" s="1872"/>
      <c r="I4" s="1872"/>
      <c r="J4" s="1872"/>
      <c r="K4" s="1872"/>
      <c r="L4" s="1872"/>
      <c r="M4" s="1872"/>
      <c r="N4" s="1872"/>
      <c r="O4" s="1872"/>
      <c r="P4" s="1872"/>
      <c r="Q4" s="1872"/>
      <c r="R4" s="1872"/>
      <c r="S4" s="1872"/>
    </row>
    <row r="5" spans="1:22" ht="18.75" customHeight="1">
      <c r="A5" s="1873" t="s">
        <v>837</v>
      </c>
      <c r="B5" s="1873"/>
      <c r="C5" s="1873"/>
      <c r="D5" s="1873"/>
      <c r="E5" s="1873"/>
      <c r="F5" s="1873"/>
      <c r="G5" s="1873"/>
      <c r="H5" s="1873"/>
      <c r="I5" s="1873"/>
      <c r="J5" s="1873"/>
      <c r="K5" s="1873"/>
      <c r="L5" s="1873"/>
      <c r="M5" s="1873"/>
      <c r="N5" s="1873"/>
      <c r="O5" s="1873"/>
      <c r="P5" s="1873"/>
      <c r="Q5" s="1873"/>
      <c r="R5" s="1873"/>
      <c r="S5" s="1873"/>
    </row>
    <row r="6" spans="1:22" ht="40.5" customHeight="1">
      <c r="A6" s="1871" t="s">
        <v>1088</v>
      </c>
      <c r="B6" s="1871"/>
      <c r="C6" s="1871"/>
      <c r="D6" s="1871"/>
      <c r="E6" s="1871"/>
      <c r="F6" s="1871"/>
      <c r="G6" s="1871"/>
      <c r="H6" s="1871"/>
      <c r="I6" s="1871"/>
      <c r="J6" s="1871"/>
      <c r="K6" s="1871"/>
      <c r="L6" s="1871"/>
      <c r="M6" s="1871"/>
      <c r="N6" s="1871"/>
      <c r="O6" s="1871"/>
      <c r="P6" s="1871"/>
      <c r="Q6" s="1871"/>
      <c r="R6" s="1871"/>
      <c r="S6" s="1871"/>
    </row>
    <row r="7" spans="1:22" ht="65.25" customHeight="1">
      <c r="A7" s="1871" t="s">
        <v>1089</v>
      </c>
      <c r="B7" s="1871"/>
      <c r="C7" s="1871"/>
      <c r="D7" s="1871"/>
      <c r="E7" s="1871"/>
      <c r="F7" s="1871"/>
      <c r="G7" s="1871"/>
      <c r="H7" s="1871"/>
      <c r="I7" s="1871"/>
      <c r="J7" s="1871"/>
      <c r="K7" s="1871"/>
      <c r="L7" s="1871"/>
      <c r="M7" s="1871"/>
      <c r="N7" s="1871"/>
      <c r="O7" s="1871"/>
      <c r="P7" s="1871"/>
      <c r="Q7" s="1871"/>
      <c r="R7" s="1871"/>
      <c r="S7" s="1871"/>
    </row>
    <row r="8" spans="1:22" ht="17.25" customHeight="1">
      <c r="A8" s="1875" t="s">
        <v>880</v>
      </c>
      <c r="B8" s="1875"/>
      <c r="C8" s="1875"/>
      <c r="D8" s="1875"/>
      <c r="E8" s="1875"/>
      <c r="F8" s="1875"/>
      <c r="G8" s="1875"/>
      <c r="H8" s="1875"/>
      <c r="I8" s="1875"/>
      <c r="J8" s="1875"/>
      <c r="K8" s="1875"/>
      <c r="L8" s="1875"/>
      <c r="M8" s="1875"/>
      <c r="N8" s="1875"/>
      <c r="O8" s="1875"/>
      <c r="P8" s="1875"/>
      <c r="Q8" s="1875"/>
      <c r="R8" s="1875"/>
      <c r="S8" s="1875"/>
    </row>
    <row r="9" spans="1:22" ht="27" customHeight="1">
      <c r="A9" s="1871" t="s">
        <v>1090</v>
      </c>
      <c r="B9" s="1871"/>
      <c r="C9" s="1871"/>
      <c r="D9" s="1871"/>
      <c r="E9" s="1871"/>
      <c r="F9" s="1871"/>
      <c r="G9" s="1871"/>
      <c r="H9" s="1871"/>
      <c r="I9" s="1871"/>
      <c r="J9" s="1871"/>
      <c r="K9" s="1871"/>
      <c r="L9" s="1871"/>
      <c r="M9" s="1871"/>
      <c r="N9" s="1871"/>
      <c r="O9" s="1871"/>
      <c r="P9" s="1871"/>
      <c r="Q9" s="1871"/>
      <c r="R9" s="1871"/>
      <c r="S9" s="1871"/>
    </row>
    <row r="10" spans="1:22" ht="18.75" thickBot="1">
      <c r="A10" s="629" t="s">
        <v>1006</v>
      </c>
      <c r="B10" s="637"/>
      <c r="C10" s="637"/>
      <c r="D10" s="637"/>
      <c r="E10" s="637"/>
      <c r="F10" s="637"/>
      <c r="G10" s="637"/>
      <c r="H10" s="637"/>
      <c r="I10" s="637"/>
      <c r="J10" s="637"/>
      <c r="K10" s="637"/>
      <c r="L10" s="637"/>
      <c r="M10" s="637"/>
      <c r="N10" s="637"/>
      <c r="O10" s="637"/>
      <c r="P10" s="637"/>
      <c r="Q10" s="637"/>
      <c r="R10" s="637"/>
      <c r="S10" s="637"/>
    </row>
    <row r="11" spans="1:22" ht="19.5" customHeight="1" thickBot="1">
      <c r="A11" s="1861" t="s">
        <v>838</v>
      </c>
      <c r="B11" s="1862"/>
      <c r="C11" s="1862"/>
      <c r="D11" s="1863"/>
      <c r="E11" s="1867" t="s">
        <v>839</v>
      </c>
      <c r="F11" s="1868"/>
      <c r="G11" s="1869"/>
      <c r="H11" s="1867" t="s">
        <v>840</v>
      </c>
      <c r="I11" s="1868"/>
      <c r="J11" s="1869"/>
      <c r="K11" s="1867" t="s">
        <v>841</v>
      </c>
      <c r="L11" s="1868"/>
      <c r="M11" s="1869"/>
      <c r="N11" s="1867" t="s">
        <v>800</v>
      </c>
      <c r="O11" s="1868"/>
      <c r="P11" s="1868"/>
      <c r="Q11" s="1869"/>
      <c r="R11" s="1870" t="s">
        <v>801</v>
      </c>
      <c r="S11" s="1869"/>
    </row>
    <row r="12" spans="1:22" ht="131.25" customHeight="1">
      <c r="A12" s="1864"/>
      <c r="B12" s="1865"/>
      <c r="C12" s="1865"/>
      <c r="D12" s="1866"/>
      <c r="E12" s="630" t="s">
        <v>925</v>
      </c>
      <c r="F12" s="631" t="s">
        <v>924</v>
      </c>
      <c r="G12" s="632" t="s">
        <v>923</v>
      </c>
      <c r="H12" s="630" t="s">
        <v>842</v>
      </c>
      <c r="I12" s="631" t="s">
        <v>843</v>
      </c>
      <c r="J12" s="632" t="s">
        <v>844</v>
      </c>
      <c r="K12" s="630" t="s">
        <v>845</v>
      </c>
      <c r="L12" s="631" t="s">
        <v>846</v>
      </c>
      <c r="M12" s="633" t="s">
        <v>847</v>
      </c>
      <c r="N12" s="630" t="s">
        <v>848</v>
      </c>
      <c r="O12" s="631" t="s">
        <v>849</v>
      </c>
      <c r="P12" s="631" t="s">
        <v>850</v>
      </c>
      <c r="Q12" s="632" t="s">
        <v>851</v>
      </c>
      <c r="R12" s="630" t="s">
        <v>852</v>
      </c>
      <c r="S12" s="632" t="s">
        <v>853</v>
      </c>
    </row>
    <row r="13" spans="1:22">
      <c r="A13" s="14" t="s">
        <v>854</v>
      </c>
      <c r="B13" s="15" t="s">
        <v>855</v>
      </c>
      <c r="C13" s="15" t="s">
        <v>825</v>
      </c>
      <c r="D13" s="16" t="s">
        <v>856</v>
      </c>
      <c r="E13" s="17" t="s">
        <v>857</v>
      </c>
      <c r="F13" s="17"/>
      <c r="G13" s="17"/>
      <c r="H13" s="17"/>
      <c r="I13" s="17"/>
      <c r="J13" s="17"/>
      <c r="K13" s="17"/>
      <c r="L13" s="17"/>
      <c r="M13" s="17"/>
      <c r="N13" s="17"/>
      <c r="O13" s="17"/>
      <c r="P13" s="17"/>
      <c r="Q13" s="17"/>
      <c r="R13" s="17"/>
      <c r="S13" s="18"/>
    </row>
    <row r="14" spans="1:22" ht="14.25">
      <c r="A14" s="1859" t="s">
        <v>698</v>
      </c>
      <c r="B14" s="1856" t="s">
        <v>769</v>
      </c>
      <c r="C14" s="587" t="s">
        <v>772</v>
      </c>
      <c r="D14" s="383"/>
      <c r="E14" s="20" t="s">
        <v>858</v>
      </c>
      <c r="F14" s="20" t="s">
        <v>858</v>
      </c>
      <c r="G14" s="21" t="s">
        <v>859</v>
      </c>
      <c r="H14" s="21" t="s">
        <v>860</v>
      </c>
      <c r="I14" s="21" t="s">
        <v>859</v>
      </c>
      <c r="J14" s="21" t="s">
        <v>859</v>
      </c>
      <c r="K14" s="21" t="s">
        <v>860</v>
      </c>
      <c r="L14" s="21" t="s">
        <v>859</v>
      </c>
      <c r="M14" s="21" t="s">
        <v>859</v>
      </c>
      <c r="N14" s="21" t="s">
        <v>859</v>
      </c>
      <c r="O14" s="21" t="s">
        <v>859</v>
      </c>
      <c r="P14" s="21" t="s">
        <v>859</v>
      </c>
      <c r="Q14" s="21" t="s">
        <v>859</v>
      </c>
      <c r="R14" s="21" t="s">
        <v>860</v>
      </c>
      <c r="S14" s="22" t="s">
        <v>861</v>
      </c>
      <c r="T14" s="387" t="str">
        <f>IF(D14=U14,"",$D$61)</f>
        <v/>
      </c>
      <c r="U14" s="388" t="str">
        <f>IF(COUNTIF(個票ｰ2008!$U$80:$U$169,$C14),"○","")</f>
        <v/>
      </c>
      <c r="V14" s="388" t="str">
        <f>IF(D14="○",C14,"")</f>
        <v/>
      </c>
    </row>
    <row r="15" spans="1:22" ht="14.25">
      <c r="A15" s="1859"/>
      <c r="B15" s="1856"/>
      <c r="C15" s="23" t="s">
        <v>739</v>
      </c>
      <c r="D15" s="383"/>
      <c r="E15" s="20" t="s">
        <v>858</v>
      </c>
      <c r="F15" s="20" t="s">
        <v>858</v>
      </c>
      <c r="G15" s="21" t="s">
        <v>859</v>
      </c>
      <c r="H15" s="21" t="s">
        <v>860</v>
      </c>
      <c r="I15" s="21" t="s">
        <v>861</v>
      </c>
      <c r="J15" s="21" t="s">
        <v>859</v>
      </c>
      <c r="K15" s="21" t="s">
        <v>861</v>
      </c>
      <c r="L15" s="21" t="s">
        <v>861</v>
      </c>
      <c r="M15" s="21" t="s">
        <v>861</v>
      </c>
      <c r="N15" s="21" t="s">
        <v>860</v>
      </c>
      <c r="O15" s="21" t="s">
        <v>861</v>
      </c>
      <c r="P15" s="21" t="s">
        <v>861</v>
      </c>
      <c r="Q15" s="21" t="s">
        <v>861</v>
      </c>
      <c r="R15" s="21" t="s">
        <v>861</v>
      </c>
      <c r="S15" s="22" t="s">
        <v>861</v>
      </c>
      <c r="T15" s="387" t="str">
        <f t="shared" ref="T15:T56" si="0">IF(D15=U15,"",$D$61)</f>
        <v/>
      </c>
      <c r="U15" s="388" t="str">
        <f>IF(COUNTIF(個票ｰ2008!$U$80:$U$169,$C15),"○","")</f>
        <v/>
      </c>
      <c r="V15" s="388" t="str">
        <f t="shared" ref="V15:V56" si="1">IF(D15="○",C15,"")</f>
        <v/>
      </c>
    </row>
    <row r="16" spans="1:22" ht="14.25">
      <c r="A16" s="1859"/>
      <c r="B16" s="1856"/>
      <c r="C16" s="23" t="s">
        <v>788</v>
      </c>
      <c r="D16" s="383"/>
      <c r="E16" s="20" t="s">
        <v>858</v>
      </c>
      <c r="F16" s="20" t="s">
        <v>858</v>
      </c>
      <c r="G16" s="20" t="s">
        <v>858</v>
      </c>
      <c r="H16" s="21" t="s">
        <v>860</v>
      </c>
      <c r="I16" s="21" t="s">
        <v>859</v>
      </c>
      <c r="J16" s="21" t="s">
        <v>859</v>
      </c>
      <c r="K16" s="21" t="s">
        <v>861</v>
      </c>
      <c r="L16" s="21" t="s">
        <v>861</v>
      </c>
      <c r="M16" s="21" t="s">
        <v>861</v>
      </c>
      <c r="N16" s="21" t="s">
        <v>859</v>
      </c>
      <c r="O16" s="21" t="s">
        <v>859</v>
      </c>
      <c r="P16" s="21" t="s">
        <v>859</v>
      </c>
      <c r="Q16" s="21" t="s">
        <v>859</v>
      </c>
      <c r="R16" s="21" t="s">
        <v>860</v>
      </c>
      <c r="S16" s="22" t="s">
        <v>861</v>
      </c>
      <c r="T16" s="387" t="str">
        <f t="shared" si="0"/>
        <v/>
      </c>
      <c r="U16" s="388" t="str">
        <f>IF(COUNTIF(個票ｰ2008!$U$80:$U$169,$C16),"○","")</f>
        <v/>
      </c>
      <c r="V16" s="388" t="str">
        <f t="shared" si="1"/>
        <v/>
      </c>
    </row>
    <row r="17" spans="1:22" ht="14.25">
      <c r="A17" s="1859"/>
      <c r="B17" s="1856"/>
      <c r="C17" s="23" t="s">
        <v>756</v>
      </c>
      <c r="D17" s="383"/>
      <c r="E17" s="20" t="s">
        <v>858</v>
      </c>
      <c r="F17" s="20" t="s">
        <v>858</v>
      </c>
      <c r="G17" s="21" t="s">
        <v>861</v>
      </c>
      <c r="H17" s="21" t="s">
        <v>861</v>
      </c>
      <c r="I17" s="21" t="s">
        <v>859</v>
      </c>
      <c r="J17" s="21" t="s">
        <v>859</v>
      </c>
      <c r="K17" s="21" t="s">
        <v>861</v>
      </c>
      <c r="L17" s="21" t="s">
        <v>861</v>
      </c>
      <c r="M17" s="21" t="s">
        <v>860</v>
      </c>
      <c r="N17" s="21" t="s">
        <v>861</v>
      </c>
      <c r="O17" s="21" t="s">
        <v>861</v>
      </c>
      <c r="P17" s="21" t="s">
        <v>861</v>
      </c>
      <c r="Q17" s="21" t="s">
        <v>860</v>
      </c>
      <c r="R17" s="21" t="s">
        <v>861</v>
      </c>
      <c r="S17" s="22" t="s">
        <v>861</v>
      </c>
      <c r="T17" s="387" t="str">
        <f t="shared" si="0"/>
        <v/>
      </c>
      <c r="U17" s="388" t="str">
        <f>IF(COUNTIF(個票ｰ2008!$U$80:$U$169,$C17),"○","")</f>
        <v/>
      </c>
      <c r="V17" s="388" t="str">
        <f t="shared" si="1"/>
        <v/>
      </c>
    </row>
    <row r="18" spans="1:22" ht="14.25">
      <c r="A18" s="1859"/>
      <c r="B18" s="1856"/>
      <c r="C18" s="23" t="s">
        <v>795</v>
      </c>
      <c r="D18" s="383"/>
      <c r="E18" s="20" t="s">
        <v>858</v>
      </c>
      <c r="F18" s="20" t="s">
        <v>858</v>
      </c>
      <c r="G18" s="21" t="s">
        <v>861</v>
      </c>
      <c r="H18" s="21" t="s">
        <v>861</v>
      </c>
      <c r="I18" s="21" t="s">
        <v>859</v>
      </c>
      <c r="J18" s="21" t="s">
        <v>859</v>
      </c>
      <c r="K18" s="21" t="s">
        <v>861</v>
      </c>
      <c r="L18" s="21" t="s">
        <v>859</v>
      </c>
      <c r="M18" s="21" t="s">
        <v>860</v>
      </c>
      <c r="N18" s="21" t="s">
        <v>859</v>
      </c>
      <c r="O18" s="21" t="s">
        <v>861</v>
      </c>
      <c r="P18" s="21" t="s">
        <v>859</v>
      </c>
      <c r="Q18" s="21" t="s">
        <v>859</v>
      </c>
      <c r="R18" s="21" t="s">
        <v>861</v>
      </c>
      <c r="S18" s="22" t="s">
        <v>861</v>
      </c>
      <c r="T18" s="387" t="str">
        <f t="shared" si="0"/>
        <v/>
      </c>
      <c r="U18" s="388" t="str">
        <f>IF(COUNTIF(個票ｰ2008!$U$80:$U$169,$C18),"○","")</f>
        <v/>
      </c>
      <c r="V18" s="388" t="str">
        <f t="shared" si="1"/>
        <v/>
      </c>
    </row>
    <row r="19" spans="1:22" ht="14.25">
      <c r="A19" s="1859"/>
      <c r="B19" s="1856"/>
      <c r="C19" s="23" t="s">
        <v>765</v>
      </c>
      <c r="D19" s="383"/>
      <c r="E19" s="21" t="s">
        <v>860</v>
      </c>
      <c r="F19" s="21" t="s">
        <v>860</v>
      </c>
      <c r="G19" s="21" t="s">
        <v>860</v>
      </c>
      <c r="H19" s="21" t="s">
        <v>861</v>
      </c>
      <c r="I19" s="21" t="s">
        <v>861</v>
      </c>
      <c r="J19" s="21" t="s">
        <v>861</v>
      </c>
      <c r="K19" s="21" t="s">
        <v>860</v>
      </c>
      <c r="L19" s="21" t="s">
        <v>861</v>
      </c>
      <c r="M19" s="21" t="s">
        <v>861</v>
      </c>
      <c r="N19" s="21" t="s">
        <v>860</v>
      </c>
      <c r="O19" s="21" t="s">
        <v>860</v>
      </c>
      <c r="P19" s="21" t="s">
        <v>860</v>
      </c>
      <c r="Q19" s="21" t="s">
        <v>861</v>
      </c>
      <c r="R19" s="21" t="s">
        <v>860</v>
      </c>
      <c r="S19" s="22" t="s">
        <v>861</v>
      </c>
      <c r="T19" s="387" t="str">
        <f t="shared" si="0"/>
        <v/>
      </c>
      <c r="U19" s="388" t="str">
        <f>IF(COUNTIF(個票ｰ2008!$U$80:$U$169,$C19),"○","")</f>
        <v/>
      </c>
      <c r="V19" s="388" t="str">
        <f t="shared" si="1"/>
        <v/>
      </c>
    </row>
    <row r="20" spans="1:22" ht="14.25">
      <c r="A20" s="1859"/>
      <c r="B20" s="1856" t="s">
        <v>862</v>
      </c>
      <c r="C20" s="23" t="s">
        <v>773</v>
      </c>
      <c r="D20" s="383"/>
      <c r="E20" s="20" t="s">
        <v>858</v>
      </c>
      <c r="F20" s="20" t="s">
        <v>858</v>
      </c>
      <c r="G20" s="21" t="s">
        <v>861</v>
      </c>
      <c r="H20" s="21" t="s">
        <v>860</v>
      </c>
      <c r="I20" s="21" t="s">
        <v>859</v>
      </c>
      <c r="J20" s="21" t="s">
        <v>859</v>
      </c>
      <c r="K20" s="21" t="s">
        <v>860</v>
      </c>
      <c r="L20" s="21" t="s">
        <v>859</v>
      </c>
      <c r="M20" s="21" t="s">
        <v>859</v>
      </c>
      <c r="N20" s="21" t="s">
        <v>859</v>
      </c>
      <c r="O20" s="21" t="s">
        <v>859</v>
      </c>
      <c r="P20" s="21" t="s">
        <v>859</v>
      </c>
      <c r="Q20" s="21" t="s">
        <v>859</v>
      </c>
      <c r="R20" s="21" t="s">
        <v>861</v>
      </c>
      <c r="S20" s="22" t="s">
        <v>859</v>
      </c>
      <c r="T20" s="387" t="str">
        <f t="shared" si="0"/>
        <v/>
      </c>
      <c r="U20" s="388" t="str">
        <f>IF(COUNTIF(個票ｰ2008!$U$80:$U$169,$C20),"○","")</f>
        <v/>
      </c>
      <c r="V20" s="388" t="str">
        <f t="shared" si="1"/>
        <v/>
      </c>
    </row>
    <row r="21" spans="1:22" ht="14.25">
      <c r="A21" s="1859"/>
      <c r="B21" s="1856"/>
      <c r="C21" s="23" t="s">
        <v>863</v>
      </c>
      <c r="D21" s="383"/>
      <c r="E21" s="20" t="s">
        <v>858</v>
      </c>
      <c r="F21" s="20" t="s">
        <v>858</v>
      </c>
      <c r="G21" s="21" t="s">
        <v>859</v>
      </c>
      <c r="H21" s="21" t="s">
        <v>860</v>
      </c>
      <c r="I21" s="21" t="s">
        <v>859</v>
      </c>
      <c r="J21" s="21" t="s">
        <v>859</v>
      </c>
      <c r="K21" s="21" t="s">
        <v>860</v>
      </c>
      <c r="L21" s="21" t="s">
        <v>861</v>
      </c>
      <c r="M21" s="21" t="s">
        <v>859</v>
      </c>
      <c r="N21" s="21" t="s">
        <v>859</v>
      </c>
      <c r="O21" s="21" t="s">
        <v>859</v>
      </c>
      <c r="P21" s="21" t="s">
        <v>859</v>
      </c>
      <c r="Q21" s="21" t="s">
        <v>859</v>
      </c>
      <c r="R21" s="21" t="s">
        <v>861</v>
      </c>
      <c r="S21" s="22" t="s">
        <v>859</v>
      </c>
      <c r="T21" s="387" t="str">
        <f t="shared" si="0"/>
        <v/>
      </c>
      <c r="U21" s="388" t="str">
        <f>IF(COUNTIF(個票ｰ2008!$U$80:$U$169,$C21),"○","")</f>
        <v/>
      </c>
      <c r="V21" s="388" t="str">
        <f t="shared" si="1"/>
        <v/>
      </c>
    </row>
    <row r="22" spans="1:22" ht="14.25">
      <c r="A22" s="1859"/>
      <c r="B22" s="1856"/>
      <c r="C22" s="23" t="s">
        <v>750</v>
      </c>
      <c r="D22" s="383"/>
      <c r="E22" s="20" t="s">
        <v>858</v>
      </c>
      <c r="F22" s="20" t="s">
        <v>858</v>
      </c>
      <c r="G22" s="21" t="s">
        <v>861</v>
      </c>
      <c r="H22" s="21" t="s">
        <v>860</v>
      </c>
      <c r="I22" s="21" t="s">
        <v>859</v>
      </c>
      <c r="J22" s="21" t="s">
        <v>859</v>
      </c>
      <c r="K22" s="21" t="s">
        <v>860</v>
      </c>
      <c r="L22" s="21" t="s">
        <v>861</v>
      </c>
      <c r="M22" s="21" t="s">
        <v>861</v>
      </c>
      <c r="N22" s="21" t="s">
        <v>861</v>
      </c>
      <c r="O22" s="21" t="s">
        <v>861</v>
      </c>
      <c r="P22" s="21" t="s">
        <v>859</v>
      </c>
      <c r="Q22" s="21" t="s">
        <v>859</v>
      </c>
      <c r="R22" s="21" t="s">
        <v>861</v>
      </c>
      <c r="S22" s="22" t="s">
        <v>859</v>
      </c>
      <c r="T22" s="387" t="str">
        <f t="shared" si="0"/>
        <v/>
      </c>
      <c r="U22" s="388" t="str">
        <f>IF(COUNTIF(個票ｰ2008!$U$80:$U$169,$C22),"○","")</f>
        <v/>
      </c>
      <c r="V22" s="388" t="str">
        <f t="shared" si="1"/>
        <v/>
      </c>
    </row>
    <row r="23" spans="1:22" ht="14.25">
      <c r="A23" s="1859"/>
      <c r="B23" s="1856"/>
      <c r="C23" s="23" t="s">
        <v>792</v>
      </c>
      <c r="D23" s="383"/>
      <c r="E23" s="20" t="s">
        <v>858</v>
      </c>
      <c r="F23" s="20" t="s">
        <v>858</v>
      </c>
      <c r="G23" s="21" t="s">
        <v>861</v>
      </c>
      <c r="H23" s="21" t="s">
        <v>860</v>
      </c>
      <c r="I23" s="21" t="s">
        <v>859</v>
      </c>
      <c r="J23" s="21" t="s">
        <v>859</v>
      </c>
      <c r="K23" s="21" t="s">
        <v>860</v>
      </c>
      <c r="L23" s="21" t="s">
        <v>861</v>
      </c>
      <c r="M23" s="21" t="s">
        <v>859</v>
      </c>
      <c r="N23" s="21" t="s">
        <v>859</v>
      </c>
      <c r="O23" s="21" t="s">
        <v>859</v>
      </c>
      <c r="P23" s="21" t="s">
        <v>859</v>
      </c>
      <c r="Q23" s="21" t="s">
        <v>859</v>
      </c>
      <c r="R23" s="21" t="s">
        <v>861</v>
      </c>
      <c r="S23" s="22" t="s">
        <v>859</v>
      </c>
      <c r="T23" s="387" t="str">
        <f t="shared" si="0"/>
        <v/>
      </c>
      <c r="U23" s="388" t="str">
        <f>IF(COUNTIF(個票ｰ2008!$U$80:$U$169,$C23),"○","")</f>
        <v/>
      </c>
      <c r="V23" s="388" t="str">
        <f t="shared" si="1"/>
        <v/>
      </c>
    </row>
    <row r="24" spans="1:22" ht="14.25">
      <c r="A24" s="1859"/>
      <c r="B24" s="1856"/>
      <c r="C24" s="23" t="s">
        <v>762</v>
      </c>
      <c r="D24" s="383"/>
      <c r="E24" s="21" t="s">
        <v>860</v>
      </c>
      <c r="F24" s="21" t="s">
        <v>860</v>
      </c>
      <c r="G24" s="21" t="s">
        <v>859</v>
      </c>
      <c r="H24" s="21" t="s">
        <v>860</v>
      </c>
      <c r="I24" s="21" t="s">
        <v>860</v>
      </c>
      <c r="J24" s="21" t="s">
        <v>860</v>
      </c>
      <c r="K24" s="21" t="s">
        <v>861</v>
      </c>
      <c r="L24" s="21" t="s">
        <v>859</v>
      </c>
      <c r="M24" s="21" t="s">
        <v>859</v>
      </c>
      <c r="N24" s="21" t="s">
        <v>859</v>
      </c>
      <c r="O24" s="21" t="s">
        <v>859</v>
      </c>
      <c r="P24" s="21" t="s">
        <v>859</v>
      </c>
      <c r="Q24" s="21" t="s">
        <v>859</v>
      </c>
      <c r="R24" s="21" t="s">
        <v>861</v>
      </c>
      <c r="S24" s="22" t="s">
        <v>859</v>
      </c>
      <c r="T24" s="387" t="str">
        <f t="shared" si="0"/>
        <v/>
      </c>
      <c r="U24" s="388" t="str">
        <f>IF(COUNTIF(個票ｰ2008!$U$80:$U$169,$C24),"○","")</f>
        <v/>
      </c>
      <c r="V24" s="388" t="str">
        <f t="shared" si="1"/>
        <v/>
      </c>
    </row>
    <row r="25" spans="1:22" ht="14.25">
      <c r="A25" s="1859"/>
      <c r="B25" s="1856"/>
      <c r="C25" s="23" t="s">
        <v>766</v>
      </c>
      <c r="D25" s="383"/>
      <c r="E25" s="21" t="s">
        <v>860</v>
      </c>
      <c r="F25" s="21" t="s">
        <v>860</v>
      </c>
      <c r="G25" s="21" t="s">
        <v>859</v>
      </c>
      <c r="H25" s="21" t="s">
        <v>861</v>
      </c>
      <c r="I25" s="21" t="s">
        <v>861</v>
      </c>
      <c r="J25" s="21" t="s">
        <v>860</v>
      </c>
      <c r="K25" s="21" t="s">
        <v>861</v>
      </c>
      <c r="L25" s="21" t="s">
        <v>859</v>
      </c>
      <c r="M25" s="21" t="s">
        <v>859</v>
      </c>
      <c r="N25" s="21" t="s">
        <v>859</v>
      </c>
      <c r="O25" s="21" t="s">
        <v>859</v>
      </c>
      <c r="P25" s="21" t="s">
        <v>859</v>
      </c>
      <c r="Q25" s="21" t="s">
        <v>859</v>
      </c>
      <c r="R25" s="21" t="s">
        <v>861</v>
      </c>
      <c r="S25" s="22" t="s">
        <v>859</v>
      </c>
      <c r="T25" s="387" t="str">
        <f t="shared" si="0"/>
        <v/>
      </c>
      <c r="U25" s="388" t="str">
        <f>IF(COUNTIF(個票ｰ2008!$U$80:$U$169,$C25),"○","")</f>
        <v/>
      </c>
      <c r="V25" s="388" t="str">
        <f t="shared" si="1"/>
        <v/>
      </c>
    </row>
    <row r="26" spans="1:22" ht="14.25">
      <c r="A26" s="1859"/>
      <c r="B26" s="1856" t="s">
        <v>716</v>
      </c>
      <c r="C26" s="23" t="s">
        <v>774</v>
      </c>
      <c r="D26" s="383"/>
      <c r="E26" s="21" t="s">
        <v>860</v>
      </c>
      <c r="F26" s="21" t="s">
        <v>860</v>
      </c>
      <c r="G26" s="21" t="s">
        <v>861</v>
      </c>
      <c r="H26" s="20" t="s">
        <v>858</v>
      </c>
      <c r="I26" s="20" t="s">
        <v>858</v>
      </c>
      <c r="J26" s="21" t="s">
        <v>861</v>
      </c>
      <c r="K26" s="21" t="s">
        <v>860</v>
      </c>
      <c r="L26" s="21" t="s">
        <v>861</v>
      </c>
      <c r="M26" s="21" t="s">
        <v>861</v>
      </c>
      <c r="N26" s="21" t="s">
        <v>861</v>
      </c>
      <c r="O26" s="21" t="s">
        <v>861</v>
      </c>
      <c r="P26" s="21" t="s">
        <v>859</v>
      </c>
      <c r="Q26" s="21" t="s">
        <v>861</v>
      </c>
      <c r="R26" s="21" t="s">
        <v>861</v>
      </c>
      <c r="S26" s="22" t="s">
        <v>859</v>
      </c>
      <c r="T26" s="387" t="str">
        <f t="shared" si="0"/>
        <v/>
      </c>
      <c r="U26" s="388" t="str">
        <f>IF(COUNTIF(個票ｰ2008!$U$80:$U$169,$C26),"○","")</f>
        <v/>
      </c>
      <c r="V26" s="388" t="str">
        <f t="shared" si="1"/>
        <v/>
      </c>
    </row>
    <row r="27" spans="1:22" ht="14.25">
      <c r="A27" s="1859"/>
      <c r="B27" s="1856"/>
      <c r="C27" s="23" t="s">
        <v>782</v>
      </c>
      <c r="D27" s="383"/>
      <c r="E27" s="21" t="s">
        <v>860</v>
      </c>
      <c r="F27" s="21" t="s">
        <v>860</v>
      </c>
      <c r="G27" s="21" t="s">
        <v>861</v>
      </c>
      <c r="H27" s="20" t="s">
        <v>858</v>
      </c>
      <c r="I27" s="20" t="s">
        <v>858</v>
      </c>
      <c r="J27" s="21" t="s">
        <v>861</v>
      </c>
      <c r="K27" s="21" t="s">
        <v>860</v>
      </c>
      <c r="L27" s="21" t="s">
        <v>861</v>
      </c>
      <c r="M27" s="21" t="s">
        <v>861</v>
      </c>
      <c r="N27" s="21" t="s">
        <v>861</v>
      </c>
      <c r="O27" s="21" t="s">
        <v>861</v>
      </c>
      <c r="P27" s="21" t="s">
        <v>859</v>
      </c>
      <c r="Q27" s="21" t="s">
        <v>861</v>
      </c>
      <c r="R27" s="21" t="s">
        <v>861</v>
      </c>
      <c r="S27" s="22" t="s">
        <v>859</v>
      </c>
      <c r="T27" s="387" t="str">
        <f t="shared" si="0"/>
        <v/>
      </c>
      <c r="U27" s="388" t="str">
        <f>IF(COUNTIF(個票ｰ2008!$U$80:$U$169,$C27),"○","")</f>
        <v/>
      </c>
      <c r="V27" s="388" t="str">
        <f t="shared" si="1"/>
        <v/>
      </c>
    </row>
    <row r="28" spans="1:22" ht="14.25">
      <c r="A28" s="1859"/>
      <c r="B28" s="1856"/>
      <c r="C28" s="23" t="s">
        <v>789</v>
      </c>
      <c r="D28" s="383"/>
      <c r="E28" s="21" t="s">
        <v>859</v>
      </c>
      <c r="F28" s="21" t="s">
        <v>859</v>
      </c>
      <c r="G28" s="21" t="s">
        <v>859</v>
      </c>
      <c r="H28" s="21" t="s">
        <v>860</v>
      </c>
      <c r="I28" s="20" t="s">
        <v>858</v>
      </c>
      <c r="J28" s="21" t="s">
        <v>861</v>
      </c>
      <c r="K28" s="21" t="s">
        <v>861</v>
      </c>
      <c r="L28" s="21" t="s">
        <v>859</v>
      </c>
      <c r="M28" s="21" t="s">
        <v>861</v>
      </c>
      <c r="N28" s="21" t="s">
        <v>860</v>
      </c>
      <c r="O28" s="21" t="s">
        <v>859</v>
      </c>
      <c r="P28" s="21" t="s">
        <v>859</v>
      </c>
      <c r="Q28" s="21" t="s">
        <v>859</v>
      </c>
      <c r="R28" s="21" t="s">
        <v>861</v>
      </c>
      <c r="S28" s="22" t="s">
        <v>859</v>
      </c>
      <c r="T28" s="387" t="str">
        <f t="shared" si="0"/>
        <v/>
      </c>
      <c r="U28" s="388" t="str">
        <f>IF(COUNTIF(個票ｰ2008!$U$80:$U$169,$C28),"○","")</f>
        <v/>
      </c>
      <c r="V28" s="388" t="str">
        <f t="shared" si="1"/>
        <v/>
      </c>
    </row>
    <row r="29" spans="1:22" ht="14.25">
      <c r="A29" s="1859"/>
      <c r="B29" s="1856"/>
      <c r="C29" s="23" t="s">
        <v>793</v>
      </c>
      <c r="D29" s="383"/>
      <c r="E29" s="21" t="s">
        <v>861</v>
      </c>
      <c r="F29" s="21" t="s">
        <v>861</v>
      </c>
      <c r="G29" s="21" t="s">
        <v>861</v>
      </c>
      <c r="H29" s="20" t="s">
        <v>858</v>
      </c>
      <c r="I29" s="20" t="s">
        <v>858</v>
      </c>
      <c r="J29" s="21" t="s">
        <v>861</v>
      </c>
      <c r="K29" s="21" t="s">
        <v>860</v>
      </c>
      <c r="L29" s="21" t="s">
        <v>860</v>
      </c>
      <c r="M29" s="21" t="s">
        <v>861</v>
      </c>
      <c r="N29" s="21" t="s">
        <v>860</v>
      </c>
      <c r="O29" s="21" t="s">
        <v>859</v>
      </c>
      <c r="P29" s="21" t="s">
        <v>861</v>
      </c>
      <c r="Q29" s="21" t="s">
        <v>859</v>
      </c>
      <c r="R29" s="21" t="s">
        <v>861</v>
      </c>
      <c r="S29" s="22" t="s">
        <v>859</v>
      </c>
      <c r="T29" s="387" t="str">
        <f t="shared" si="0"/>
        <v/>
      </c>
      <c r="U29" s="388" t="str">
        <f>IF(COUNTIF(個票ｰ2008!$U$80:$U$169,$C29),"○","")</f>
        <v/>
      </c>
      <c r="V29" s="388" t="str">
        <f t="shared" si="1"/>
        <v/>
      </c>
    </row>
    <row r="30" spans="1:22" ht="14.25">
      <c r="A30" s="1859"/>
      <c r="B30" s="1856"/>
      <c r="C30" s="23" t="s">
        <v>796</v>
      </c>
      <c r="D30" s="383"/>
      <c r="E30" s="21" t="s">
        <v>859</v>
      </c>
      <c r="F30" s="21" t="s">
        <v>859</v>
      </c>
      <c r="G30" s="21" t="s">
        <v>859</v>
      </c>
      <c r="H30" s="21" t="s">
        <v>861</v>
      </c>
      <c r="I30" s="21" t="s">
        <v>861</v>
      </c>
      <c r="J30" s="20" t="s">
        <v>858</v>
      </c>
      <c r="K30" s="21" t="s">
        <v>859</v>
      </c>
      <c r="L30" s="21" t="s">
        <v>859</v>
      </c>
      <c r="M30" s="21" t="s">
        <v>859</v>
      </c>
      <c r="N30" s="21" t="s">
        <v>861</v>
      </c>
      <c r="O30" s="21" t="s">
        <v>859</v>
      </c>
      <c r="P30" s="21" t="s">
        <v>859</v>
      </c>
      <c r="Q30" s="21" t="s">
        <v>859</v>
      </c>
      <c r="R30" s="21" t="s">
        <v>861</v>
      </c>
      <c r="S30" s="22" t="s">
        <v>859</v>
      </c>
      <c r="T30" s="387" t="str">
        <f t="shared" si="0"/>
        <v/>
      </c>
      <c r="U30" s="388" t="str">
        <f>IF(COUNTIF(個票ｰ2008!$U$80:$U$169,$C30),"○","")</f>
        <v/>
      </c>
      <c r="V30" s="388" t="str">
        <f t="shared" si="1"/>
        <v/>
      </c>
    </row>
    <row r="31" spans="1:22" ht="14.25">
      <c r="A31" s="1855" t="s">
        <v>864</v>
      </c>
      <c r="B31" s="1856" t="s">
        <v>865</v>
      </c>
      <c r="C31" s="23" t="s">
        <v>775</v>
      </c>
      <c r="D31" s="383"/>
      <c r="E31" s="21" t="s">
        <v>860</v>
      </c>
      <c r="F31" s="21" t="s">
        <v>860</v>
      </c>
      <c r="G31" s="21" t="s">
        <v>860</v>
      </c>
      <c r="H31" s="21" t="s">
        <v>861</v>
      </c>
      <c r="I31" s="21" t="s">
        <v>859</v>
      </c>
      <c r="J31" s="21" t="s">
        <v>859</v>
      </c>
      <c r="K31" s="20" t="s">
        <v>858</v>
      </c>
      <c r="L31" s="21" t="s">
        <v>860</v>
      </c>
      <c r="M31" s="21" t="s">
        <v>860</v>
      </c>
      <c r="N31" s="21" t="s">
        <v>860</v>
      </c>
      <c r="O31" s="21" t="s">
        <v>860</v>
      </c>
      <c r="P31" s="21" t="s">
        <v>860</v>
      </c>
      <c r="Q31" s="21" t="s">
        <v>860</v>
      </c>
      <c r="R31" s="21" t="s">
        <v>860</v>
      </c>
      <c r="S31" s="22" t="s">
        <v>861</v>
      </c>
      <c r="T31" s="387" t="str">
        <f t="shared" si="0"/>
        <v/>
      </c>
      <c r="U31" s="388" t="str">
        <f>IF(COUNTIF(個票ｰ2008!$U$80:$U$169,$C31),"○","")</f>
        <v/>
      </c>
      <c r="V31" s="388" t="str">
        <f t="shared" si="1"/>
        <v/>
      </c>
    </row>
    <row r="32" spans="1:22" ht="14.25">
      <c r="A32" s="1855"/>
      <c r="B32" s="1856"/>
      <c r="C32" s="23" t="s">
        <v>783</v>
      </c>
      <c r="D32" s="383"/>
      <c r="E32" s="21" t="s">
        <v>860</v>
      </c>
      <c r="F32" s="21" t="s">
        <v>860</v>
      </c>
      <c r="G32" s="21" t="s">
        <v>861</v>
      </c>
      <c r="H32" s="21" t="s">
        <v>861</v>
      </c>
      <c r="I32" s="21" t="s">
        <v>859</v>
      </c>
      <c r="J32" s="21" t="s">
        <v>859</v>
      </c>
      <c r="K32" s="20" t="s">
        <v>858</v>
      </c>
      <c r="L32" s="21" t="s">
        <v>861</v>
      </c>
      <c r="M32" s="21" t="s">
        <v>861</v>
      </c>
      <c r="N32" s="21" t="s">
        <v>861</v>
      </c>
      <c r="O32" s="21" t="s">
        <v>861</v>
      </c>
      <c r="P32" s="21" t="s">
        <v>861</v>
      </c>
      <c r="Q32" s="21" t="s">
        <v>861</v>
      </c>
      <c r="R32" s="21" t="s">
        <v>860</v>
      </c>
      <c r="S32" s="22" t="s">
        <v>861</v>
      </c>
      <c r="T32" s="387" t="str">
        <f t="shared" si="0"/>
        <v/>
      </c>
      <c r="U32" s="388" t="str">
        <f>IF(COUNTIF(個票ｰ2008!$U$80:$U$169,$C32),"○","")</f>
        <v/>
      </c>
      <c r="V32" s="388" t="str">
        <f t="shared" si="1"/>
        <v/>
      </c>
    </row>
    <row r="33" spans="1:22" ht="14.25">
      <c r="A33" s="1855"/>
      <c r="B33" s="1856"/>
      <c r="C33" s="23" t="s">
        <v>866</v>
      </c>
      <c r="D33" s="383"/>
      <c r="E33" s="21" t="s">
        <v>861</v>
      </c>
      <c r="F33" s="21" t="s">
        <v>861</v>
      </c>
      <c r="G33" s="21" t="s">
        <v>861</v>
      </c>
      <c r="H33" s="21" t="s">
        <v>861</v>
      </c>
      <c r="I33" s="21" t="s">
        <v>859</v>
      </c>
      <c r="J33" s="21" t="s">
        <v>859</v>
      </c>
      <c r="K33" s="20" t="s">
        <v>858</v>
      </c>
      <c r="L33" s="21" t="s">
        <v>860</v>
      </c>
      <c r="M33" s="21" t="s">
        <v>861</v>
      </c>
      <c r="N33" s="21" t="s">
        <v>861</v>
      </c>
      <c r="O33" s="21" t="s">
        <v>861</v>
      </c>
      <c r="P33" s="21" t="s">
        <v>861</v>
      </c>
      <c r="Q33" s="21" t="s">
        <v>861</v>
      </c>
      <c r="R33" s="21" t="s">
        <v>860</v>
      </c>
      <c r="S33" s="22" t="s">
        <v>861</v>
      </c>
      <c r="T33" s="387" t="str">
        <f t="shared" si="0"/>
        <v/>
      </c>
      <c r="U33" s="388" t="str">
        <f>IF(COUNTIF(個票ｰ2008!$U$80:$U$169,$C33),"○","")</f>
        <v/>
      </c>
      <c r="V33" s="388" t="str">
        <f t="shared" si="1"/>
        <v/>
      </c>
    </row>
    <row r="34" spans="1:22" ht="14.25">
      <c r="A34" s="1855"/>
      <c r="B34" s="1856" t="s">
        <v>867</v>
      </c>
      <c r="C34" s="23" t="s">
        <v>868</v>
      </c>
      <c r="D34" s="383"/>
      <c r="E34" s="21" t="s">
        <v>859</v>
      </c>
      <c r="F34" s="21" t="s">
        <v>859</v>
      </c>
      <c r="G34" s="21" t="s">
        <v>859</v>
      </c>
      <c r="H34" s="21" t="s">
        <v>859</v>
      </c>
      <c r="I34" s="21" t="s">
        <v>859</v>
      </c>
      <c r="J34" s="21" t="s">
        <v>859</v>
      </c>
      <c r="K34" s="21" t="s">
        <v>861</v>
      </c>
      <c r="L34" s="20" t="s">
        <v>858</v>
      </c>
      <c r="M34" s="21" t="s">
        <v>861</v>
      </c>
      <c r="N34" s="21" t="s">
        <v>861</v>
      </c>
      <c r="O34" s="21" t="s">
        <v>861</v>
      </c>
      <c r="P34" s="21" t="s">
        <v>861</v>
      </c>
      <c r="Q34" s="21" t="s">
        <v>861</v>
      </c>
      <c r="R34" s="21" t="s">
        <v>861</v>
      </c>
      <c r="S34" s="22" t="s">
        <v>861</v>
      </c>
      <c r="T34" s="387" t="str">
        <f t="shared" si="0"/>
        <v/>
      </c>
      <c r="U34" s="388" t="str">
        <f>IF(COUNTIF(個票ｰ2008!$U$80:$U$169,$C34),"○","")</f>
        <v/>
      </c>
      <c r="V34" s="388" t="str">
        <f t="shared" si="1"/>
        <v/>
      </c>
    </row>
    <row r="35" spans="1:22" ht="14.25">
      <c r="A35" s="1855"/>
      <c r="B35" s="1856"/>
      <c r="C35" s="23" t="s">
        <v>743</v>
      </c>
      <c r="D35" s="383"/>
      <c r="E35" s="21" t="s">
        <v>859</v>
      </c>
      <c r="F35" s="21" t="s">
        <v>859</v>
      </c>
      <c r="G35" s="21" t="s">
        <v>859</v>
      </c>
      <c r="H35" s="21" t="s">
        <v>859</v>
      </c>
      <c r="I35" s="21" t="s">
        <v>859</v>
      </c>
      <c r="J35" s="21" t="s">
        <v>859</v>
      </c>
      <c r="K35" s="21" t="s">
        <v>861</v>
      </c>
      <c r="L35" s="20" t="s">
        <v>858</v>
      </c>
      <c r="M35" s="21" t="s">
        <v>861</v>
      </c>
      <c r="N35" s="21" t="s">
        <v>861</v>
      </c>
      <c r="O35" s="21" t="s">
        <v>861</v>
      </c>
      <c r="P35" s="21" t="s">
        <v>861</v>
      </c>
      <c r="Q35" s="21" t="s">
        <v>861</v>
      </c>
      <c r="R35" s="21" t="s">
        <v>861</v>
      </c>
      <c r="S35" s="22" t="s">
        <v>861</v>
      </c>
      <c r="T35" s="387" t="str">
        <f t="shared" si="0"/>
        <v/>
      </c>
      <c r="U35" s="388" t="str">
        <f>IF(COUNTIF(個票ｰ2008!$U$80:$U$169,$C35),"○","")</f>
        <v/>
      </c>
      <c r="V35" s="388" t="str">
        <f t="shared" si="1"/>
        <v/>
      </c>
    </row>
    <row r="36" spans="1:22" ht="14.25">
      <c r="A36" s="1855"/>
      <c r="B36" s="1856" t="s">
        <v>869</v>
      </c>
      <c r="C36" s="23" t="s">
        <v>731</v>
      </c>
      <c r="D36" s="383"/>
      <c r="E36" s="21" t="s">
        <v>859</v>
      </c>
      <c r="F36" s="21" t="s">
        <v>859</v>
      </c>
      <c r="G36" s="21" t="s">
        <v>859</v>
      </c>
      <c r="H36" s="21" t="s">
        <v>859</v>
      </c>
      <c r="I36" s="21" t="s">
        <v>859</v>
      </c>
      <c r="J36" s="21" t="s">
        <v>859</v>
      </c>
      <c r="K36" s="21" t="s">
        <v>861</v>
      </c>
      <c r="L36" s="21" t="s">
        <v>861</v>
      </c>
      <c r="M36" s="20" t="s">
        <v>858</v>
      </c>
      <c r="N36" s="21" t="s">
        <v>861</v>
      </c>
      <c r="O36" s="21" t="s">
        <v>860</v>
      </c>
      <c r="P36" s="21" t="s">
        <v>860</v>
      </c>
      <c r="Q36" s="21" t="s">
        <v>861</v>
      </c>
      <c r="R36" s="21" t="s">
        <v>861</v>
      </c>
      <c r="S36" s="22" t="s">
        <v>861</v>
      </c>
      <c r="T36" s="387" t="str">
        <f t="shared" si="0"/>
        <v/>
      </c>
      <c r="U36" s="388" t="str">
        <f>IF(COUNTIF(個票ｰ2008!$U$80:$U$169,$C36),"○","")</f>
        <v/>
      </c>
      <c r="V36" s="388" t="str">
        <f t="shared" si="1"/>
        <v/>
      </c>
    </row>
    <row r="37" spans="1:22" ht="14.25">
      <c r="A37" s="1855"/>
      <c r="B37" s="1856"/>
      <c r="C37" s="23" t="s">
        <v>744</v>
      </c>
      <c r="D37" s="383"/>
      <c r="E37" s="21" t="s">
        <v>859</v>
      </c>
      <c r="F37" s="21" t="s">
        <v>859</v>
      </c>
      <c r="G37" s="21" t="s">
        <v>859</v>
      </c>
      <c r="H37" s="21" t="s">
        <v>859</v>
      </c>
      <c r="I37" s="21" t="s">
        <v>859</v>
      </c>
      <c r="J37" s="21" t="s">
        <v>859</v>
      </c>
      <c r="K37" s="21" t="s">
        <v>861</v>
      </c>
      <c r="L37" s="21" t="s">
        <v>861</v>
      </c>
      <c r="M37" s="20" t="s">
        <v>858</v>
      </c>
      <c r="N37" s="21" t="s">
        <v>861</v>
      </c>
      <c r="O37" s="21" t="s">
        <v>860</v>
      </c>
      <c r="P37" s="21" t="s">
        <v>860</v>
      </c>
      <c r="Q37" s="21" t="s">
        <v>861</v>
      </c>
      <c r="R37" s="21" t="s">
        <v>861</v>
      </c>
      <c r="S37" s="22" t="s">
        <v>861</v>
      </c>
      <c r="T37" s="387" t="str">
        <f t="shared" si="0"/>
        <v/>
      </c>
      <c r="U37" s="388" t="str">
        <f>IF(COUNTIF(個票ｰ2008!$U$80:$U$169,$C37),"○","")</f>
        <v/>
      </c>
      <c r="V37" s="388" t="str">
        <f t="shared" si="1"/>
        <v/>
      </c>
    </row>
    <row r="38" spans="1:22" ht="14.25">
      <c r="A38" s="1855" t="s">
        <v>700</v>
      </c>
      <c r="B38" s="1856" t="s">
        <v>724</v>
      </c>
      <c r="C38" s="23" t="s">
        <v>732</v>
      </c>
      <c r="D38" s="383"/>
      <c r="E38" s="21" t="s">
        <v>859</v>
      </c>
      <c r="F38" s="21" t="s">
        <v>859</v>
      </c>
      <c r="G38" s="21" t="s">
        <v>859</v>
      </c>
      <c r="H38" s="21" t="s">
        <v>859</v>
      </c>
      <c r="I38" s="21" t="s">
        <v>861</v>
      </c>
      <c r="J38" s="21" t="s">
        <v>859</v>
      </c>
      <c r="K38" s="21" t="s">
        <v>859</v>
      </c>
      <c r="L38" s="21" t="s">
        <v>860</v>
      </c>
      <c r="M38" s="21" t="s">
        <v>860</v>
      </c>
      <c r="N38" s="20" t="s">
        <v>858</v>
      </c>
      <c r="O38" s="20" t="s">
        <v>858</v>
      </c>
      <c r="P38" s="20" t="s">
        <v>858</v>
      </c>
      <c r="Q38" s="21" t="s">
        <v>860</v>
      </c>
      <c r="R38" s="21" t="s">
        <v>861</v>
      </c>
      <c r="S38" s="22" t="s">
        <v>860</v>
      </c>
      <c r="T38" s="387" t="str">
        <f t="shared" si="0"/>
        <v/>
      </c>
      <c r="U38" s="388" t="str">
        <f>IF(COUNTIF(個票ｰ2008!$U$80:$U$169,$C38),"○","")</f>
        <v/>
      </c>
      <c r="V38" s="388" t="str">
        <f t="shared" si="1"/>
        <v/>
      </c>
    </row>
    <row r="39" spans="1:22" ht="14.25">
      <c r="A39" s="1855"/>
      <c r="B39" s="1856"/>
      <c r="C39" s="23" t="s">
        <v>745</v>
      </c>
      <c r="D39" s="383"/>
      <c r="E39" s="21" t="s">
        <v>859</v>
      </c>
      <c r="F39" s="21" t="s">
        <v>859</v>
      </c>
      <c r="G39" s="21" t="s">
        <v>859</v>
      </c>
      <c r="H39" s="21" t="s">
        <v>859</v>
      </c>
      <c r="I39" s="21" t="s">
        <v>860</v>
      </c>
      <c r="J39" s="21" t="s">
        <v>859</v>
      </c>
      <c r="K39" s="21" t="s">
        <v>860</v>
      </c>
      <c r="L39" s="21" t="s">
        <v>860</v>
      </c>
      <c r="M39" s="21" t="s">
        <v>860</v>
      </c>
      <c r="N39" s="20" t="s">
        <v>858</v>
      </c>
      <c r="O39" s="20" t="s">
        <v>858</v>
      </c>
      <c r="P39" s="21" t="s">
        <v>860</v>
      </c>
      <c r="Q39" s="21" t="s">
        <v>860</v>
      </c>
      <c r="R39" s="21" t="s">
        <v>859</v>
      </c>
      <c r="S39" s="22" t="s">
        <v>860</v>
      </c>
      <c r="T39" s="387" t="str">
        <f t="shared" si="0"/>
        <v/>
      </c>
      <c r="U39" s="388" t="str">
        <f>IF(COUNTIF(個票ｰ2008!$U$80:$U$169,$C39),"○","")</f>
        <v/>
      </c>
      <c r="V39" s="388" t="str">
        <f t="shared" si="1"/>
        <v/>
      </c>
    </row>
    <row r="40" spans="1:22" ht="14.25">
      <c r="A40" s="1855"/>
      <c r="B40" s="1856"/>
      <c r="C40" s="23" t="s">
        <v>753</v>
      </c>
      <c r="D40" s="383"/>
      <c r="E40" s="21" t="s">
        <v>859</v>
      </c>
      <c r="F40" s="21" t="s">
        <v>859</v>
      </c>
      <c r="G40" s="21" t="s">
        <v>859</v>
      </c>
      <c r="H40" s="21" t="s">
        <v>859</v>
      </c>
      <c r="I40" s="21" t="s">
        <v>861</v>
      </c>
      <c r="J40" s="21" t="s">
        <v>859</v>
      </c>
      <c r="K40" s="21" t="s">
        <v>861</v>
      </c>
      <c r="L40" s="21" t="s">
        <v>861</v>
      </c>
      <c r="M40" s="21" t="s">
        <v>860</v>
      </c>
      <c r="N40" s="20" t="s">
        <v>858</v>
      </c>
      <c r="O40" s="20" t="s">
        <v>858</v>
      </c>
      <c r="P40" s="21" t="s">
        <v>860</v>
      </c>
      <c r="Q40" s="21" t="s">
        <v>860</v>
      </c>
      <c r="R40" s="21" t="s">
        <v>861</v>
      </c>
      <c r="S40" s="22" t="s">
        <v>860</v>
      </c>
      <c r="T40" s="387" t="str">
        <f t="shared" si="0"/>
        <v/>
      </c>
      <c r="U40" s="388" t="str">
        <f>IF(COUNTIF(個票ｰ2008!$U$80:$U$169,$C40),"○","")</f>
        <v/>
      </c>
      <c r="V40" s="388" t="str">
        <f t="shared" si="1"/>
        <v/>
      </c>
    </row>
    <row r="41" spans="1:22" ht="14.25">
      <c r="A41" s="1855"/>
      <c r="B41" s="1856"/>
      <c r="C41" s="23" t="s">
        <v>759</v>
      </c>
      <c r="D41" s="383"/>
      <c r="E41" s="21" t="s">
        <v>861</v>
      </c>
      <c r="F41" s="21" t="s">
        <v>861</v>
      </c>
      <c r="G41" s="21" t="s">
        <v>861</v>
      </c>
      <c r="H41" s="21" t="s">
        <v>859</v>
      </c>
      <c r="I41" s="21" t="s">
        <v>861</v>
      </c>
      <c r="J41" s="21" t="s">
        <v>859</v>
      </c>
      <c r="K41" s="21" t="s">
        <v>861</v>
      </c>
      <c r="L41" s="21" t="s">
        <v>861</v>
      </c>
      <c r="M41" s="21" t="s">
        <v>860</v>
      </c>
      <c r="N41" s="20" t="s">
        <v>858</v>
      </c>
      <c r="O41" s="20" t="s">
        <v>858</v>
      </c>
      <c r="P41" s="21" t="s">
        <v>860</v>
      </c>
      <c r="Q41" s="21" t="s">
        <v>860</v>
      </c>
      <c r="R41" s="21" t="s">
        <v>859</v>
      </c>
      <c r="S41" s="22" t="s">
        <v>860</v>
      </c>
      <c r="T41" s="387" t="str">
        <f t="shared" si="0"/>
        <v/>
      </c>
      <c r="U41" s="388" t="str">
        <f>IF(COUNTIF(個票ｰ2008!$U$80:$U$169,$C41),"○","")</f>
        <v/>
      </c>
      <c r="V41" s="388" t="str">
        <f t="shared" si="1"/>
        <v/>
      </c>
    </row>
    <row r="42" spans="1:22" ht="14.25">
      <c r="A42" s="1855"/>
      <c r="B42" s="1856"/>
      <c r="C42" s="23" t="s">
        <v>764</v>
      </c>
      <c r="D42" s="383"/>
      <c r="E42" s="21" t="s">
        <v>859</v>
      </c>
      <c r="F42" s="21" t="s">
        <v>859</v>
      </c>
      <c r="G42" s="21" t="s">
        <v>859</v>
      </c>
      <c r="H42" s="21" t="s">
        <v>859</v>
      </c>
      <c r="I42" s="21" t="s">
        <v>861</v>
      </c>
      <c r="J42" s="21" t="s">
        <v>859</v>
      </c>
      <c r="K42" s="21" t="s">
        <v>859</v>
      </c>
      <c r="L42" s="21" t="s">
        <v>859</v>
      </c>
      <c r="M42" s="21" t="s">
        <v>861</v>
      </c>
      <c r="N42" s="20" t="s">
        <v>858</v>
      </c>
      <c r="O42" s="20" t="s">
        <v>858</v>
      </c>
      <c r="P42" s="21" t="s">
        <v>860</v>
      </c>
      <c r="Q42" s="21" t="s">
        <v>860</v>
      </c>
      <c r="R42" s="21" t="s">
        <v>859</v>
      </c>
      <c r="S42" s="22" t="s">
        <v>860</v>
      </c>
      <c r="T42" s="387" t="str">
        <f t="shared" si="0"/>
        <v/>
      </c>
      <c r="U42" s="388" t="str">
        <f>IF(COUNTIF(個票ｰ2008!$U$80:$U$169,$C42),"○","")</f>
        <v/>
      </c>
      <c r="V42" s="388" t="str">
        <f t="shared" si="1"/>
        <v/>
      </c>
    </row>
    <row r="43" spans="1:22" ht="14.25">
      <c r="A43" s="1855"/>
      <c r="B43" s="1856"/>
      <c r="C43" s="23" t="s">
        <v>767</v>
      </c>
      <c r="D43" s="383"/>
      <c r="E43" s="21" t="s">
        <v>859</v>
      </c>
      <c r="F43" s="21" t="s">
        <v>859</v>
      </c>
      <c r="G43" s="21" t="s">
        <v>859</v>
      </c>
      <c r="H43" s="21" t="s">
        <v>859</v>
      </c>
      <c r="I43" s="21" t="s">
        <v>861</v>
      </c>
      <c r="J43" s="21" t="s">
        <v>859</v>
      </c>
      <c r="K43" s="21" t="s">
        <v>859</v>
      </c>
      <c r="L43" s="21" t="s">
        <v>859</v>
      </c>
      <c r="M43" s="21" t="s">
        <v>861</v>
      </c>
      <c r="N43" s="20" t="s">
        <v>858</v>
      </c>
      <c r="O43" s="21" t="s">
        <v>860</v>
      </c>
      <c r="P43" s="21" t="s">
        <v>860</v>
      </c>
      <c r="Q43" s="21" t="s">
        <v>860</v>
      </c>
      <c r="R43" s="21" t="s">
        <v>859</v>
      </c>
      <c r="S43" s="22" t="s">
        <v>860</v>
      </c>
      <c r="T43" s="387" t="str">
        <f t="shared" si="0"/>
        <v/>
      </c>
      <c r="U43" s="388" t="str">
        <f>IF(COUNTIF(個票ｰ2008!$U$80:$U$169,$C43),"○","")</f>
        <v/>
      </c>
      <c r="V43" s="388" t="str">
        <f t="shared" si="1"/>
        <v/>
      </c>
    </row>
    <row r="44" spans="1:22" ht="14.25">
      <c r="A44" s="1855"/>
      <c r="B44" s="1856"/>
      <c r="C44" s="23" t="s">
        <v>768</v>
      </c>
      <c r="D44" s="383"/>
      <c r="E44" s="21" t="s">
        <v>859</v>
      </c>
      <c r="F44" s="21" t="s">
        <v>859</v>
      </c>
      <c r="G44" s="21" t="s">
        <v>859</v>
      </c>
      <c r="H44" s="21" t="s">
        <v>859</v>
      </c>
      <c r="I44" s="21" t="s">
        <v>861</v>
      </c>
      <c r="J44" s="21" t="s">
        <v>859</v>
      </c>
      <c r="K44" s="21" t="s">
        <v>859</v>
      </c>
      <c r="L44" s="21" t="s">
        <v>859</v>
      </c>
      <c r="M44" s="21" t="s">
        <v>860</v>
      </c>
      <c r="N44" s="21" t="s">
        <v>860</v>
      </c>
      <c r="O44" s="20" t="s">
        <v>858</v>
      </c>
      <c r="P44" s="21" t="s">
        <v>860</v>
      </c>
      <c r="Q44" s="21" t="s">
        <v>860</v>
      </c>
      <c r="R44" s="21" t="s">
        <v>859</v>
      </c>
      <c r="S44" s="22" t="s">
        <v>860</v>
      </c>
      <c r="T44" s="387" t="str">
        <f t="shared" si="0"/>
        <v/>
      </c>
      <c r="U44" s="388" t="str">
        <f>IF(COUNTIF(個票ｰ2008!$U$80:$U$169,$C44),"○","")</f>
        <v/>
      </c>
      <c r="V44" s="388" t="str">
        <f t="shared" si="1"/>
        <v/>
      </c>
    </row>
    <row r="45" spans="1:22" ht="14.25">
      <c r="A45" s="1855"/>
      <c r="B45" s="1856"/>
      <c r="C45" s="23" t="s">
        <v>870</v>
      </c>
      <c r="D45" s="383"/>
      <c r="E45" s="21" t="s">
        <v>859</v>
      </c>
      <c r="F45" s="21" t="s">
        <v>859</v>
      </c>
      <c r="G45" s="21" t="s">
        <v>859</v>
      </c>
      <c r="H45" s="21" t="s">
        <v>859</v>
      </c>
      <c r="I45" s="21" t="s">
        <v>861</v>
      </c>
      <c r="J45" s="21" t="s">
        <v>859</v>
      </c>
      <c r="K45" s="21" t="s">
        <v>859</v>
      </c>
      <c r="L45" s="21" t="s">
        <v>859</v>
      </c>
      <c r="M45" s="21" t="s">
        <v>860</v>
      </c>
      <c r="N45" s="21" t="s">
        <v>860</v>
      </c>
      <c r="O45" s="20" t="s">
        <v>858</v>
      </c>
      <c r="P45" s="20" t="s">
        <v>858</v>
      </c>
      <c r="Q45" s="21" t="s">
        <v>860</v>
      </c>
      <c r="R45" s="21" t="s">
        <v>860</v>
      </c>
      <c r="S45" s="24" t="s">
        <v>858</v>
      </c>
      <c r="T45" s="387" t="str">
        <f t="shared" si="0"/>
        <v/>
      </c>
      <c r="U45" s="388" t="str">
        <f>IF(COUNTIF(個票ｰ2008!$U$80:$U$169,$C45),"○","")</f>
        <v/>
      </c>
      <c r="V45" s="388" t="str">
        <f t="shared" si="1"/>
        <v/>
      </c>
    </row>
    <row r="46" spans="1:22" ht="14.25">
      <c r="A46" s="1855"/>
      <c r="B46" s="1856"/>
      <c r="C46" s="23" t="s">
        <v>780</v>
      </c>
      <c r="D46" s="383"/>
      <c r="E46" s="21" t="s">
        <v>859</v>
      </c>
      <c r="F46" s="21" t="s">
        <v>859</v>
      </c>
      <c r="G46" s="21" t="s">
        <v>859</v>
      </c>
      <c r="H46" s="21" t="s">
        <v>859</v>
      </c>
      <c r="I46" s="21" t="s">
        <v>861</v>
      </c>
      <c r="J46" s="21" t="s">
        <v>859</v>
      </c>
      <c r="K46" s="21" t="s">
        <v>861</v>
      </c>
      <c r="L46" s="21" t="s">
        <v>861</v>
      </c>
      <c r="M46" s="21" t="s">
        <v>861</v>
      </c>
      <c r="N46" s="21" t="s">
        <v>860</v>
      </c>
      <c r="O46" s="21" t="s">
        <v>860</v>
      </c>
      <c r="P46" s="20" t="s">
        <v>858</v>
      </c>
      <c r="Q46" s="21" t="s">
        <v>860</v>
      </c>
      <c r="R46" s="21" t="s">
        <v>861</v>
      </c>
      <c r="S46" s="24" t="s">
        <v>858</v>
      </c>
      <c r="T46" s="387" t="str">
        <f t="shared" si="0"/>
        <v/>
      </c>
      <c r="U46" s="388" t="str">
        <f>IF(COUNTIF(個票ｰ2008!$U$80:$U$169,$C46),"○","")</f>
        <v/>
      </c>
      <c r="V46" s="388" t="str">
        <f t="shared" si="1"/>
        <v/>
      </c>
    </row>
    <row r="47" spans="1:22" ht="14.25">
      <c r="A47" s="1855"/>
      <c r="B47" s="1856"/>
      <c r="C47" s="23" t="s">
        <v>787</v>
      </c>
      <c r="D47" s="383"/>
      <c r="E47" s="21" t="s">
        <v>859</v>
      </c>
      <c r="F47" s="21" t="s">
        <v>859</v>
      </c>
      <c r="G47" s="21" t="s">
        <v>861</v>
      </c>
      <c r="H47" s="21" t="s">
        <v>859</v>
      </c>
      <c r="I47" s="21" t="s">
        <v>861</v>
      </c>
      <c r="J47" s="21" t="s">
        <v>859</v>
      </c>
      <c r="K47" s="21" t="s">
        <v>861</v>
      </c>
      <c r="L47" s="21" t="s">
        <v>861</v>
      </c>
      <c r="M47" s="21" t="s">
        <v>860</v>
      </c>
      <c r="N47" s="21" t="s">
        <v>861</v>
      </c>
      <c r="O47" s="21" t="s">
        <v>860</v>
      </c>
      <c r="P47" s="21" t="s">
        <v>861</v>
      </c>
      <c r="Q47" s="21" t="s">
        <v>861</v>
      </c>
      <c r="R47" s="21" t="s">
        <v>861</v>
      </c>
      <c r="S47" s="22" t="s">
        <v>860</v>
      </c>
      <c r="T47" s="387" t="str">
        <f t="shared" si="0"/>
        <v/>
      </c>
      <c r="U47" s="388" t="str">
        <f>IF(COUNTIF(個票ｰ2008!$U$80:$U$169,$C47),"○","")</f>
        <v/>
      </c>
      <c r="V47" s="388" t="str">
        <f t="shared" si="1"/>
        <v/>
      </c>
    </row>
    <row r="48" spans="1:22" ht="14.25">
      <c r="A48" s="1855"/>
      <c r="B48" s="1856" t="s">
        <v>871</v>
      </c>
      <c r="C48" s="23" t="s">
        <v>733</v>
      </c>
      <c r="D48" s="383"/>
      <c r="E48" s="21" t="s">
        <v>861</v>
      </c>
      <c r="F48" s="21" t="s">
        <v>861</v>
      </c>
      <c r="G48" s="21" t="s">
        <v>861</v>
      </c>
      <c r="H48" s="21" t="s">
        <v>861</v>
      </c>
      <c r="I48" s="21" t="s">
        <v>861</v>
      </c>
      <c r="J48" s="21" t="s">
        <v>859</v>
      </c>
      <c r="K48" s="21" t="s">
        <v>861</v>
      </c>
      <c r="L48" s="21" t="s">
        <v>861</v>
      </c>
      <c r="M48" s="21" t="s">
        <v>861</v>
      </c>
      <c r="N48" s="21" t="s">
        <v>861</v>
      </c>
      <c r="O48" s="21" t="s">
        <v>861</v>
      </c>
      <c r="P48" s="21" t="s">
        <v>861</v>
      </c>
      <c r="Q48" s="20" t="s">
        <v>858</v>
      </c>
      <c r="R48" s="21" t="s">
        <v>861</v>
      </c>
      <c r="S48" s="22" t="s">
        <v>860</v>
      </c>
      <c r="T48" s="387" t="str">
        <f t="shared" si="0"/>
        <v/>
      </c>
      <c r="U48" s="388" t="str">
        <f>IF(COUNTIF(個票ｰ2008!$U$80:$U$169,$C48),"○","")</f>
        <v/>
      </c>
      <c r="V48" s="388" t="str">
        <f t="shared" si="1"/>
        <v/>
      </c>
    </row>
    <row r="49" spans="1:23" ht="14.25">
      <c r="A49" s="1855"/>
      <c r="B49" s="1856"/>
      <c r="C49" s="23" t="s">
        <v>872</v>
      </c>
      <c r="D49" s="383"/>
      <c r="E49" s="21" t="s">
        <v>859</v>
      </c>
      <c r="F49" s="21" t="s">
        <v>859</v>
      </c>
      <c r="G49" s="21" t="s">
        <v>859</v>
      </c>
      <c r="H49" s="21" t="s">
        <v>859</v>
      </c>
      <c r="I49" s="21" t="s">
        <v>859</v>
      </c>
      <c r="J49" s="21" t="s">
        <v>859</v>
      </c>
      <c r="K49" s="21" t="s">
        <v>861</v>
      </c>
      <c r="L49" s="21" t="s">
        <v>861</v>
      </c>
      <c r="M49" s="21" t="s">
        <v>860</v>
      </c>
      <c r="N49" s="21" t="s">
        <v>861</v>
      </c>
      <c r="O49" s="21" t="s">
        <v>861</v>
      </c>
      <c r="P49" s="21" t="s">
        <v>861</v>
      </c>
      <c r="Q49" s="21" t="s">
        <v>861</v>
      </c>
      <c r="R49" s="21" t="s">
        <v>861</v>
      </c>
      <c r="S49" s="22" t="s">
        <v>860</v>
      </c>
      <c r="T49" s="387" t="str">
        <f t="shared" si="0"/>
        <v/>
      </c>
      <c r="U49" s="388" t="str">
        <f>IF(COUNTIF(個票ｰ2008!$U$80:$U$169,$C49),"○","")</f>
        <v/>
      </c>
      <c r="V49" s="388" t="str">
        <f t="shared" si="1"/>
        <v/>
      </c>
    </row>
    <row r="50" spans="1:23" ht="14.25">
      <c r="A50" s="1855"/>
      <c r="B50" s="1856"/>
      <c r="C50" s="23" t="s">
        <v>873</v>
      </c>
      <c r="D50" s="383"/>
      <c r="E50" s="21" t="s">
        <v>861</v>
      </c>
      <c r="F50" s="21" t="s">
        <v>861</v>
      </c>
      <c r="G50" s="21" t="s">
        <v>861</v>
      </c>
      <c r="H50" s="21" t="s">
        <v>861</v>
      </c>
      <c r="I50" s="21" t="s">
        <v>861</v>
      </c>
      <c r="J50" s="21" t="s">
        <v>859</v>
      </c>
      <c r="K50" s="21" t="s">
        <v>861</v>
      </c>
      <c r="L50" s="21" t="s">
        <v>861</v>
      </c>
      <c r="M50" s="21" t="s">
        <v>861</v>
      </c>
      <c r="N50" s="21" t="s">
        <v>861</v>
      </c>
      <c r="O50" s="21" t="s">
        <v>861</v>
      </c>
      <c r="P50" s="21" t="s">
        <v>861</v>
      </c>
      <c r="Q50" s="21" t="s">
        <v>861</v>
      </c>
      <c r="R50" s="21" t="s">
        <v>861</v>
      </c>
      <c r="S50" s="22" t="s">
        <v>861</v>
      </c>
      <c r="T50" s="387" t="str">
        <f t="shared" si="0"/>
        <v/>
      </c>
      <c r="U50" s="388" t="str">
        <f>IF(COUNTIF(個票ｰ2008!$U$80:$U$169,$C50),"○","")</f>
        <v/>
      </c>
      <c r="V50" s="388" t="str">
        <f t="shared" si="1"/>
        <v/>
      </c>
    </row>
    <row r="51" spans="1:23" ht="14.25">
      <c r="A51" s="1855" t="s">
        <v>366</v>
      </c>
      <c r="B51" s="1856" t="s">
        <v>874</v>
      </c>
      <c r="C51" s="23" t="s">
        <v>875</v>
      </c>
      <c r="D51" s="383"/>
      <c r="E51" s="21" t="s">
        <v>859</v>
      </c>
      <c r="F51" s="21" t="s">
        <v>859</v>
      </c>
      <c r="G51" s="21" t="s">
        <v>859</v>
      </c>
      <c r="H51" s="21" t="s">
        <v>859</v>
      </c>
      <c r="I51" s="21" t="s">
        <v>859</v>
      </c>
      <c r="J51" s="21" t="s">
        <v>859</v>
      </c>
      <c r="K51" s="21" t="s">
        <v>859</v>
      </c>
      <c r="L51" s="21" t="s">
        <v>859</v>
      </c>
      <c r="M51" s="21" t="s">
        <v>859</v>
      </c>
      <c r="N51" s="21" t="s">
        <v>861</v>
      </c>
      <c r="O51" s="21" t="s">
        <v>861</v>
      </c>
      <c r="P51" s="21" t="s">
        <v>859</v>
      </c>
      <c r="Q51" s="21" t="s">
        <v>859</v>
      </c>
      <c r="R51" s="20" t="s">
        <v>858</v>
      </c>
      <c r="S51" s="22" t="s">
        <v>736</v>
      </c>
      <c r="T51" s="387" t="str">
        <f t="shared" si="0"/>
        <v/>
      </c>
      <c r="U51" s="388" t="str">
        <f>IF(COUNTIF(個票ｰ2008!$U$80:$U$169,$C51),"○","")</f>
        <v/>
      </c>
      <c r="V51" s="388" t="str">
        <f t="shared" si="1"/>
        <v/>
      </c>
    </row>
    <row r="52" spans="1:23" ht="14.25">
      <c r="A52" s="1855"/>
      <c r="B52" s="1856"/>
      <c r="C52" s="23" t="s">
        <v>714</v>
      </c>
      <c r="D52" s="383"/>
      <c r="E52" s="21" t="s">
        <v>861</v>
      </c>
      <c r="F52" s="21" t="s">
        <v>861</v>
      </c>
      <c r="G52" s="21" t="s">
        <v>861</v>
      </c>
      <c r="H52" s="21" t="s">
        <v>861</v>
      </c>
      <c r="I52" s="21" t="s">
        <v>859</v>
      </c>
      <c r="J52" s="21" t="s">
        <v>859</v>
      </c>
      <c r="K52" s="21" t="s">
        <v>861</v>
      </c>
      <c r="L52" s="21" t="s">
        <v>861</v>
      </c>
      <c r="M52" s="21" t="s">
        <v>861</v>
      </c>
      <c r="N52" s="21" t="s">
        <v>861</v>
      </c>
      <c r="O52" s="21" t="s">
        <v>861</v>
      </c>
      <c r="P52" s="21" t="s">
        <v>861</v>
      </c>
      <c r="Q52" s="21" t="s">
        <v>861</v>
      </c>
      <c r="R52" s="20" t="s">
        <v>858</v>
      </c>
      <c r="S52" s="22" t="s">
        <v>860</v>
      </c>
      <c r="T52" s="387" t="str">
        <f t="shared" si="0"/>
        <v/>
      </c>
      <c r="U52" s="388" t="str">
        <f>IF(COUNTIF(個票ｰ2008!$U$80:$U$169,$C52),"○","")</f>
        <v/>
      </c>
      <c r="V52" s="388" t="str">
        <f t="shared" si="1"/>
        <v/>
      </c>
    </row>
    <row r="53" spans="1:23" ht="14.25">
      <c r="A53" s="1855"/>
      <c r="B53" s="1856"/>
      <c r="C53" s="23" t="s">
        <v>876</v>
      </c>
      <c r="D53" s="383"/>
      <c r="E53" s="21" t="s">
        <v>861</v>
      </c>
      <c r="F53" s="21" t="s">
        <v>861</v>
      </c>
      <c r="G53" s="21" t="s">
        <v>861</v>
      </c>
      <c r="H53" s="21" t="s">
        <v>861</v>
      </c>
      <c r="I53" s="21" t="s">
        <v>859</v>
      </c>
      <c r="J53" s="21" t="s">
        <v>859</v>
      </c>
      <c r="K53" s="21" t="s">
        <v>861</v>
      </c>
      <c r="L53" s="21" t="s">
        <v>861</v>
      </c>
      <c r="M53" s="21" t="s">
        <v>860</v>
      </c>
      <c r="N53" s="21" t="s">
        <v>861</v>
      </c>
      <c r="O53" s="21" t="s">
        <v>861</v>
      </c>
      <c r="P53" s="21" t="s">
        <v>861</v>
      </c>
      <c r="Q53" s="21" t="s">
        <v>861</v>
      </c>
      <c r="R53" s="20" t="s">
        <v>858</v>
      </c>
      <c r="S53" s="22" t="s">
        <v>860</v>
      </c>
      <c r="T53" s="387" t="str">
        <f t="shared" si="0"/>
        <v/>
      </c>
      <c r="U53" s="388" t="str">
        <f>IF(COUNTIF(個票ｰ2008!$U$80:$U$169,$C53),"○","")</f>
        <v/>
      </c>
      <c r="V53" s="388" t="str">
        <f t="shared" si="1"/>
        <v/>
      </c>
    </row>
    <row r="54" spans="1:23" ht="14.25">
      <c r="A54" s="1855"/>
      <c r="B54" s="1856"/>
      <c r="C54" s="23" t="s">
        <v>760</v>
      </c>
      <c r="D54" s="383"/>
      <c r="E54" s="21" t="s">
        <v>860</v>
      </c>
      <c r="F54" s="21" t="s">
        <v>860</v>
      </c>
      <c r="G54" s="21" t="s">
        <v>860</v>
      </c>
      <c r="H54" s="21" t="s">
        <v>861</v>
      </c>
      <c r="I54" s="21" t="s">
        <v>861</v>
      </c>
      <c r="J54" s="21" t="s">
        <v>859</v>
      </c>
      <c r="K54" s="21" t="s">
        <v>860</v>
      </c>
      <c r="L54" s="21" t="s">
        <v>860</v>
      </c>
      <c r="M54" s="21" t="s">
        <v>860</v>
      </c>
      <c r="N54" s="21" t="s">
        <v>859</v>
      </c>
      <c r="O54" s="21" t="s">
        <v>859</v>
      </c>
      <c r="P54" s="21" t="s">
        <v>859</v>
      </c>
      <c r="Q54" s="21" t="s">
        <v>859</v>
      </c>
      <c r="R54" s="20" t="s">
        <v>858</v>
      </c>
      <c r="S54" s="22" t="s">
        <v>860</v>
      </c>
      <c r="T54" s="387" t="str">
        <f t="shared" si="0"/>
        <v/>
      </c>
      <c r="U54" s="388" t="str">
        <f>IF(COUNTIF(個票ｰ2008!$U$80:$U$169,$C54),"○","")</f>
        <v/>
      </c>
      <c r="V54" s="388" t="str">
        <f t="shared" si="1"/>
        <v/>
      </c>
    </row>
    <row r="55" spans="1:23" ht="14.25">
      <c r="A55" s="1855"/>
      <c r="B55" s="1856" t="s">
        <v>737</v>
      </c>
      <c r="C55" s="23" t="s">
        <v>877</v>
      </c>
      <c r="D55" s="383"/>
      <c r="E55" s="21" t="s">
        <v>859</v>
      </c>
      <c r="F55" s="21">
        <v>7</v>
      </c>
      <c r="G55" s="21" t="s">
        <v>859</v>
      </c>
      <c r="H55" s="21" t="s">
        <v>859</v>
      </c>
      <c r="I55" s="21" t="s">
        <v>859</v>
      </c>
      <c r="J55" s="21" t="s">
        <v>859</v>
      </c>
      <c r="K55" s="21" t="s">
        <v>859</v>
      </c>
      <c r="L55" s="21" t="s">
        <v>859</v>
      </c>
      <c r="M55" s="21" t="s">
        <v>860</v>
      </c>
      <c r="N55" s="21" t="s">
        <v>860</v>
      </c>
      <c r="O55" s="21" t="s">
        <v>860</v>
      </c>
      <c r="P55" s="21" t="s">
        <v>860</v>
      </c>
      <c r="Q55" s="21" t="s">
        <v>860</v>
      </c>
      <c r="R55" s="21" t="s">
        <v>860</v>
      </c>
      <c r="S55" s="24" t="s">
        <v>858</v>
      </c>
      <c r="T55" s="387" t="str">
        <f t="shared" si="0"/>
        <v/>
      </c>
      <c r="U55" s="388" t="str">
        <f>IF(COUNTIF(個票ｰ2008!$U$80:$U$169,$C55),"○","")</f>
        <v/>
      </c>
      <c r="V55" s="388" t="str">
        <f t="shared" si="1"/>
        <v/>
      </c>
    </row>
    <row r="56" spans="1:23" ht="15" thickBot="1">
      <c r="A56" s="1857"/>
      <c r="B56" s="1858"/>
      <c r="C56" s="25" t="s">
        <v>878</v>
      </c>
      <c r="D56" s="384"/>
      <c r="E56" s="26" t="s">
        <v>859</v>
      </c>
      <c r="F56" s="26" t="s">
        <v>859</v>
      </c>
      <c r="G56" s="26" t="s">
        <v>859</v>
      </c>
      <c r="H56" s="26" t="s">
        <v>859</v>
      </c>
      <c r="I56" s="26" t="s">
        <v>859</v>
      </c>
      <c r="J56" s="26" t="s">
        <v>859</v>
      </c>
      <c r="K56" s="26" t="s">
        <v>859</v>
      </c>
      <c r="L56" s="26" t="s">
        <v>859</v>
      </c>
      <c r="M56" s="26" t="s">
        <v>861</v>
      </c>
      <c r="N56" s="26" t="s">
        <v>861</v>
      </c>
      <c r="O56" s="26" t="s">
        <v>861</v>
      </c>
      <c r="P56" s="27" t="s">
        <v>858</v>
      </c>
      <c r="Q56" s="26" t="s">
        <v>861</v>
      </c>
      <c r="R56" s="26" t="s">
        <v>860</v>
      </c>
      <c r="S56" s="28" t="s">
        <v>858</v>
      </c>
      <c r="T56" s="387" t="str">
        <f t="shared" si="0"/>
        <v/>
      </c>
      <c r="U56" s="388" t="str">
        <f>IF(COUNTIF(個票ｰ2008!$U$80:$U$169,$C56),"○","")</f>
        <v/>
      </c>
      <c r="V56" s="388" t="str">
        <f t="shared" si="1"/>
        <v/>
      </c>
    </row>
    <row r="57" spans="1:23" s="388" customFormat="1" ht="14.25" hidden="1">
      <c r="E57" s="389">
        <f>IF(OR(D14="○",D15="○",D16="○",D17="○",D18="○",D20="○",D21="○",D22="○",D23="○"),1,0)</f>
        <v>0</v>
      </c>
      <c r="F57" s="389">
        <f>IF(OR(D14="○",D15="○",D16="○",D17="○",D18="○",D20="○",D21="○",D22="○",D23="○",),1,0)</f>
        <v>0</v>
      </c>
      <c r="G57" s="389">
        <f>IF(D16="○",1,0)</f>
        <v>0</v>
      </c>
      <c r="H57" s="389">
        <f>IF(OR(D26="○",D27="○",D29="○",),1,0)</f>
        <v>0</v>
      </c>
      <c r="I57" s="389">
        <f>IF(OR(D26="○",D27="○",D28="○",D29="○"),1,0)</f>
        <v>0</v>
      </c>
      <c r="J57" s="389">
        <f>IF(D30="○",1,0)</f>
        <v>0</v>
      </c>
      <c r="K57" s="389">
        <f>IF(OR(D31="○",D32="○",D33="○"),1,0)</f>
        <v>0</v>
      </c>
      <c r="L57" s="389">
        <f>IF(OR(D34="○",D35="○"),1,0)</f>
        <v>0</v>
      </c>
      <c r="M57" s="389">
        <f>IF(OR(D36="○",D37="○"),1,0)</f>
        <v>0</v>
      </c>
      <c r="N57" s="389">
        <f>IF(OR(D38="○",D39="○",D40="○",D41="○",D42="○",D43="○"),1,0)</f>
        <v>0</v>
      </c>
      <c r="O57" s="389">
        <f>IF(OR(D38="○",D39="○",D40="○",D41="○",D42="○",D44="○",D45="○"),1,0)</f>
        <v>0</v>
      </c>
      <c r="P57" s="389">
        <f>IF(OR(D38="○",D45="○",D46="○",D56="○"),1,0)</f>
        <v>0</v>
      </c>
      <c r="Q57" s="389">
        <f>IF(D48="○",1,0)</f>
        <v>0</v>
      </c>
      <c r="R57" s="389">
        <f>IF(OR(D51="○",D52="○",D53="○",D54="○"),1,0)</f>
        <v>0</v>
      </c>
      <c r="S57" s="389">
        <f>IF(OR(D45="○",D46="○",D55="○",D56="○"),1,0)</f>
        <v>0</v>
      </c>
      <c r="T57" s="388">
        <f>COUNTIF($T$14:$T$56,$D$61)</f>
        <v>0</v>
      </c>
    </row>
    <row r="58" spans="1:23" s="390" customFormat="1" ht="11.25" hidden="1">
      <c r="D58" s="390" t="s">
        <v>914</v>
      </c>
      <c r="E58" s="390" t="str">
        <f>IF(E$57=1,E$60,"")</f>
        <v/>
      </c>
      <c r="F58" s="390" t="str">
        <f t="shared" ref="F58:S59" si="2">IF(F$57=1,F$60,"")</f>
        <v/>
      </c>
      <c r="G58" s="390" t="str">
        <f t="shared" si="2"/>
        <v/>
      </c>
      <c r="H58" s="390" t="str">
        <f t="shared" si="2"/>
        <v/>
      </c>
      <c r="I58" s="390" t="str">
        <f t="shared" si="2"/>
        <v/>
      </c>
      <c r="J58" s="390" t="str">
        <f t="shared" si="2"/>
        <v/>
      </c>
      <c r="K58" s="390" t="str">
        <f t="shared" si="2"/>
        <v/>
      </c>
      <c r="L58" s="390" t="str">
        <f t="shared" si="2"/>
        <v/>
      </c>
      <c r="M58" s="390" t="str">
        <f t="shared" si="2"/>
        <v/>
      </c>
      <c r="N58" s="390" t="str">
        <f t="shared" si="2"/>
        <v/>
      </c>
      <c r="O58" s="390" t="str">
        <f t="shared" si="2"/>
        <v/>
      </c>
      <c r="P58" s="390" t="str">
        <f t="shared" si="2"/>
        <v/>
      </c>
      <c r="Q58" s="390" t="str">
        <f t="shared" si="2"/>
        <v/>
      </c>
      <c r="R58" s="390" t="str">
        <f t="shared" si="2"/>
        <v/>
      </c>
      <c r="S58" s="390" t="str">
        <f t="shared" si="2"/>
        <v/>
      </c>
    </row>
    <row r="59" spans="1:23" s="390" customFormat="1" ht="11.25" hidden="1">
      <c r="D59" s="390" t="s">
        <v>915</v>
      </c>
      <c r="E59" s="390" t="str">
        <f>IF(E$57=1,E$60,"")</f>
        <v/>
      </c>
      <c r="F59" s="390" t="str">
        <f t="shared" si="2"/>
        <v/>
      </c>
      <c r="G59" s="390" t="str">
        <f t="shared" si="2"/>
        <v/>
      </c>
      <c r="H59" s="390" t="str">
        <f t="shared" si="2"/>
        <v/>
      </c>
      <c r="I59" s="390" t="str">
        <f t="shared" si="2"/>
        <v/>
      </c>
      <c r="J59" s="390" t="str">
        <f t="shared" si="2"/>
        <v/>
      </c>
      <c r="K59" s="390" t="str">
        <f t="shared" si="2"/>
        <v/>
      </c>
      <c r="L59" s="390" t="str">
        <f t="shared" si="2"/>
        <v/>
      </c>
      <c r="M59" s="390" t="str">
        <f t="shared" si="2"/>
        <v/>
      </c>
      <c r="N59" s="390" t="str">
        <f t="shared" si="2"/>
        <v/>
      </c>
      <c r="O59" s="390" t="str">
        <f t="shared" si="2"/>
        <v/>
      </c>
      <c r="P59" s="390" t="str">
        <f t="shared" si="2"/>
        <v/>
      </c>
      <c r="Q59" s="390" t="str">
        <f t="shared" si="2"/>
        <v/>
      </c>
      <c r="R59" s="390" t="str">
        <f t="shared" si="2"/>
        <v/>
      </c>
      <c r="S59" s="390" t="str">
        <f t="shared" si="2"/>
        <v/>
      </c>
    </row>
    <row r="60" spans="1:23" s="390" customFormat="1" ht="19.5" hidden="1" customHeight="1">
      <c r="E60" s="391" t="s">
        <v>907</v>
      </c>
      <c r="F60" s="391" t="s">
        <v>908</v>
      </c>
      <c r="G60" s="391" t="s">
        <v>909</v>
      </c>
      <c r="H60" s="391" t="s">
        <v>804</v>
      </c>
      <c r="I60" s="391" t="s">
        <v>810</v>
      </c>
      <c r="J60" s="391" t="s">
        <v>910</v>
      </c>
      <c r="K60" s="391" t="s">
        <v>805</v>
      </c>
      <c r="L60" s="391" t="s">
        <v>911</v>
      </c>
      <c r="M60" s="392" t="s">
        <v>817</v>
      </c>
      <c r="N60" s="391" t="s">
        <v>806</v>
      </c>
      <c r="O60" s="391" t="s">
        <v>812</v>
      </c>
      <c r="P60" s="391" t="s">
        <v>818</v>
      </c>
      <c r="Q60" s="391" t="s">
        <v>912</v>
      </c>
      <c r="R60" s="391" t="s">
        <v>807</v>
      </c>
      <c r="S60" s="391" t="s">
        <v>913</v>
      </c>
    </row>
    <row r="61" spans="1:23" s="388" customFormat="1" hidden="1">
      <c r="D61" s="388" t="s">
        <v>916</v>
      </c>
    </row>
    <row r="62" spans="1:23" s="29" customFormat="1" hidden="1">
      <c r="U62" s="388"/>
      <c r="V62" s="388"/>
      <c r="W62" s="388"/>
    </row>
  </sheetData>
  <sheetProtection algorithmName="SHA-512" hashValue="gDEquwVB9Ke/PP8VtTTRng9g+0vGA6LMuq0sZoIiScpvr7dYAHJVaNVlPoixbuAOO6fBGJTqE0isquDXbJ+Rlw==" saltValue="h8NzguqBeXACiROGEBKGOw==" spinCount="100000" sheet="1" objects="1" scenarios="1"/>
  <mergeCells count="28">
    <mergeCell ref="A7:S7"/>
    <mergeCell ref="A1:S1"/>
    <mergeCell ref="A3:S3"/>
    <mergeCell ref="A4:S4"/>
    <mergeCell ref="A5:S5"/>
    <mergeCell ref="A6:S6"/>
    <mergeCell ref="A8:S8"/>
    <mergeCell ref="A9:S9"/>
    <mergeCell ref="A11:D12"/>
    <mergeCell ref="E11:G11"/>
    <mergeCell ref="H11:J11"/>
    <mergeCell ref="K11:M11"/>
    <mergeCell ref="N11:Q11"/>
    <mergeCell ref="R11:S11"/>
    <mergeCell ref="A14:A30"/>
    <mergeCell ref="B14:B19"/>
    <mergeCell ref="B20:B25"/>
    <mergeCell ref="B26:B30"/>
    <mergeCell ref="A31:A37"/>
    <mergeCell ref="B31:B33"/>
    <mergeCell ref="B34:B35"/>
    <mergeCell ref="B36:B37"/>
    <mergeCell ref="A38:A50"/>
    <mergeCell ref="B38:B47"/>
    <mergeCell ref="B48:B50"/>
    <mergeCell ref="A51:A56"/>
    <mergeCell ref="B51:B54"/>
    <mergeCell ref="B55:B56"/>
  </mergeCells>
  <phoneticPr fontId="20"/>
  <conditionalFormatting sqref="E12">
    <cfRule type="expression" dxfId="87" priority="15">
      <formula>$E$57=1</formula>
    </cfRule>
  </conditionalFormatting>
  <conditionalFormatting sqref="F12">
    <cfRule type="expression" dxfId="86" priority="14">
      <formula>$F$57=1</formula>
    </cfRule>
  </conditionalFormatting>
  <conditionalFormatting sqref="G12">
    <cfRule type="expression" dxfId="85" priority="13">
      <formula>$G$57=1</formula>
    </cfRule>
  </conditionalFormatting>
  <conditionalFormatting sqref="H12">
    <cfRule type="expression" dxfId="84" priority="12">
      <formula>$H$57=1</formula>
    </cfRule>
  </conditionalFormatting>
  <conditionalFormatting sqref="I12">
    <cfRule type="expression" dxfId="83" priority="11">
      <formula>$I$57=1</formula>
    </cfRule>
  </conditionalFormatting>
  <conditionalFormatting sqref="J12">
    <cfRule type="expression" dxfId="82" priority="10">
      <formula>$J$57=1</formula>
    </cfRule>
  </conditionalFormatting>
  <conditionalFormatting sqref="K12">
    <cfRule type="expression" dxfId="81" priority="9">
      <formula>$K$57=1</formula>
    </cfRule>
  </conditionalFormatting>
  <conditionalFormatting sqref="L12">
    <cfRule type="expression" dxfId="80" priority="8">
      <formula>$L$57=1</formula>
    </cfRule>
  </conditionalFormatting>
  <conditionalFormatting sqref="M12">
    <cfRule type="expression" dxfId="79" priority="7">
      <formula>$M$57=1</formula>
    </cfRule>
  </conditionalFormatting>
  <conditionalFormatting sqref="N12">
    <cfRule type="expression" dxfId="78" priority="6">
      <formula>$N$57=1</formula>
    </cfRule>
  </conditionalFormatting>
  <conditionalFormatting sqref="O12">
    <cfRule type="expression" dxfId="77" priority="5">
      <formula>$O$57=1</formula>
    </cfRule>
  </conditionalFormatting>
  <conditionalFormatting sqref="P12">
    <cfRule type="expression" dxfId="76" priority="4">
      <formula>$P$57=1</formula>
    </cfRule>
  </conditionalFormatting>
  <conditionalFormatting sqref="Q12">
    <cfRule type="expression" dxfId="75" priority="3">
      <formula>$Q$57=1</formula>
    </cfRule>
  </conditionalFormatting>
  <conditionalFormatting sqref="R12">
    <cfRule type="expression" dxfId="74" priority="2">
      <formula>$R$57=1</formula>
    </cfRule>
  </conditionalFormatting>
  <conditionalFormatting sqref="S12">
    <cfRule type="expression" dxfId="73" priority="1">
      <formula>$S$57=1</formula>
    </cfRule>
  </conditionalFormatting>
  <dataValidations count="1">
    <dataValidation type="list" allowBlank="1" showInputMessage="1" showErrorMessage="1" sqref="D14:D56" xr:uid="{449D1274-9F48-4C4F-AEBA-E3954D02A494}">
      <formula1>"　,○"</formula1>
    </dataValidation>
  </dataValidations>
  <hyperlinks>
    <hyperlink ref="A5:F5" r:id="rId1" location="page=70　　" display="＜各スキル項目における具体的な学習項目例等について＞" xr:uid="{74B04FFF-3B62-49E3-B83F-6DB9C5D5FFFB}"/>
    <hyperlink ref="A8:S8" r:id="rId2" location="page=73" display="＜各人材類型における「ロール」の定義について＞" xr:uid="{90FE60CA-D35E-4B6C-B52F-8A255CBF247D}"/>
    <hyperlink ref="A5:S5" r:id="rId3" location="page=84" display="＜各スキル項目における具体的な学習項目例等について＞" xr:uid="{A5D3E97B-8F54-46C9-8BF8-D0DC0EA8E517}"/>
    <hyperlink ref="E12" r:id="rId4" location="page=100" display="https://www.ipa.go.jp/jinzai/skill-standard/dss/ps6vr700000083ki-att/000106872.pdf - page=100" xr:uid="{27D64CE5-EE9D-4F89-B349-3E00D4407A39}"/>
    <hyperlink ref="F12" r:id="rId5" location="page=101" display="https://www.ipa.go.jp/jinzai/skill-standard/dss/ps6vr700000083ki-att/000106872.pdf - page=101" xr:uid="{36B3DF51-ED70-4996-8964-D7347B244AB8}"/>
    <hyperlink ref="G12" r:id="rId6" location="page=102" display="https://www.ipa.go.jp/jinzai/skill-standard/dss/ps6vr700000083ki-att/000106872.pdf - page=102" xr:uid="{6A29FFE6-6281-42F5-8FCD-4322A61E5008}"/>
    <hyperlink ref="H12" r:id="rId7" location="page=115" display="https://www.ipa.go.jp/jinzai/skill-standard/dss/ps6vr700000083ki-att/000106872.pdf - page=115" xr:uid="{F07C2D48-B9DB-4023-A9DE-36667D132073}"/>
    <hyperlink ref="I12" r:id="rId8" location="page=116" display="https://www.ipa.go.jp/jinzai/skill-standard/dss/ps6vr700000083ki-att/000106872.pdf - page=116" xr:uid="{D8E7A369-DAE0-4A37-8822-2D4258858CEB}"/>
    <hyperlink ref="J12" r:id="rId9" location="page=117" display="https://www.ipa.go.jp/jinzai/skill-standard/dss/ps6vr700000083ki-att/000106872.pdf - page=117" xr:uid="{37C7E3E0-D4B9-4DA5-A49F-8A1B17396FD1}"/>
    <hyperlink ref="K12" r:id="rId10" location="page=126" display="https://www.ipa.go.jp/jinzai/skill-standard/dss/ps6vr700000083ki-att/000106872.pdf - page=126" xr:uid="{E82F31E1-3AF5-4E5F-8472-46AD9136D291}"/>
    <hyperlink ref="L12" r:id="rId11" location="page=127" display="https://www.ipa.go.jp/jinzai/skill-standard/dss/ps6vr700000083ki-att/000106872.pdf - page=127" xr:uid="{CB16FC0D-CC81-457B-B1F7-1918D8542BEF}"/>
    <hyperlink ref="M12" r:id="rId12" location="page=128" xr:uid="{A256E055-EAF8-4F06-A4D7-F94382B0D6C0}"/>
    <hyperlink ref="N12" r:id="rId13" location="page=135" display="https://www.ipa.go.jp/jinzai/skill-standard/dss/ps6vr700000083ki-att/000106872.pdf - page=135" xr:uid="{D5AAE805-DEBB-4C2C-A0E0-DB588ADB5E66}"/>
    <hyperlink ref="O12" r:id="rId14" location="page=136" display="https://www.ipa.go.jp/jinzai/skill-standard/dss/ps6vr700000083ki-att/000106872.pdf - page=136" xr:uid="{065DF3AE-0E24-47B0-BFC5-702FE2701168}"/>
    <hyperlink ref="P12" r:id="rId15" location="page=137" display="https://www.ipa.go.jp/jinzai/skill-standard/dss/ps6vr700000083ki-att/000106872.pdf - page=137" xr:uid="{6C7294B3-4BCB-40D7-8578-D6EF48DAE0F9}"/>
    <hyperlink ref="Q12" r:id="rId16" location="page=138" display="https://www.ipa.go.jp/jinzai/skill-standard/dss/ps6vr700000083ki-att/000106872.pdf - page=138" xr:uid="{A0282352-3F12-4AE3-AD00-0AE2F20F932B}"/>
    <hyperlink ref="R12" r:id="rId17" location="page=145" display="https://www.ipa.go.jp/jinzai/skill-standard/dss/ps6vr700000083ki-att/000106872.pdf - page=145" xr:uid="{068001E2-DBDA-46E0-AADE-B01C593D2F07}"/>
    <hyperlink ref="S12" r:id="rId18" location="page=146" display="https://www.ipa.go.jp/jinzai/skill-standard/dss/ps6vr700000083ki-att/000106872.pdf - page=146" xr:uid="{7F06B5B3-D514-49F4-81F7-555B301A364F}"/>
  </hyperlinks>
  <pageMargins left="0.7" right="0.7" top="0.75" bottom="0.75" header="0.3" footer="0.3"/>
  <pageSetup paperSize="9" scale="41" orientation="portrait" r:id="rId19"/>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6123F-6BA8-4B55-A59E-36E0648F9521}">
  <sheetPr>
    <tabColor theme="0" tint="-0.14999847407452621"/>
  </sheetPr>
  <dimension ref="A1:X91"/>
  <sheetViews>
    <sheetView showGridLines="0" view="pageBreakPreview" zoomScaleNormal="100" zoomScaleSheetLayoutView="100" workbookViewId="0">
      <selection activeCell="G14" sqref="G14:H14"/>
    </sheetView>
  </sheetViews>
  <sheetFormatPr defaultColWidth="9" defaultRowHeight="12"/>
  <cols>
    <col min="1" max="4" width="6.125" style="530" customWidth="1"/>
    <col min="5" max="6" width="8" style="530" customWidth="1"/>
    <col min="7" max="19" width="6.125" style="530" customWidth="1"/>
    <col min="20" max="23" width="6.125" style="207" customWidth="1"/>
    <col min="24" max="24" width="6.125" style="530" customWidth="1"/>
    <col min="25" max="16384" width="9" style="530"/>
  </cols>
  <sheetData>
    <row r="1" spans="1:24" ht="15" customHeight="1">
      <c r="A1" s="241"/>
      <c r="B1" s="241"/>
      <c r="C1" s="242"/>
      <c r="D1" s="241"/>
      <c r="E1" s="241"/>
      <c r="F1" s="241"/>
      <c r="T1" s="666" t="s">
        <v>669</v>
      </c>
      <c r="U1" s="666"/>
      <c r="V1" s="666"/>
      <c r="W1" s="666"/>
      <c r="X1" s="666"/>
    </row>
    <row r="2" spans="1:24" ht="15" customHeight="1">
      <c r="A2" s="241"/>
      <c r="B2" s="241"/>
      <c r="C2" s="242"/>
      <c r="D2" s="241"/>
      <c r="E2" s="241"/>
      <c r="F2" s="241"/>
      <c r="T2" s="666" t="s">
        <v>693</v>
      </c>
      <c r="U2" s="666"/>
      <c r="V2" s="666"/>
      <c r="W2" s="666"/>
      <c r="X2" s="666"/>
    </row>
    <row r="3" spans="1:24" ht="15" customHeight="1">
      <c r="C3" s="199"/>
      <c r="T3" s="2013">
        <f>'申請書・総括票（共通）'!L3</f>
        <v>0</v>
      </c>
      <c r="U3" s="2013"/>
      <c r="V3" s="2013"/>
      <c r="W3" s="2013"/>
      <c r="X3" s="2013"/>
    </row>
    <row r="4" spans="1:24" ht="18.75" customHeight="1">
      <c r="A4" s="2014" t="s">
        <v>688</v>
      </c>
      <c r="B4" s="2015"/>
      <c r="C4" s="2015"/>
      <c r="D4" s="2015"/>
      <c r="E4" s="2015"/>
      <c r="F4" s="2015"/>
      <c r="G4" s="2015"/>
      <c r="H4" s="2015"/>
      <c r="I4" s="2015"/>
      <c r="J4" s="2015"/>
      <c r="K4" s="2015"/>
      <c r="L4" s="2015"/>
      <c r="M4" s="2015"/>
      <c r="N4" s="2015"/>
      <c r="O4" s="2015"/>
      <c r="P4" s="2015"/>
      <c r="Q4" s="2015"/>
      <c r="R4" s="2015"/>
      <c r="S4" s="2015"/>
      <c r="T4" s="2015"/>
      <c r="U4" s="2015"/>
      <c r="V4" s="2015"/>
      <c r="W4" s="2015"/>
      <c r="X4" s="2015"/>
    </row>
    <row r="5" spans="1:24" ht="11.25" customHeight="1">
      <c r="A5" s="585"/>
      <c r="B5" s="585"/>
      <c r="C5" s="585"/>
      <c r="D5" s="585"/>
      <c r="E5" s="585"/>
      <c r="F5" s="585"/>
      <c r="G5" s="585"/>
      <c r="H5" s="585"/>
      <c r="I5" s="585"/>
      <c r="J5" s="585"/>
      <c r="K5" s="585"/>
      <c r="L5" s="585"/>
      <c r="M5" s="585"/>
      <c r="N5" s="585"/>
      <c r="O5" s="585"/>
      <c r="P5" s="585"/>
      <c r="Q5" s="585"/>
      <c r="R5" s="585"/>
      <c r="S5" s="585"/>
      <c r="T5" s="47"/>
      <c r="U5" s="585"/>
      <c r="V5" s="585"/>
      <c r="W5" s="585"/>
      <c r="X5" s="585"/>
    </row>
    <row r="6" spans="1:24" ht="30" customHeight="1">
      <c r="A6" s="2016" t="s">
        <v>140</v>
      </c>
      <c r="B6" s="2017"/>
      <c r="C6" s="2017"/>
      <c r="D6" s="2018"/>
      <c r="E6" s="2019">
        <f>'申請書・総括票（共通）'!C19</f>
        <v>0</v>
      </c>
      <c r="F6" s="2020"/>
      <c r="G6" s="2020"/>
      <c r="H6" s="2020"/>
      <c r="I6" s="2020"/>
      <c r="J6" s="2020"/>
      <c r="K6" s="2020"/>
      <c r="L6" s="2020"/>
      <c r="M6" s="2020"/>
      <c r="N6" s="2020"/>
      <c r="O6" s="2020"/>
      <c r="P6" s="2020"/>
      <c r="Q6" s="2020"/>
      <c r="R6" s="2020"/>
      <c r="S6" s="2020"/>
      <c r="T6" s="2020"/>
      <c r="U6" s="2020"/>
      <c r="V6" s="2020"/>
      <c r="W6" s="2020"/>
      <c r="X6" s="2021"/>
    </row>
    <row r="7" spans="1:24" ht="18.75" customHeight="1">
      <c r="A7" s="2022" t="s">
        <v>87</v>
      </c>
      <c r="B7" s="2023"/>
      <c r="C7" s="2023"/>
      <c r="D7" s="2024"/>
      <c r="E7" s="2031">
        <f>'申請書・総括票（共通）'!D239</f>
        <v>0</v>
      </c>
      <c r="F7" s="2032"/>
      <c r="G7" s="2032"/>
      <c r="H7" s="2032"/>
      <c r="I7" s="2032"/>
      <c r="J7" s="2032"/>
      <c r="K7" s="2032"/>
      <c r="L7" s="2032"/>
      <c r="M7" s="2032"/>
      <c r="N7" s="2032"/>
      <c r="O7" s="2032"/>
      <c r="P7" s="2032"/>
      <c r="Q7" s="2033"/>
      <c r="R7" s="2040" t="s">
        <v>141</v>
      </c>
      <c r="S7" s="2041"/>
      <c r="T7" s="2042"/>
      <c r="U7" s="2043">
        <f>'申請書・総括票（共通）'!A239</f>
        <v>2008</v>
      </c>
      <c r="V7" s="2044"/>
      <c r="W7" s="2044"/>
      <c r="X7" s="2045"/>
    </row>
    <row r="8" spans="1:24" ht="22.5" customHeight="1">
      <c r="A8" s="2025"/>
      <c r="B8" s="2026"/>
      <c r="C8" s="2026"/>
      <c r="D8" s="2027"/>
      <c r="E8" s="2034"/>
      <c r="F8" s="2035"/>
      <c r="G8" s="2035"/>
      <c r="H8" s="2035"/>
      <c r="I8" s="2035"/>
      <c r="J8" s="2035"/>
      <c r="K8" s="2035"/>
      <c r="L8" s="2035"/>
      <c r="M8" s="2035"/>
      <c r="N8" s="2035"/>
      <c r="O8" s="2035"/>
      <c r="P8" s="2035"/>
      <c r="Q8" s="2036"/>
      <c r="R8" s="2046" t="s">
        <v>89</v>
      </c>
      <c r="S8" s="2047"/>
      <c r="T8" s="2048"/>
      <c r="U8" s="2043">
        <f>'申請書・総括票（共通）'!B239</f>
        <v>0</v>
      </c>
      <c r="V8" s="2044"/>
      <c r="W8" s="2044"/>
      <c r="X8" s="2045"/>
    </row>
    <row r="9" spans="1:24" ht="18.75" customHeight="1">
      <c r="A9" s="2028"/>
      <c r="B9" s="2029"/>
      <c r="C9" s="2029"/>
      <c r="D9" s="2030"/>
      <c r="E9" s="2037"/>
      <c r="F9" s="2038"/>
      <c r="G9" s="2038"/>
      <c r="H9" s="2038"/>
      <c r="I9" s="2038"/>
      <c r="J9" s="2038"/>
      <c r="K9" s="2038"/>
      <c r="L9" s="2038"/>
      <c r="M9" s="2038"/>
      <c r="N9" s="2038"/>
      <c r="O9" s="2038"/>
      <c r="P9" s="2038"/>
      <c r="Q9" s="2039"/>
      <c r="R9" s="2049" t="s">
        <v>142</v>
      </c>
      <c r="S9" s="2050"/>
      <c r="T9" s="2051"/>
      <c r="U9" s="243">
        <f>個票ｰ2008!E18</f>
        <v>0</v>
      </c>
      <c r="V9" s="244" t="s">
        <v>173</v>
      </c>
      <c r="W9" s="245">
        <f>個票ｰ2008!G18</f>
        <v>0</v>
      </c>
      <c r="X9" s="246" t="s">
        <v>136</v>
      </c>
    </row>
    <row r="10" spans="1:24" ht="15" customHeight="1">
      <c r="X10" s="207"/>
    </row>
    <row r="11" spans="1:24" ht="18" customHeight="1">
      <c r="A11" s="208" t="s">
        <v>143</v>
      </c>
      <c r="H11" s="220"/>
      <c r="J11" s="220"/>
      <c r="K11" s="220"/>
      <c r="L11" s="220"/>
      <c r="M11" s="220"/>
      <c r="N11" s="220"/>
      <c r="O11" s="220"/>
      <c r="P11" s="220"/>
      <c r="Q11" s="220"/>
      <c r="R11" s="220"/>
      <c r="S11" s="247"/>
      <c r="T11" s="248"/>
      <c r="U11" s="248"/>
      <c r="V11" s="249"/>
      <c r="W11" s="249"/>
      <c r="X11" s="250"/>
    </row>
    <row r="12" spans="1:24" ht="4.5" customHeight="1">
      <c r="A12" s="208"/>
      <c r="H12" s="220"/>
      <c r="J12" s="220"/>
      <c r="K12" s="220"/>
      <c r="L12" s="220"/>
      <c r="M12" s="220"/>
      <c r="N12" s="220"/>
      <c r="O12" s="220"/>
      <c r="P12" s="220"/>
      <c r="Q12" s="220"/>
      <c r="R12" s="220"/>
      <c r="S12" s="247"/>
      <c r="T12" s="248"/>
      <c r="U12" s="248"/>
      <c r="V12" s="249"/>
      <c r="W12" s="249"/>
      <c r="X12" s="250"/>
    </row>
    <row r="13" spans="1:24" ht="34.35" customHeight="1">
      <c r="A13" s="2109"/>
      <c r="B13" s="2110"/>
      <c r="C13" s="2122" t="s">
        <v>144</v>
      </c>
      <c r="D13" s="2123"/>
      <c r="E13" s="2123"/>
      <c r="F13" s="2124"/>
      <c r="G13" s="2111" t="s">
        <v>145</v>
      </c>
      <c r="H13" s="2112"/>
      <c r="I13" s="2113" t="s">
        <v>146</v>
      </c>
      <c r="J13" s="2114"/>
      <c r="K13" s="2115" t="s">
        <v>147</v>
      </c>
      <c r="L13" s="2116"/>
      <c r="M13" s="2113" t="s">
        <v>148</v>
      </c>
      <c r="N13" s="2149"/>
      <c r="O13" s="2115" t="s">
        <v>149</v>
      </c>
      <c r="P13" s="2150"/>
      <c r="Q13" s="2151" t="s">
        <v>150</v>
      </c>
      <c r="R13" s="2152"/>
      <c r="S13" s="2153"/>
      <c r="T13" s="250"/>
      <c r="U13" s="530"/>
      <c r="V13" s="530"/>
      <c r="W13" s="530"/>
    </row>
    <row r="14" spans="1:24" ht="18" customHeight="1">
      <c r="A14" s="1941" t="s">
        <v>151</v>
      </c>
      <c r="B14" s="1942"/>
      <c r="C14" s="2125" t="s">
        <v>152</v>
      </c>
      <c r="D14" s="2126"/>
      <c r="E14" s="2126"/>
      <c r="F14" s="2127"/>
      <c r="G14" s="1982"/>
      <c r="H14" s="1983"/>
      <c r="I14" s="1984"/>
      <c r="J14" s="1985"/>
      <c r="K14" s="1985"/>
      <c r="L14" s="1982"/>
      <c r="M14" s="1984"/>
      <c r="N14" s="1985"/>
      <c r="O14" s="1985"/>
      <c r="P14" s="1986"/>
      <c r="Q14" s="1987">
        <f>SUM(G14:P14)</f>
        <v>0</v>
      </c>
      <c r="R14" s="1987"/>
      <c r="S14" s="1987"/>
      <c r="T14" s="250"/>
      <c r="U14" s="530"/>
      <c r="V14" s="530"/>
      <c r="W14" s="530"/>
    </row>
    <row r="15" spans="1:24" ht="18" customHeight="1">
      <c r="A15" s="1943"/>
      <c r="B15" s="1944"/>
      <c r="C15" s="1988" t="s">
        <v>153</v>
      </c>
      <c r="D15" s="2128" t="s">
        <v>154</v>
      </c>
      <c r="E15" s="2129"/>
      <c r="F15" s="2130"/>
      <c r="G15" s="1991"/>
      <c r="H15" s="1992"/>
      <c r="I15" s="1992"/>
      <c r="J15" s="2004"/>
      <c r="K15" s="2005"/>
      <c r="L15" s="2006"/>
      <c r="M15" s="2007"/>
      <c r="N15" s="2008"/>
      <c r="O15" s="2005"/>
      <c r="P15" s="2009"/>
      <c r="Q15" s="1993">
        <f>SUM(G15:P15)</f>
        <v>0</v>
      </c>
      <c r="R15" s="1994"/>
      <c r="S15" s="1995"/>
      <c r="T15" s="250"/>
      <c r="U15" s="530"/>
      <c r="V15" s="530"/>
      <c r="W15" s="530"/>
    </row>
    <row r="16" spans="1:24" ht="18" customHeight="1">
      <c r="A16" s="1943"/>
      <c r="B16" s="1944"/>
      <c r="C16" s="1989"/>
      <c r="D16" s="1799" t="s">
        <v>178</v>
      </c>
      <c r="E16" s="1797"/>
      <c r="F16" s="1798"/>
      <c r="G16" s="2117">
        <f>M89</f>
        <v>0</v>
      </c>
      <c r="H16" s="2118"/>
      <c r="I16" s="2119"/>
      <c r="J16" s="2120"/>
      <c r="K16" s="1949"/>
      <c r="L16" s="1954"/>
      <c r="M16" s="1950"/>
      <c r="N16" s="1954"/>
      <c r="O16" s="1949"/>
      <c r="P16" s="1950"/>
      <c r="Q16" s="1993">
        <f>SUM(G16:P16)</f>
        <v>0</v>
      </c>
      <c r="R16" s="1994"/>
      <c r="S16" s="1995"/>
      <c r="T16" s="250"/>
      <c r="U16" s="530"/>
      <c r="V16" s="530"/>
      <c r="W16" s="530"/>
    </row>
    <row r="17" spans="1:24" ht="18" customHeight="1">
      <c r="A17" s="1943"/>
      <c r="B17" s="1944"/>
      <c r="C17" s="1989"/>
      <c r="D17" s="2131" t="s">
        <v>155</v>
      </c>
      <c r="E17" s="2132"/>
      <c r="F17" s="2133"/>
      <c r="G17" s="1996"/>
      <c r="H17" s="1997"/>
      <c r="I17" s="1997"/>
      <c r="J17" s="1998"/>
      <c r="K17" s="1999"/>
      <c r="L17" s="2000"/>
      <c r="M17" s="2001"/>
      <c r="N17" s="2002"/>
      <c r="O17" s="2003"/>
      <c r="P17" s="2001"/>
      <c r="Q17" s="1993">
        <f>SUM(G17:P17)</f>
        <v>0</v>
      </c>
      <c r="R17" s="1994"/>
      <c r="S17" s="1995"/>
      <c r="T17" s="250"/>
      <c r="U17" s="530"/>
      <c r="V17" s="530"/>
      <c r="W17" s="530"/>
    </row>
    <row r="18" spans="1:24" ht="18" customHeight="1" thickBot="1">
      <c r="A18" s="1943"/>
      <c r="B18" s="1944"/>
      <c r="C18" s="1990"/>
      <c r="D18" s="2134" t="s">
        <v>156</v>
      </c>
      <c r="E18" s="2135"/>
      <c r="F18" s="2136"/>
      <c r="G18" s="1977">
        <f>SUM(G15:H17)</f>
        <v>0</v>
      </c>
      <c r="H18" s="1978"/>
      <c r="I18" s="1978">
        <f>SUM(I15:J17)</f>
        <v>0</v>
      </c>
      <c r="J18" s="1979"/>
      <c r="K18" s="1977">
        <f>SUM(K15:L17)</f>
        <v>0</v>
      </c>
      <c r="L18" s="1980"/>
      <c r="M18" s="1978">
        <f>SUM(M15:N17)</f>
        <v>0</v>
      </c>
      <c r="N18" s="1979"/>
      <c r="O18" s="1977">
        <f>SUM(O15:P17)</f>
        <v>0</v>
      </c>
      <c r="P18" s="1980"/>
      <c r="Q18" s="2010">
        <f>SUM(Q15:S17)</f>
        <v>0</v>
      </c>
      <c r="R18" s="2011"/>
      <c r="S18" s="2012"/>
      <c r="T18" s="251"/>
      <c r="U18" s="530"/>
      <c r="V18" s="530"/>
      <c r="W18" s="530"/>
    </row>
    <row r="19" spans="1:24" ht="18" customHeight="1" thickBot="1">
      <c r="A19" s="1945"/>
      <c r="B19" s="1981"/>
      <c r="C19" s="2137" t="s">
        <v>157</v>
      </c>
      <c r="D19" s="2138"/>
      <c r="E19" s="2138"/>
      <c r="F19" s="2139"/>
      <c r="G19" s="1971">
        <f>G14+G18</f>
        <v>0</v>
      </c>
      <c r="H19" s="1972"/>
      <c r="I19" s="1973">
        <f>I14+I18</f>
        <v>0</v>
      </c>
      <c r="J19" s="1974"/>
      <c r="K19" s="1971">
        <f>K14+K18</f>
        <v>0</v>
      </c>
      <c r="L19" s="1972"/>
      <c r="M19" s="1973">
        <f>M14+M18</f>
        <v>0</v>
      </c>
      <c r="N19" s="1974"/>
      <c r="O19" s="1971">
        <f>O14+O18</f>
        <v>0</v>
      </c>
      <c r="P19" s="1975"/>
      <c r="Q19" s="1971">
        <f>Q14+Q18</f>
        <v>0</v>
      </c>
      <c r="R19" s="1975"/>
      <c r="S19" s="1976"/>
      <c r="T19" s="251"/>
      <c r="U19" s="530"/>
      <c r="V19" s="530"/>
      <c r="W19" s="530"/>
    </row>
    <row r="20" spans="1:24" ht="18" customHeight="1">
      <c r="A20" s="1941" t="s">
        <v>542</v>
      </c>
      <c r="B20" s="1942"/>
      <c r="C20" s="2140" t="s">
        <v>179</v>
      </c>
      <c r="D20" s="2141"/>
      <c r="E20" s="2141"/>
      <c r="F20" s="2142"/>
      <c r="G20" s="1966">
        <f>M90</f>
        <v>0</v>
      </c>
      <c r="H20" s="1967"/>
      <c r="I20" s="1968"/>
      <c r="J20" s="1969"/>
      <c r="K20" s="1961"/>
      <c r="L20" s="1970"/>
      <c r="M20" s="1968"/>
      <c r="N20" s="1969"/>
      <c r="O20" s="1961"/>
      <c r="P20" s="1962"/>
      <c r="Q20" s="1963">
        <f>SUM(G20:P20)</f>
        <v>0</v>
      </c>
      <c r="R20" s="1964"/>
      <c r="S20" s="1965"/>
      <c r="T20" s="250"/>
      <c r="U20" s="530"/>
      <c r="V20" s="530"/>
      <c r="W20" s="530"/>
    </row>
    <row r="21" spans="1:24" ht="18" customHeight="1">
      <c r="A21" s="1943"/>
      <c r="B21" s="1944"/>
      <c r="C21" s="1799" t="s">
        <v>158</v>
      </c>
      <c r="D21" s="1797"/>
      <c r="E21" s="1797"/>
      <c r="F21" s="1798"/>
      <c r="G21" s="1949"/>
      <c r="H21" s="1954"/>
      <c r="I21" s="1947"/>
      <c r="J21" s="1948"/>
      <c r="K21" s="1949"/>
      <c r="L21" s="1954"/>
      <c r="M21" s="1947"/>
      <c r="N21" s="1948"/>
      <c r="O21" s="1949"/>
      <c r="P21" s="1950"/>
      <c r="Q21" s="1951">
        <f>SUM(G21:P21)</f>
        <v>0</v>
      </c>
      <c r="R21" s="1952"/>
      <c r="S21" s="1953"/>
      <c r="T21" s="250"/>
      <c r="U21" s="530"/>
      <c r="V21" s="530"/>
      <c r="W21" s="530"/>
    </row>
    <row r="22" spans="1:24" ht="18" customHeight="1">
      <c r="A22" s="1943"/>
      <c r="B22" s="1944"/>
      <c r="C22" s="2143" t="s">
        <v>159</v>
      </c>
      <c r="D22" s="2144"/>
      <c r="E22" s="2144"/>
      <c r="F22" s="2145"/>
      <c r="G22" s="1949"/>
      <c r="H22" s="1954"/>
      <c r="I22" s="1947"/>
      <c r="J22" s="1948"/>
      <c r="K22" s="1949"/>
      <c r="L22" s="1954"/>
      <c r="M22" s="1947"/>
      <c r="N22" s="1948"/>
      <c r="O22" s="1949"/>
      <c r="P22" s="1950"/>
      <c r="Q22" s="1951">
        <f>SUM(G22:P22)</f>
        <v>0</v>
      </c>
      <c r="R22" s="1952"/>
      <c r="S22" s="1953"/>
      <c r="T22" s="250"/>
      <c r="U22" s="530"/>
      <c r="V22" s="530"/>
      <c r="W22" s="530"/>
    </row>
    <row r="23" spans="1:24" ht="18" customHeight="1">
      <c r="A23" s="1943"/>
      <c r="B23" s="1944"/>
      <c r="C23" s="2143" t="s">
        <v>177</v>
      </c>
      <c r="D23" s="2144"/>
      <c r="E23" s="2144"/>
      <c r="F23" s="2145"/>
      <c r="G23" s="1949"/>
      <c r="H23" s="1954"/>
      <c r="I23" s="1947"/>
      <c r="J23" s="1948"/>
      <c r="K23" s="1949"/>
      <c r="L23" s="1954"/>
      <c r="M23" s="1947"/>
      <c r="N23" s="1948"/>
      <c r="O23" s="1949"/>
      <c r="P23" s="1950"/>
      <c r="Q23" s="1958">
        <f>SUM(G23:P23)</f>
        <v>0</v>
      </c>
      <c r="R23" s="1959"/>
      <c r="S23" s="1960"/>
      <c r="T23" s="250"/>
      <c r="U23" s="530"/>
      <c r="V23" s="530"/>
      <c r="W23" s="530"/>
    </row>
    <row r="24" spans="1:24" ht="18" customHeight="1">
      <c r="A24" s="1945"/>
      <c r="B24" s="1946"/>
      <c r="C24" s="2146" t="s">
        <v>160</v>
      </c>
      <c r="D24" s="2147"/>
      <c r="E24" s="2147"/>
      <c r="F24" s="2148"/>
      <c r="G24" s="1938">
        <f>G20+G21+G22+G23</f>
        <v>0</v>
      </c>
      <c r="H24" s="1939"/>
      <c r="I24" s="1939">
        <f>I20+I21+I22+I23</f>
        <v>0</v>
      </c>
      <c r="J24" s="1940"/>
      <c r="K24" s="1938">
        <f>K20+K21+K22+K23</f>
        <v>0</v>
      </c>
      <c r="L24" s="1939"/>
      <c r="M24" s="1939">
        <f>M20+M21+M22+M23</f>
        <v>0</v>
      </c>
      <c r="N24" s="1940"/>
      <c r="O24" s="1924">
        <f>O20+O21+O22+O23</f>
        <v>0</v>
      </c>
      <c r="P24" s="1925"/>
      <c r="Q24" s="1924">
        <f>SUM(Q20:S23)</f>
        <v>0</v>
      </c>
      <c r="R24" s="1925"/>
      <c r="S24" s="1926"/>
      <c r="T24" s="250"/>
      <c r="U24" s="530"/>
      <c r="V24" s="530"/>
      <c r="W24" s="530"/>
    </row>
    <row r="25" spans="1:24" ht="18" customHeight="1">
      <c r="A25" s="1927" t="s">
        <v>161</v>
      </c>
      <c r="B25" s="1928"/>
      <c r="C25" s="1928"/>
      <c r="D25" s="1928"/>
      <c r="E25" s="1928"/>
      <c r="F25" s="252"/>
      <c r="G25" s="1929">
        <f>G19+G24</f>
        <v>0</v>
      </c>
      <c r="H25" s="1930"/>
      <c r="I25" s="1931">
        <f>I19+I24</f>
        <v>0</v>
      </c>
      <c r="J25" s="1932"/>
      <c r="K25" s="1933">
        <f>K19+K24</f>
        <v>0</v>
      </c>
      <c r="L25" s="1934"/>
      <c r="M25" s="1934">
        <f>M19+M24</f>
        <v>0</v>
      </c>
      <c r="N25" s="1935"/>
      <c r="O25" s="1936">
        <f>O19+O24</f>
        <v>0</v>
      </c>
      <c r="P25" s="1931"/>
      <c r="Q25" s="1936">
        <f>Q19+Q24</f>
        <v>0</v>
      </c>
      <c r="R25" s="1931"/>
      <c r="S25" s="1937">
        <f>S19+S20+S21+S24</f>
        <v>0</v>
      </c>
      <c r="T25" s="250"/>
      <c r="U25" s="530"/>
      <c r="V25" s="530"/>
      <c r="W25" s="530"/>
    </row>
    <row r="26" spans="1:24" ht="15" customHeight="1">
      <c r="A26" s="2121" t="s">
        <v>162</v>
      </c>
      <c r="B26" s="2121"/>
      <c r="C26" s="2121"/>
      <c r="D26" s="2121"/>
      <c r="E26" s="2121"/>
      <c r="F26" s="2121"/>
      <c r="G26" s="2121"/>
      <c r="H26" s="2121"/>
      <c r="I26" s="2121"/>
      <c r="J26" s="2121"/>
      <c r="K26" s="2121"/>
      <c r="L26" s="2121"/>
      <c r="M26" s="2121"/>
      <c r="N26" s="2121"/>
      <c r="O26" s="2121"/>
      <c r="P26" s="2121"/>
      <c r="Q26" s="2121"/>
      <c r="R26" s="2121"/>
      <c r="S26" s="2121"/>
      <c r="T26" s="2121"/>
      <c r="U26" s="2121"/>
      <c r="V26" s="2121"/>
      <c r="W26" s="2121"/>
      <c r="X26" s="2121"/>
    </row>
    <row r="27" spans="1:24" ht="15" customHeight="1">
      <c r="A27" s="253" t="s">
        <v>657</v>
      </c>
      <c r="B27" s="590"/>
      <c r="C27" s="590"/>
      <c r="D27" s="590"/>
      <c r="E27" s="590"/>
      <c r="F27" s="590"/>
      <c r="G27" s="590"/>
      <c r="H27" s="590"/>
      <c r="I27" s="590"/>
      <c r="J27" s="590"/>
      <c r="K27" s="590"/>
      <c r="L27" s="590"/>
      <c r="M27" s="590"/>
      <c r="N27" s="590"/>
      <c r="O27" s="590"/>
      <c r="P27" s="590"/>
      <c r="Q27" s="590"/>
      <c r="R27" s="590"/>
      <c r="S27" s="590"/>
      <c r="T27" s="590"/>
      <c r="U27" s="590"/>
      <c r="V27" s="590"/>
      <c r="W27" s="590"/>
      <c r="X27" s="590"/>
    </row>
    <row r="28" spans="1:24" ht="15" customHeight="1">
      <c r="A28" s="2086" t="s">
        <v>176</v>
      </c>
      <c r="B28" s="2086"/>
      <c r="C28" s="2086"/>
      <c r="D28" s="2086"/>
      <c r="E28" s="2086"/>
      <c r="F28" s="2086"/>
      <c r="G28" s="2086"/>
      <c r="H28" s="2086"/>
      <c r="I28" s="2086"/>
      <c r="J28" s="2086"/>
      <c r="K28" s="2086"/>
      <c r="L28" s="2086"/>
      <c r="M28" s="2086"/>
      <c r="N28" s="2086"/>
      <c r="O28" s="2086"/>
      <c r="P28" s="2086"/>
      <c r="Q28" s="2086"/>
      <c r="R28" s="2086"/>
      <c r="S28" s="2086"/>
      <c r="T28" s="2086"/>
      <c r="U28" s="2086"/>
      <c r="V28" s="2086"/>
      <c r="W28" s="2086"/>
      <c r="X28" s="2086"/>
    </row>
    <row r="29" spans="1:24" ht="6" customHeight="1">
      <c r="A29" s="589"/>
      <c r="B29" s="589"/>
      <c r="C29" s="589"/>
      <c r="D29" s="589"/>
      <c r="E29" s="589"/>
      <c r="F29" s="589"/>
      <c r="G29" s="589"/>
      <c r="H29" s="589"/>
      <c r="I29" s="589"/>
      <c r="J29" s="589"/>
      <c r="K29" s="589"/>
      <c r="L29" s="589"/>
      <c r="M29" s="589"/>
      <c r="N29" s="589"/>
      <c r="O29" s="589"/>
      <c r="P29" s="589"/>
      <c r="Q29" s="589"/>
      <c r="R29" s="589"/>
      <c r="S29" s="589"/>
      <c r="T29" s="589"/>
      <c r="U29" s="589"/>
      <c r="V29" s="589"/>
      <c r="W29" s="589"/>
      <c r="X29" s="589"/>
    </row>
    <row r="30" spans="1:24" ht="31.5" customHeight="1">
      <c r="A30" s="2087" t="s">
        <v>163</v>
      </c>
      <c r="B30" s="2088"/>
      <c r="C30" s="1955"/>
      <c r="D30" s="1956"/>
      <c r="E30" s="1956"/>
      <c r="F30" s="1956"/>
      <c r="G30" s="1956"/>
      <c r="H30" s="1956"/>
      <c r="I30" s="1957"/>
      <c r="J30" s="1918" t="s">
        <v>609</v>
      </c>
      <c r="K30" s="1919"/>
      <c r="L30" s="1919"/>
      <c r="M30" s="1920"/>
      <c r="N30" s="1921"/>
      <c r="O30" s="1922"/>
      <c r="P30" s="1922"/>
      <c r="Q30" s="1922"/>
      <c r="R30" s="1922"/>
      <c r="S30" s="1922"/>
      <c r="T30" s="1922"/>
      <c r="U30" s="1922"/>
      <c r="V30" s="1922"/>
      <c r="W30" s="1922"/>
      <c r="X30" s="1923"/>
    </row>
    <row r="31" spans="1:24" ht="7.5" customHeight="1">
      <c r="A31" s="1893"/>
      <c r="B31" s="1893"/>
      <c r="C31" s="1893"/>
      <c r="D31" s="1893"/>
      <c r="E31" s="1893"/>
      <c r="F31" s="1893"/>
      <c r="G31" s="1893"/>
      <c r="H31" s="1893"/>
      <c r="I31" s="1893"/>
      <c r="J31" s="1893"/>
      <c r="K31" s="1893"/>
      <c r="L31" s="1893"/>
      <c r="M31" s="1893"/>
      <c r="N31" s="1893"/>
      <c r="O31" s="1893"/>
      <c r="P31" s="1893"/>
      <c r="Q31" s="1893"/>
      <c r="R31" s="1893"/>
      <c r="S31" s="1893"/>
      <c r="T31" s="1893"/>
      <c r="U31" s="1893"/>
      <c r="V31" s="1893"/>
      <c r="W31" s="1893"/>
      <c r="X31" s="1893"/>
    </row>
    <row r="32" spans="1:24" ht="18.75" customHeight="1">
      <c r="A32" s="1474" t="s">
        <v>164</v>
      </c>
      <c r="B32" s="1474"/>
      <c r="C32" s="1474"/>
      <c r="D32" s="1474"/>
      <c r="E32" s="1474"/>
      <c r="F32" s="1474"/>
      <c r="G32" s="1474"/>
      <c r="H32" s="1474"/>
      <c r="I32" s="1474"/>
      <c r="J32" s="1474"/>
      <c r="K32" s="1474"/>
      <c r="L32" s="1474"/>
      <c r="M32" s="1474"/>
      <c r="N32" s="1474"/>
      <c r="O32" s="1474"/>
      <c r="P32" s="1474"/>
      <c r="Q32" s="1474"/>
      <c r="R32" s="1474"/>
      <c r="S32" s="1474"/>
      <c r="T32" s="1474"/>
      <c r="U32" s="1474"/>
      <c r="V32" s="1474"/>
      <c r="W32" s="1474"/>
      <c r="X32" s="1474"/>
    </row>
    <row r="33" spans="1:24" ht="16.5" customHeight="1">
      <c r="A33" s="254" t="s">
        <v>165</v>
      </c>
    </row>
    <row r="34" spans="1:24" ht="25.5" customHeight="1">
      <c r="A34" s="1464" t="s">
        <v>166</v>
      </c>
      <c r="B34" s="1465"/>
      <c r="C34" s="1465"/>
      <c r="D34" s="1465"/>
      <c r="E34" s="1466"/>
      <c r="F34" s="1915"/>
      <c r="G34" s="1916"/>
      <c r="H34" s="1916"/>
      <c r="I34" s="1916"/>
      <c r="J34" s="1916"/>
      <c r="K34" s="1916"/>
      <c r="L34" s="1916"/>
      <c r="M34" s="1916"/>
      <c r="N34" s="1916"/>
      <c r="O34" s="1916"/>
      <c r="P34" s="1916"/>
      <c r="Q34" s="1916"/>
      <c r="R34" s="1916"/>
      <c r="S34" s="1916"/>
      <c r="T34" s="1916"/>
      <c r="U34" s="1916"/>
      <c r="V34" s="1916"/>
      <c r="W34" s="1916"/>
      <c r="X34" s="1917"/>
    </row>
    <row r="35" spans="1:24" ht="12" customHeight="1"/>
    <row r="36" spans="1:24" ht="16.5" customHeight="1">
      <c r="A36" s="1894" t="s">
        <v>167</v>
      </c>
      <c r="B36" s="1894"/>
      <c r="C36" s="1894"/>
      <c r="D36" s="1894"/>
      <c r="E36" s="1894"/>
      <c r="F36" s="1894"/>
      <c r="G36" s="1894"/>
      <c r="H36" s="1894"/>
      <c r="I36" s="1894"/>
      <c r="J36" s="1894"/>
      <c r="K36" s="1894"/>
      <c r="L36" s="1894"/>
      <c r="M36" s="1894"/>
      <c r="N36" s="1894"/>
      <c r="O36" s="1894"/>
      <c r="P36" s="1894"/>
      <c r="Q36" s="1894"/>
      <c r="R36" s="1894"/>
      <c r="S36" s="1894"/>
      <c r="T36" s="1894"/>
      <c r="U36" s="1894"/>
      <c r="V36" s="1894"/>
      <c r="W36" s="1894"/>
      <c r="X36" s="1894"/>
    </row>
    <row r="37" spans="1:24" ht="16.5" customHeight="1">
      <c r="A37" s="1895" t="s">
        <v>175</v>
      </c>
      <c r="B37" s="1896"/>
      <c r="C37" s="1896"/>
      <c r="D37" s="1896"/>
      <c r="E37" s="1897"/>
      <c r="F37" s="1895" t="s">
        <v>180</v>
      </c>
      <c r="G37" s="1896"/>
      <c r="H37" s="1896"/>
      <c r="I37" s="1896"/>
      <c r="J37" s="1896"/>
      <c r="K37" s="1896"/>
      <c r="L37" s="1896"/>
      <c r="M37" s="1896"/>
      <c r="N37" s="1896"/>
      <c r="O37" s="1896"/>
      <c r="P37" s="1896"/>
      <c r="Q37" s="1896"/>
      <c r="R37" s="1910"/>
      <c r="S37" s="1904"/>
      <c r="T37" s="1905"/>
      <c r="U37" s="591" t="s">
        <v>168</v>
      </c>
      <c r="V37" s="1908" t="str">
        <f>IFERROR(ROUND(S37/$Q$18*100,1),"")</f>
        <v/>
      </c>
      <c r="W37" s="1909"/>
      <c r="X37" s="255" t="s">
        <v>169</v>
      </c>
    </row>
    <row r="38" spans="1:24" ht="16.5" customHeight="1">
      <c r="A38" s="1898"/>
      <c r="B38" s="1899"/>
      <c r="C38" s="1899"/>
      <c r="D38" s="1899"/>
      <c r="E38" s="1900"/>
      <c r="F38" s="1911" t="s">
        <v>181</v>
      </c>
      <c r="G38" s="1912"/>
      <c r="H38" s="1912"/>
      <c r="I38" s="1912"/>
      <c r="J38" s="1912"/>
      <c r="K38" s="1912"/>
      <c r="L38" s="1912"/>
      <c r="M38" s="1912"/>
      <c r="N38" s="1912"/>
      <c r="O38" s="1912"/>
      <c r="P38" s="1912"/>
      <c r="Q38" s="1912"/>
      <c r="R38" s="1913"/>
      <c r="S38" s="1906">
        <f>G16</f>
        <v>0</v>
      </c>
      <c r="T38" s="1907"/>
      <c r="U38" s="591" t="s">
        <v>168</v>
      </c>
      <c r="V38" s="1908" t="str">
        <f>IFERROR(ROUND(S38/$Q$18*100,1),"")</f>
        <v/>
      </c>
      <c r="W38" s="1909"/>
      <c r="X38" s="256" t="s">
        <v>169</v>
      </c>
    </row>
    <row r="39" spans="1:24" ht="16.5" customHeight="1">
      <c r="A39" s="1898"/>
      <c r="B39" s="1899"/>
      <c r="C39" s="1899"/>
      <c r="D39" s="1899"/>
      <c r="E39" s="1900"/>
      <c r="F39" s="1911" t="s">
        <v>182</v>
      </c>
      <c r="G39" s="1912"/>
      <c r="H39" s="1912"/>
      <c r="I39" s="1912"/>
      <c r="J39" s="1912"/>
      <c r="K39" s="1912"/>
      <c r="L39" s="1912"/>
      <c r="M39" s="1912"/>
      <c r="N39" s="1912"/>
      <c r="O39" s="1912"/>
      <c r="P39" s="1912"/>
      <c r="Q39" s="1912"/>
      <c r="R39" s="1913"/>
      <c r="S39" s="1904"/>
      <c r="T39" s="1905"/>
      <c r="U39" s="591" t="s">
        <v>168</v>
      </c>
      <c r="V39" s="1908" t="str">
        <f>IFERROR(ROUND(S39/$Q$18*100,1),"")</f>
        <v/>
      </c>
      <c r="W39" s="1909"/>
      <c r="X39" s="255" t="s">
        <v>169</v>
      </c>
    </row>
    <row r="40" spans="1:24" ht="16.5" customHeight="1">
      <c r="A40" s="1901"/>
      <c r="B40" s="1902"/>
      <c r="C40" s="1902"/>
      <c r="D40" s="1902"/>
      <c r="E40" s="1903"/>
      <c r="F40" s="1901" t="s">
        <v>183</v>
      </c>
      <c r="G40" s="1902"/>
      <c r="H40" s="1902"/>
      <c r="I40" s="1902"/>
      <c r="J40" s="1902"/>
      <c r="K40" s="1902"/>
      <c r="L40" s="1902"/>
      <c r="M40" s="1902"/>
      <c r="N40" s="1902"/>
      <c r="O40" s="1902"/>
      <c r="P40" s="1902"/>
      <c r="Q40" s="1902"/>
      <c r="R40" s="1914"/>
      <c r="S40" s="1906">
        <f>Q18-(S37+S38+S39)</f>
        <v>0</v>
      </c>
      <c r="T40" s="1907"/>
      <c r="U40" s="591" t="s">
        <v>168</v>
      </c>
      <c r="V40" s="1908" t="str">
        <f>IFERROR(ROUND(S40/$Q$18*100,1),"")</f>
        <v/>
      </c>
      <c r="W40" s="1909"/>
      <c r="X40" s="257" t="s">
        <v>169</v>
      </c>
    </row>
    <row r="41" spans="1:24" ht="9" customHeight="1"/>
    <row r="42" spans="1:24" ht="9" customHeight="1">
      <c r="A42" s="2094" t="s">
        <v>621</v>
      </c>
      <c r="B42" s="2095"/>
      <c r="C42" s="2095"/>
      <c r="D42" s="2095"/>
      <c r="E42" s="2095"/>
      <c r="F42" s="2095"/>
      <c r="G42" s="2095"/>
      <c r="H42" s="2095"/>
      <c r="I42" s="2095"/>
      <c r="J42" s="2095"/>
      <c r="K42" s="2095"/>
      <c r="L42" s="2095"/>
      <c r="M42" s="2095"/>
      <c r="N42" s="2095"/>
      <c r="O42" s="2095"/>
      <c r="P42" s="2095"/>
      <c r="Q42" s="2095"/>
      <c r="R42" s="2095"/>
      <c r="S42" s="2095"/>
      <c r="T42" s="2095"/>
      <c r="U42" s="2095"/>
    </row>
    <row r="43" spans="1:24" ht="27.75" customHeight="1">
      <c r="A43" s="2095"/>
      <c r="B43" s="2095"/>
      <c r="C43" s="2095"/>
      <c r="D43" s="2095"/>
      <c r="E43" s="2095"/>
      <c r="F43" s="2095"/>
      <c r="G43" s="2095"/>
      <c r="H43" s="2095"/>
      <c r="I43" s="2095"/>
      <c r="J43" s="2095"/>
      <c r="K43" s="2095"/>
      <c r="L43" s="2095"/>
      <c r="M43" s="2095"/>
      <c r="N43" s="2095"/>
      <c r="O43" s="2095"/>
      <c r="P43" s="2095"/>
      <c r="Q43" s="2095"/>
      <c r="R43" s="2095"/>
      <c r="S43" s="2095"/>
      <c r="T43" s="2095"/>
      <c r="U43" s="2095"/>
    </row>
    <row r="44" spans="1:24" ht="9" customHeight="1">
      <c r="A44" s="2096" t="s">
        <v>537</v>
      </c>
      <c r="B44" s="2096"/>
      <c r="C44" s="2096"/>
      <c r="D44" s="2096"/>
      <c r="E44" s="2096"/>
      <c r="F44" s="2096"/>
      <c r="G44" s="258"/>
      <c r="H44" s="258"/>
      <c r="I44" s="258"/>
      <c r="J44" s="258"/>
      <c r="K44" s="258"/>
      <c r="L44" s="258"/>
      <c r="M44" s="258"/>
      <c r="N44" s="258"/>
      <c r="O44" s="258"/>
      <c r="P44" s="258"/>
      <c r="Q44" s="258"/>
      <c r="R44" s="258"/>
      <c r="S44" s="258"/>
      <c r="T44" s="259"/>
      <c r="U44" s="259"/>
    </row>
    <row r="45" spans="1:24" ht="9" customHeight="1">
      <c r="A45" s="2096"/>
      <c r="B45" s="2096"/>
      <c r="C45" s="2096"/>
      <c r="D45" s="2096"/>
      <c r="E45" s="2096"/>
      <c r="F45" s="2096"/>
      <c r="G45" s="258"/>
      <c r="H45" s="258"/>
      <c r="I45" s="258"/>
      <c r="J45" s="258"/>
      <c r="K45" s="258"/>
      <c r="L45" s="258"/>
      <c r="M45" s="258"/>
      <c r="N45" s="258"/>
      <c r="O45" s="258"/>
      <c r="P45" s="258"/>
      <c r="Q45" s="258"/>
      <c r="R45" s="258"/>
      <c r="S45" s="258"/>
      <c r="T45" s="259"/>
      <c r="U45" s="259"/>
    </row>
    <row r="46" spans="1:24" ht="9" customHeight="1">
      <c r="A46" s="923" t="s">
        <v>538</v>
      </c>
      <c r="B46" s="924"/>
      <c r="C46" s="924"/>
      <c r="D46" s="925"/>
      <c r="E46" s="2104"/>
      <c r="F46" s="2105"/>
      <c r="G46" s="2105"/>
      <c r="H46" s="2105"/>
      <c r="I46" s="2105"/>
      <c r="J46" s="734" t="s">
        <v>595</v>
      </c>
      <c r="K46" s="734"/>
      <c r="L46" s="734"/>
      <c r="M46" s="2082"/>
      <c r="N46" s="2083"/>
      <c r="O46" s="2083"/>
      <c r="P46" s="2083"/>
      <c r="Q46" s="2083"/>
      <c r="R46" s="2083"/>
      <c r="S46" s="2083"/>
      <c r="T46" s="2083"/>
      <c r="U46" s="2084"/>
    </row>
    <row r="47" spans="1:24" ht="9" customHeight="1">
      <c r="A47" s="2097"/>
      <c r="B47" s="2098"/>
      <c r="C47" s="2098"/>
      <c r="D47" s="2099"/>
      <c r="E47" s="2106"/>
      <c r="F47" s="2107"/>
      <c r="G47" s="2107"/>
      <c r="H47" s="2107"/>
      <c r="I47" s="2107"/>
      <c r="J47" s="734"/>
      <c r="K47" s="734"/>
      <c r="L47" s="734"/>
      <c r="M47" s="1385"/>
      <c r="N47" s="2085"/>
      <c r="O47" s="2085"/>
      <c r="P47" s="2085"/>
      <c r="Q47" s="2085"/>
      <c r="R47" s="2085"/>
      <c r="S47" s="2085"/>
      <c r="T47" s="2085"/>
      <c r="U47" s="1364"/>
    </row>
    <row r="48" spans="1:24" ht="9" customHeight="1">
      <c r="A48" s="2100"/>
      <c r="B48" s="2101"/>
      <c r="C48" s="2101"/>
      <c r="D48" s="2102"/>
      <c r="E48" s="1347"/>
      <c r="F48" s="1348"/>
      <c r="G48" s="1348"/>
      <c r="H48" s="1348"/>
      <c r="I48" s="1348"/>
      <c r="J48" s="734"/>
      <c r="K48" s="734"/>
      <c r="L48" s="734"/>
      <c r="M48" s="1381"/>
      <c r="N48" s="1365"/>
      <c r="O48" s="1365"/>
      <c r="P48" s="1365"/>
      <c r="Q48" s="1365"/>
      <c r="R48" s="1365"/>
      <c r="S48" s="1365"/>
      <c r="T48" s="1365"/>
      <c r="U48" s="1366"/>
    </row>
    <row r="49" spans="1:21" ht="9" customHeight="1">
      <c r="A49" s="923" t="s">
        <v>539</v>
      </c>
      <c r="B49" s="924"/>
      <c r="C49" s="924"/>
      <c r="D49" s="925"/>
      <c r="E49" s="2082"/>
      <c r="F49" s="2083"/>
      <c r="G49" s="2083"/>
      <c r="H49" s="2083"/>
      <c r="I49" s="2083"/>
      <c r="J49" s="2083"/>
      <c r="K49" s="2083"/>
      <c r="L49" s="2083"/>
      <c r="M49" s="2083"/>
      <c r="N49" s="2083"/>
      <c r="O49" s="2083"/>
      <c r="P49" s="2083"/>
      <c r="Q49" s="2083"/>
      <c r="R49" s="2083"/>
      <c r="S49" s="2083"/>
      <c r="T49" s="2083"/>
      <c r="U49" s="2084"/>
    </row>
    <row r="50" spans="1:21" ht="9" customHeight="1">
      <c r="A50" s="2097"/>
      <c r="B50" s="2098"/>
      <c r="C50" s="2098"/>
      <c r="D50" s="2099"/>
      <c r="E50" s="1385"/>
      <c r="F50" s="2085"/>
      <c r="G50" s="2085"/>
      <c r="H50" s="2085"/>
      <c r="I50" s="2085"/>
      <c r="J50" s="2085"/>
      <c r="K50" s="2085"/>
      <c r="L50" s="2085"/>
      <c r="M50" s="2085"/>
      <c r="N50" s="2085"/>
      <c r="O50" s="2085"/>
      <c r="P50" s="2085"/>
      <c r="Q50" s="2085"/>
      <c r="R50" s="2085"/>
      <c r="S50" s="2085"/>
      <c r="T50" s="2085"/>
      <c r="U50" s="1364"/>
    </row>
    <row r="51" spans="1:21" ht="9" customHeight="1">
      <c r="A51" s="2100"/>
      <c r="B51" s="2101"/>
      <c r="C51" s="2101"/>
      <c r="D51" s="2102"/>
      <c r="E51" s="1381"/>
      <c r="F51" s="1365"/>
      <c r="G51" s="1365"/>
      <c r="H51" s="1365"/>
      <c r="I51" s="1365"/>
      <c r="J51" s="1365"/>
      <c r="K51" s="1365"/>
      <c r="L51" s="1365"/>
      <c r="M51" s="1365"/>
      <c r="N51" s="1365"/>
      <c r="O51" s="1365"/>
      <c r="P51" s="1365"/>
      <c r="Q51" s="1365"/>
      <c r="R51" s="1365"/>
      <c r="S51" s="1365"/>
      <c r="T51" s="1365"/>
      <c r="U51" s="1366"/>
    </row>
    <row r="52" spans="1:21" ht="9" customHeight="1">
      <c r="A52" s="2103" t="s">
        <v>540</v>
      </c>
      <c r="B52" s="2103"/>
      <c r="C52" s="2103"/>
      <c r="D52" s="2103"/>
      <c r="E52" s="2082"/>
      <c r="F52" s="2083"/>
      <c r="G52" s="2083"/>
      <c r="H52" s="2083"/>
      <c r="I52" s="2083"/>
      <c r="J52" s="2083"/>
      <c r="K52" s="2083"/>
      <c r="L52" s="2083"/>
      <c r="M52" s="2083"/>
      <c r="N52" s="2083"/>
      <c r="O52" s="2083"/>
      <c r="P52" s="2083"/>
      <c r="Q52" s="2083"/>
      <c r="R52" s="2083"/>
      <c r="S52" s="2083"/>
      <c r="T52" s="2083"/>
      <c r="U52" s="2084"/>
    </row>
    <row r="53" spans="1:21" ht="9" customHeight="1">
      <c r="A53" s="2103"/>
      <c r="B53" s="2103"/>
      <c r="C53" s="2103"/>
      <c r="D53" s="2103"/>
      <c r="E53" s="1385"/>
      <c r="F53" s="2085"/>
      <c r="G53" s="2085"/>
      <c r="H53" s="2085"/>
      <c r="I53" s="2085"/>
      <c r="J53" s="2085"/>
      <c r="K53" s="2085"/>
      <c r="L53" s="2085"/>
      <c r="M53" s="2085"/>
      <c r="N53" s="2085"/>
      <c r="O53" s="2085"/>
      <c r="P53" s="2085"/>
      <c r="Q53" s="2085"/>
      <c r="R53" s="2085"/>
      <c r="S53" s="2085"/>
      <c r="T53" s="2085"/>
      <c r="U53" s="1364"/>
    </row>
    <row r="54" spans="1:21" ht="9" customHeight="1">
      <c r="A54" s="2103"/>
      <c r="B54" s="2103"/>
      <c r="C54" s="2103"/>
      <c r="D54" s="2103"/>
      <c r="E54" s="1381"/>
      <c r="F54" s="1365"/>
      <c r="G54" s="1365"/>
      <c r="H54" s="1365"/>
      <c r="I54" s="1365"/>
      <c r="J54" s="1365"/>
      <c r="K54" s="1365"/>
      <c r="L54" s="1365"/>
      <c r="M54" s="1365"/>
      <c r="N54" s="1365"/>
      <c r="O54" s="1365"/>
      <c r="P54" s="1365"/>
      <c r="Q54" s="1365"/>
      <c r="R54" s="1365"/>
      <c r="S54" s="1365"/>
      <c r="T54" s="1365"/>
      <c r="U54" s="1366"/>
    </row>
    <row r="55" spans="1:21" ht="9" customHeight="1">
      <c r="A55" s="260"/>
      <c r="B55" s="260"/>
      <c r="C55" s="260"/>
      <c r="D55" s="260"/>
      <c r="E55" s="261"/>
      <c r="F55" s="261"/>
      <c r="G55" s="261"/>
      <c r="H55" s="261"/>
      <c r="I55" s="261"/>
      <c r="J55" s="261"/>
      <c r="K55" s="261"/>
      <c r="L55" s="261"/>
      <c r="M55" s="261"/>
      <c r="N55" s="261"/>
      <c r="O55" s="261"/>
      <c r="P55" s="261"/>
      <c r="Q55" s="261"/>
      <c r="R55" s="261"/>
      <c r="S55" s="258"/>
      <c r="T55" s="259"/>
      <c r="U55" s="259"/>
    </row>
    <row r="56" spans="1:21" ht="9" customHeight="1">
      <c r="A56" s="2096" t="s">
        <v>541</v>
      </c>
      <c r="B56" s="2096"/>
      <c r="C56" s="2096"/>
      <c r="D56" s="2096"/>
      <c r="E56" s="2096"/>
      <c r="F56" s="2096"/>
      <c r="G56" s="2096"/>
      <c r="H56" s="2096"/>
      <c r="I56" s="2096"/>
      <c r="J56" s="258"/>
      <c r="K56" s="258"/>
      <c r="L56" s="258"/>
      <c r="M56" s="258"/>
      <c r="N56" s="258"/>
      <c r="O56" s="258"/>
      <c r="P56" s="258"/>
      <c r="Q56" s="258"/>
      <c r="R56" s="258"/>
      <c r="S56" s="258"/>
      <c r="T56" s="259"/>
      <c r="U56" s="259"/>
    </row>
    <row r="57" spans="1:21" ht="9" customHeight="1">
      <c r="A57" s="2096"/>
      <c r="B57" s="2096"/>
      <c r="C57" s="2096"/>
      <c r="D57" s="2096"/>
      <c r="E57" s="2096"/>
      <c r="F57" s="2096"/>
      <c r="G57" s="2096"/>
      <c r="H57" s="2096"/>
      <c r="I57" s="2096"/>
      <c r="J57" s="258"/>
      <c r="K57" s="258"/>
      <c r="L57" s="258"/>
      <c r="M57" s="258"/>
      <c r="N57" s="258"/>
      <c r="O57" s="258"/>
      <c r="P57" s="258"/>
      <c r="Q57" s="258"/>
      <c r="R57" s="258"/>
      <c r="S57" s="258"/>
      <c r="T57" s="259"/>
      <c r="U57" s="259"/>
    </row>
    <row r="58" spans="1:21" ht="9" customHeight="1">
      <c r="A58" s="2108" t="s">
        <v>543</v>
      </c>
      <c r="B58" s="2108"/>
      <c r="C58" s="2108"/>
      <c r="D58" s="2108"/>
      <c r="E58" s="2082"/>
      <c r="F58" s="2083"/>
      <c r="G58" s="2083"/>
      <c r="H58" s="2083"/>
      <c r="I58" s="2083"/>
      <c r="J58" s="2083"/>
      <c r="K58" s="2083"/>
      <c r="L58" s="2083"/>
      <c r="M58" s="2083"/>
      <c r="N58" s="2083"/>
      <c r="O58" s="2083"/>
      <c r="P58" s="2083"/>
      <c r="Q58" s="2083"/>
      <c r="R58" s="2083"/>
      <c r="S58" s="2083"/>
      <c r="T58" s="2083"/>
      <c r="U58" s="2084"/>
    </row>
    <row r="59" spans="1:21" ht="9" customHeight="1">
      <c r="A59" s="2108"/>
      <c r="B59" s="2108"/>
      <c r="C59" s="2108"/>
      <c r="D59" s="2108"/>
      <c r="E59" s="1385"/>
      <c r="F59" s="2085"/>
      <c r="G59" s="2085"/>
      <c r="H59" s="2085"/>
      <c r="I59" s="2085"/>
      <c r="J59" s="2085"/>
      <c r="K59" s="2085"/>
      <c r="L59" s="2085"/>
      <c r="M59" s="2085"/>
      <c r="N59" s="2085"/>
      <c r="O59" s="2085"/>
      <c r="P59" s="2085"/>
      <c r="Q59" s="2085"/>
      <c r="R59" s="2085"/>
      <c r="S59" s="2085"/>
      <c r="T59" s="2085"/>
      <c r="U59" s="1364"/>
    </row>
    <row r="60" spans="1:21" ht="9" customHeight="1">
      <c r="A60" s="2108"/>
      <c r="B60" s="2108"/>
      <c r="C60" s="2108"/>
      <c r="D60" s="2108"/>
      <c r="E60" s="1381"/>
      <c r="F60" s="1365"/>
      <c r="G60" s="1365"/>
      <c r="H60" s="1365"/>
      <c r="I60" s="1365"/>
      <c r="J60" s="1365"/>
      <c r="K60" s="1365"/>
      <c r="L60" s="1365"/>
      <c r="M60" s="1365"/>
      <c r="N60" s="1365"/>
      <c r="O60" s="1365"/>
      <c r="P60" s="1365"/>
      <c r="Q60" s="1365"/>
      <c r="R60" s="1365"/>
      <c r="S60" s="1365"/>
      <c r="T60" s="1365"/>
      <c r="U60" s="1366"/>
    </row>
    <row r="61" spans="1:21" ht="9" customHeight="1">
      <c r="A61" s="2108" t="s">
        <v>544</v>
      </c>
      <c r="B61" s="2108"/>
      <c r="C61" s="2108"/>
      <c r="D61" s="2108"/>
      <c r="E61" s="2082"/>
      <c r="F61" s="2083"/>
      <c r="G61" s="2083"/>
      <c r="H61" s="2083"/>
      <c r="I61" s="2083"/>
      <c r="J61" s="2083"/>
      <c r="K61" s="2083"/>
      <c r="L61" s="2083"/>
      <c r="M61" s="2083"/>
      <c r="N61" s="2083"/>
      <c r="O61" s="2083"/>
      <c r="P61" s="2083"/>
      <c r="Q61" s="2083"/>
      <c r="R61" s="2083"/>
      <c r="S61" s="2083"/>
      <c r="T61" s="2083"/>
      <c r="U61" s="2084"/>
    </row>
    <row r="62" spans="1:21" ht="9" customHeight="1">
      <c r="A62" s="2108"/>
      <c r="B62" s="2108"/>
      <c r="C62" s="2108"/>
      <c r="D62" s="2108"/>
      <c r="E62" s="1385"/>
      <c r="F62" s="2085"/>
      <c r="G62" s="2085"/>
      <c r="H62" s="2085"/>
      <c r="I62" s="2085"/>
      <c r="J62" s="2085"/>
      <c r="K62" s="2085"/>
      <c r="L62" s="2085"/>
      <c r="M62" s="2085"/>
      <c r="N62" s="2085"/>
      <c r="O62" s="2085"/>
      <c r="P62" s="2085"/>
      <c r="Q62" s="2085"/>
      <c r="R62" s="2085"/>
      <c r="S62" s="2085"/>
      <c r="T62" s="2085"/>
      <c r="U62" s="1364"/>
    </row>
    <row r="63" spans="1:21" ht="9" customHeight="1">
      <c r="A63" s="2108"/>
      <c r="B63" s="2108"/>
      <c r="C63" s="2108"/>
      <c r="D63" s="2108"/>
      <c r="E63" s="1381"/>
      <c r="F63" s="1365"/>
      <c r="G63" s="1365"/>
      <c r="H63" s="1365"/>
      <c r="I63" s="1365"/>
      <c r="J63" s="1365"/>
      <c r="K63" s="1365"/>
      <c r="L63" s="1365"/>
      <c r="M63" s="1365"/>
      <c r="N63" s="1365"/>
      <c r="O63" s="1365"/>
      <c r="P63" s="1365"/>
      <c r="Q63" s="1365"/>
      <c r="R63" s="1365"/>
      <c r="S63" s="1365"/>
      <c r="T63" s="1365"/>
      <c r="U63" s="1366"/>
    </row>
    <row r="64" spans="1:21" ht="9" customHeight="1"/>
    <row r="65" spans="1:16" s="68" customFormat="1" ht="21" customHeight="1">
      <c r="A65" s="66" t="s">
        <v>545</v>
      </c>
      <c r="N65" s="262"/>
    </row>
    <row r="66" spans="1:16" s="68" customFormat="1" ht="21" customHeight="1">
      <c r="A66" s="66" t="s">
        <v>652</v>
      </c>
      <c r="N66" s="262"/>
    </row>
    <row r="67" spans="1:16" s="68" customFormat="1" ht="22.5" customHeight="1">
      <c r="A67" s="670" t="s">
        <v>628</v>
      </c>
      <c r="B67" s="1876"/>
      <c r="C67" s="1877" t="s">
        <v>172</v>
      </c>
      <c r="D67" s="921"/>
      <c r="E67" s="921"/>
      <c r="F67" s="921"/>
      <c r="G67" s="1878"/>
      <c r="H67" s="1877" t="s">
        <v>171</v>
      </c>
      <c r="I67" s="921"/>
      <c r="J67" s="921"/>
      <c r="K67" s="921"/>
      <c r="L67" s="1878"/>
      <c r="M67" s="1876" t="s">
        <v>170</v>
      </c>
      <c r="N67" s="1876"/>
      <c r="O67" s="1879"/>
    </row>
    <row r="68" spans="1:16" s="68" customFormat="1" ht="27" customHeight="1">
      <c r="A68" s="1884">
        <v>1</v>
      </c>
      <c r="B68" s="1885"/>
      <c r="C68" s="1880"/>
      <c r="D68" s="855"/>
      <c r="E68" s="855"/>
      <c r="F68" s="855"/>
      <c r="G68" s="1881"/>
      <c r="H68" s="1880"/>
      <c r="I68" s="855"/>
      <c r="J68" s="855"/>
      <c r="K68" s="855"/>
      <c r="L68" s="1881"/>
      <c r="M68" s="1882"/>
      <c r="N68" s="1883"/>
      <c r="O68" s="263" t="s">
        <v>168</v>
      </c>
    </row>
    <row r="69" spans="1:16" s="68" customFormat="1" ht="27" customHeight="1">
      <c r="A69" s="1891">
        <v>2</v>
      </c>
      <c r="B69" s="1892"/>
      <c r="C69" s="1886"/>
      <c r="D69" s="1887"/>
      <c r="E69" s="1887"/>
      <c r="F69" s="1887"/>
      <c r="G69" s="1888"/>
      <c r="H69" s="1886"/>
      <c r="I69" s="1887"/>
      <c r="J69" s="1887"/>
      <c r="K69" s="1887"/>
      <c r="L69" s="1888"/>
      <c r="M69" s="1889"/>
      <c r="N69" s="1890"/>
      <c r="O69" s="264" t="s">
        <v>168</v>
      </c>
    </row>
    <row r="70" spans="1:16" s="68" customFormat="1" ht="27" customHeight="1">
      <c r="A70" s="2052">
        <v>3</v>
      </c>
      <c r="B70" s="2053"/>
      <c r="C70" s="1886"/>
      <c r="D70" s="1887"/>
      <c r="E70" s="1887"/>
      <c r="F70" s="1887"/>
      <c r="G70" s="1888"/>
      <c r="H70" s="1886"/>
      <c r="I70" s="1887"/>
      <c r="J70" s="1887"/>
      <c r="K70" s="1887"/>
      <c r="L70" s="1888"/>
      <c r="M70" s="1889"/>
      <c r="N70" s="1890"/>
      <c r="O70" s="264" t="s">
        <v>168</v>
      </c>
    </row>
    <row r="71" spans="1:16" s="68" customFormat="1" ht="27" customHeight="1">
      <c r="A71" s="2052">
        <v>4</v>
      </c>
      <c r="B71" s="2053"/>
      <c r="C71" s="746"/>
      <c r="D71" s="747"/>
      <c r="E71" s="747"/>
      <c r="F71" s="747"/>
      <c r="G71" s="2054"/>
      <c r="H71" s="746"/>
      <c r="I71" s="747"/>
      <c r="J71" s="747"/>
      <c r="K71" s="747"/>
      <c r="L71" s="2054"/>
      <c r="M71" s="1889"/>
      <c r="N71" s="1890"/>
      <c r="O71" s="264" t="s">
        <v>168</v>
      </c>
    </row>
    <row r="72" spans="1:16" s="68" customFormat="1" ht="27" customHeight="1">
      <c r="A72" s="2052">
        <v>5</v>
      </c>
      <c r="B72" s="2053"/>
      <c r="C72" s="746"/>
      <c r="D72" s="747"/>
      <c r="E72" s="747"/>
      <c r="F72" s="747"/>
      <c r="G72" s="2054"/>
      <c r="H72" s="746"/>
      <c r="I72" s="747"/>
      <c r="J72" s="747"/>
      <c r="K72" s="747"/>
      <c r="L72" s="2054"/>
      <c r="M72" s="1889"/>
      <c r="N72" s="1890"/>
      <c r="O72" s="264" t="s">
        <v>168</v>
      </c>
    </row>
    <row r="73" spans="1:16" s="68" customFormat="1" ht="27" customHeight="1">
      <c r="A73" s="2052">
        <v>6</v>
      </c>
      <c r="B73" s="2053"/>
      <c r="C73" s="746"/>
      <c r="D73" s="747"/>
      <c r="E73" s="747"/>
      <c r="F73" s="747"/>
      <c r="G73" s="2054"/>
      <c r="H73" s="746"/>
      <c r="I73" s="747"/>
      <c r="J73" s="747"/>
      <c r="K73" s="747"/>
      <c r="L73" s="2054"/>
      <c r="M73" s="1889"/>
      <c r="N73" s="1890"/>
      <c r="O73" s="264" t="s">
        <v>168</v>
      </c>
    </row>
    <row r="74" spans="1:16" s="68" customFormat="1" ht="27" customHeight="1">
      <c r="A74" s="2052">
        <v>7</v>
      </c>
      <c r="B74" s="2053"/>
      <c r="C74" s="746"/>
      <c r="D74" s="747"/>
      <c r="E74" s="747"/>
      <c r="F74" s="747"/>
      <c r="G74" s="2054"/>
      <c r="H74" s="746"/>
      <c r="I74" s="747"/>
      <c r="J74" s="747"/>
      <c r="K74" s="747"/>
      <c r="L74" s="2054"/>
      <c r="M74" s="1889"/>
      <c r="N74" s="1890"/>
      <c r="O74" s="264" t="s">
        <v>168</v>
      </c>
    </row>
    <row r="75" spans="1:16" s="68" customFormat="1" ht="27" customHeight="1">
      <c r="A75" s="2052">
        <v>8</v>
      </c>
      <c r="B75" s="2053"/>
      <c r="C75" s="746"/>
      <c r="D75" s="747"/>
      <c r="E75" s="747"/>
      <c r="F75" s="747"/>
      <c r="G75" s="2054"/>
      <c r="H75" s="746"/>
      <c r="I75" s="747"/>
      <c r="J75" s="747"/>
      <c r="K75" s="747"/>
      <c r="L75" s="2054"/>
      <c r="M75" s="1889"/>
      <c r="N75" s="1890"/>
      <c r="O75" s="264" t="s">
        <v>168</v>
      </c>
    </row>
    <row r="76" spans="1:16" s="68" customFormat="1" ht="27" customHeight="1">
      <c r="A76" s="2052">
        <v>9</v>
      </c>
      <c r="B76" s="2053"/>
      <c r="C76" s="746"/>
      <c r="D76" s="747"/>
      <c r="E76" s="747"/>
      <c r="F76" s="747"/>
      <c r="G76" s="2054"/>
      <c r="H76" s="746"/>
      <c r="I76" s="747"/>
      <c r="J76" s="747"/>
      <c r="K76" s="747"/>
      <c r="L76" s="2054"/>
      <c r="M76" s="1889"/>
      <c r="N76" s="1890"/>
      <c r="O76" s="264" t="s">
        <v>168</v>
      </c>
    </row>
    <row r="77" spans="1:16" s="68" customFormat="1" ht="27" customHeight="1">
      <c r="A77" s="2055">
        <v>10</v>
      </c>
      <c r="B77" s="2056"/>
      <c r="C77" s="754"/>
      <c r="D77" s="750"/>
      <c r="E77" s="750"/>
      <c r="F77" s="750"/>
      <c r="G77" s="2057"/>
      <c r="H77" s="2058"/>
      <c r="I77" s="2059"/>
      <c r="J77" s="2059"/>
      <c r="K77" s="2059"/>
      <c r="L77" s="2060"/>
      <c r="M77" s="2061"/>
      <c r="N77" s="2062"/>
      <c r="O77" s="105" t="s">
        <v>168</v>
      </c>
    </row>
    <row r="78" spans="1:16" s="68" customFormat="1" ht="27" customHeight="1">
      <c r="A78" s="2063" t="s">
        <v>629</v>
      </c>
      <c r="B78" s="2064"/>
      <c r="C78" s="2065" t="s">
        <v>172</v>
      </c>
      <c r="D78" s="918"/>
      <c r="E78" s="918"/>
      <c r="F78" s="918"/>
      <c r="G78" s="2066"/>
      <c r="H78" s="2067" t="s">
        <v>171</v>
      </c>
      <c r="I78" s="2068"/>
      <c r="J78" s="2068"/>
      <c r="K78" s="2068"/>
      <c r="L78" s="2064"/>
      <c r="M78" s="2067" t="s">
        <v>170</v>
      </c>
      <c r="N78" s="2068"/>
      <c r="O78" s="2069"/>
      <c r="P78" s="265"/>
    </row>
    <row r="79" spans="1:16" s="68" customFormat="1" ht="27" customHeight="1">
      <c r="A79" s="2089">
        <v>1</v>
      </c>
      <c r="B79" s="2090"/>
      <c r="C79" s="746"/>
      <c r="D79" s="747"/>
      <c r="E79" s="747"/>
      <c r="F79" s="747"/>
      <c r="G79" s="2054"/>
      <c r="H79" s="746"/>
      <c r="I79" s="747"/>
      <c r="J79" s="747"/>
      <c r="K79" s="747"/>
      <c r="L79" s="2054"/>
      <c r="M79" s="2091"/>
      <c r="N79" s="2092"/>
      <c r="O79" s="266" t="s">
        <v>168</v>
      </c>
    </row>
    <row r="80" spans="1:16" s="68" customFormat="1" ht="27" customHeight="1">
      <c r="A80" s="2073">
        <v>2</v>
      </c>
      <c r="B80" s="2074"/>
      <c r="C80" s="746"/>
      <c r="D80" s="747"/>
      <c r="E80" s="747"/>
      <c r="F80" s="747"/>
      <c r="G80" s="2054"/>
      <c r="H80" s="746"/>
      <c r="I80" s="747"/>
      <c r="J80" s="747"/>
      <c r="K80" s="747"/>
      <c r="L80" s="2054"/>
      <c r="M80" s="1889"/>
      <c r="N80" s="1890"/>
      <c r="O80" s="264" t="s">
        <v>168</v>
      </c>
    </row>
    <row r="81" spans="1:15" s="68" customFormat="1" ht="27" customHeight="1">
      <c r="A81" s="2093">
        <v>3</v>
      </c>
      <c r="B81" s="1892"/>
      <c r="C81" s="746"/>
      <c r="D81" s="747"/>
      <c r="E81" s="747"/>
      <c r="F81" s="747"/>
      <c r="G81" s="2054"/>
      <c r="H81" s="746"/>
      <c r="I81" s="747"/>
      <c r="J81" s="747"/>
      <c r="K81" s="747"/>
      <c r="L81" s="2054"/>
      <c r="M81" s="1889"/>
      <c r="N81" s="1890"/>
      <c r="O81" s="264" t="s">
        <v>168</v>
      </c>
    </row>
    <row r="82" spans="1:15" s="68" customFormat="1" ht="27" customHeight="1">
      <c r="A82" s="1891">
        <v>4</v>
      </c>
      <c r="B82" s="1892"/>
      <c r="C82" s="746"/>
      <c r="D82" s="747"/>
      <c r="E82" s="747"/>
      <c r="F82" s="747"/>
      <c r="G82" s="2054"/>
      <c r="H82" s="746"/>
      <c r="I82" s="747"/>
      <c r="J82" s="747"/>
      <c r="K82" s="747"/>
      <c r="L82" s="2054"/>
      <c r="M82" s="1889"/>
      <c r="N82" s="1890"/>
      <c r="O82" s="264" t="s">
        <v>168</v>
      </c>
    </row>
    <row r="83" spans="1:15" s="68" customFormat="1" ht="27" customHeight="1">
      <c r="A83" s="1891">
        <v>5</v>
      </c>
      <c r="B83" s="1892"/>
      <c r="C83" s="746"/>
      <c r="D83" s="747"/>
      <c r="E83" s="747"/>
      <c r="F83" s="747"/>
      <c r="G83" s="2054"/>
      <c r="H83" s="746"/>
      <c r="I83" s="747"/>
      <c r="J83" s="747"/>
      <c r="K83" s="747"/>
      <c r="L83" s="2054"/>
      <c r="M83" s="1889"/>
      <c r="N83" s="1890"/>
      <c r="O83" s="264" t="s">
        <v>168</v>
      </c>
    </row>
    <row r="84" spans="1:15" s="68" customFormat="1" ht="27" customHeight="1">
      <c r="A84" s="1891">
        <v>6</v>
      </c>
      <c r="B84" s="1892"/>
      <c r="C84" s="746"/>
      <c r="D84" s="747"/>
      <c r="E84" s="747"/>
      <c r="F84" s="747"/>
      <c r="G84" s="2054"/>
      <c r="H84" s="746"/>
      <c r="I84" s="747"/>
      <c r="J84" s="747"/>
      <c r="K84" s="747"/>
      <c r="L84" s="2054"/>
      <c r="M84" s="1889"/>
      <c r="N84" s="1890"/>
      <c r="O84" s="264" t="s">
        <v>168</v>
      </c>
    </row>
    <row r="85" spans="1:15" s="68" customFormat="1" ht="27" customHeight="1">
      <c r="A85" s="1891">
        <v>7</v>
      </c>
      <c r="B85" s="1892"/>
      <c r="C85" s="746"/>
      <c r="D85" s="747"/>
      <c r="E85" s="747"/>
      <c r="F85" s="747"/>
      <c r="G85" s="2054"/>
      <c r="H85" s="746"/>
      <c r="I85" s="747"/>
      <c r="J85" s="747"/>
      <c r="K85" s="747"/>
      <c r="L85" s="2054"/>
      <c r="M85" s="1889"/>
      <c r="N85" s="1890"/>
      <c r="O85" s="264" t="s">
        <v>168</v>
      </c>
    </row>
    <row r="86" spans="1:15" s="68" customFormat="1" ht="27" customHeight="1">
      <c r="A86" s="2052">
        <v>8</v>
      </c>
      <c r="B86" s="2053"/>
      <c r="C86" s="746"/>
      <c r="D86" s="747"/>
      <c r="E86" s="747"/>
      <c r="F86" s="747"/>
      <c r="G86" s="2054"/>
      <c r="H86" s="746"/>
      <c r="I86" s="747"/>
      <c r="J86" s="747"/>
      <c r="K86" s="747"/>
      <c r="L86" s="2054"/>
      <c r="M86" s="1889"/>
      <c r="N86" s="1890"/>
      <c r="O86" s="264" t="s">
        <v>168</v>
      </c>
    </row>
    <row r="87" spans="1:15" s="68" customFormat="1" ht="27" customHeight="1">
      <c r="A87" s="2073">
        <v>9</v>
      </c>
      <c r="B87" s="2074"/>
      <c r="C87" s="746"/>
      <c r="D87" s="747"/>
      <c r="E87" s="747"/>
      <c r="F87" s="747"/>
      <c r="G87" s="2054"/>
      <c r="H87" s="746"/>
      <c r="I87" s="747"/>
      <c r="J87" s="747"/>
      <c r="K87" s="747"/>
      <c r="L87" s="2054"/>
      <c r="M87" s="1889"/>
      <c r="N87" s="1890"/>
      <c r="O87" s="264" t="s">
        <v>168</v>
      </c>
    </row>
    <row r="88" spans="1:15" s="68" customFormat="1" ht="27" customHeight="1">
      <c r="A88" s="2055">
        <v>10</v>
      </c>
      <c r="B88" s="2056"/>
      <c r="C88" s="754"/>
      <c r="D88" s="750"/>
      <c r="E88" s="750"/>
      <c r="F88" s="750"/>
      <c r="G88" s="2057"/>
      <c r="H88" s="754"/>
      <c r="I88" s="750"/>
      <c r="J88" s="750"/>
      <c r="K88" s="750"/>
      <c r="L88" s="2057"/>
      <c r="M88" s="2075"/>
      <c r="N88" s="2076"/>
      <c r="O88" s="267" t="s">
        <v>168</v>
      </c>
    </row>
    <row r="89" spans="1:15" s="68" customFormat="1" ht="30" customHeight="1">
      <c r="A89" s="2077" t="s">
        <v>654</v>
      </c>
      <c r="B89" s="2078"/>
      <c r="C89" s="2078"/>
      <c r="D89" s="2078"/>
      <c r="E89" s="2078"/>
      <c r="F89" s="2078"/>
      <c r="G89" s="2078"/>
      <c r="H89" s="2078"/>
      <c r="I89" s="2078"/>
      <c r="J89" s="2078"/>
      <c r="K89" s="2078"/>
      <c r="L89" s="2079"/>
      <c r="M89" s="2080">
        <f>SUM(M68:N77)</f>
        <v>0</v>
      </c>
      <c r="N89" s="2081"/>
      <c r="O89" s="268" t="s">
        <v>168</v>
      </c>
    </row>
    <row r="90" spans="1:15" s="68" customFormat="1" ht="30" customHeight="1">
      <c r="A90" s="875" t="s">
        <v>655</v>
      </c>
      <c r="B90" s="969"/>
      <c r="C90" s="969"/>
      <c r="D90" s="969"/>
      <c r="E90" s="969"/>
      <c r="F90" s="969"/>
      <c r="G90" s="969"/>
      <c r="H90" s="969"/>
      <c r="I90" s="969"/>
      <c r="J90" s="969"/>
      <c r="K90" s="969"/>
      <c r="L90" s="2070"/>
      <c r="M90" s="2071">
        <f>SUM(M79:N88)</f>
        <v>0</v>
      </c>
      <c r="N90" s="2072"/>
      <c r="O90" s="269" t="s">
        <v>168</v>
      </c>
    </row>
    <row r="91" spans="1:15" s="68" customFormat="1" ht="21" customHeight="1">
      <c r="A91" s="270" t="s">
        <v>1107</v>
      </c>
      <c r="N91" s="262"/>
    </row>
  </sheetData>
  <sheetProtection insertColumns="0" selectLockedCells="1"/>
  <mergeCells count="239">
    <mergeCell ref="A7:D9"/>
    <mergeCell ref="E7:Q9"/>
    <mergeCell ref="R7:T7"/>
    <mergeCell ref="U7:X7"/>
    <mergeCell ref="R8:T8"/>
    <mergeCell ref="U8:X8"/>
    <mergeCell ref="R9:T9"/>
    <mergeCell ref="T1:X1"/>
    <mergeCell ref="T2:X2"/>
    <mergeCell ref="T3:X3"/>
    <mergeCell ref="A4:X4"/>
    <mergeCell ref="A6:D6"/>
    <mergeCell ref="E6:X6"/>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49:D51"/>
    <mergeCell ref="E49:U51"/>
    <mergeCell ref="A52:D54"/>
    <mergeCell ref="E52:U54"/>
    <mergeCell ref="A56:I57"/>
    <mergeCell ref="A58:D60"/>
    <mergeCell ref="E58:U60"/>
    <mergeCell ref="A42:U43"/>
    <mergeCell ref="A44:F45"/>
    <mergeCell ref="A46:D48"/>
    <mergeCell ref="E46:I48"/>
    <mergeCell ref="J46:L48"/>
    <mergeCell ref="M46:U48"/>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s>
  <phoneticPr fontId="20"/>
  <conditionalFormatting sqref="E6:X9">
    <cfRule type="cellIs" dxfId="72" priority="2" operator="equal">
      <formula>0</formula>
    </cfRule>
  </conditionalFormatting>
  <conditionalFormatting sqref="T3:X3">
    <cfRule type="cellIs" dxfId="71" priority="1" operator="equal">
      <formula>0</formula>
    </cfRule>
  </conditionalFormatting>
  <dataValidations count="5">
    <dataValidation allowBlank="1" showInputMessage="1" showErrorMessage="1" prompt="本様式４．教材費の内訳より自動計算されます" sqref="G16:H16 G20:H20" xr:uid="{5CD7EA74-2071-4E22-A4BE-5E7FE93AC3CC}"/>
    <dataValidation allowBlank="1" showInputMessage="1" showErrorMessage="1" errorTitle="選択してください" error="必須もしくは任意を選択してください。" sqref="A68:B77 A79:B88" xr:uid="{0D8358D0-A70A-4DD1-B5F3-F275A12A2D8F}"/>
    <dataValidation type="list" allowBlank="1" showInputMessage="1" showErrorMessage="1" sqref="E46" xr:uid="{3C0CBD1B-C2FF-4729-BCF1-1D01AEA98C91}">
      <formula1>"貸与,贈与,その他（特定の条件等により贈与されるもの等）"</formula1>
    </dataValidation>
    <dataValidation allowBlank="1" showInputMessage="1" showErrorMessage="1" prompt="受講料に占めるそれぞれの内訳（ベースとなる考え方）を記載。" sqref="S37:T37 S39:T39" xr:uid="{669D043A-2892-4FB8-BF34-29EEF4F0712F}"/>
    <dataValidation allowBlank="1" showInputMessage="1" showErrorMessage="1" prompt="費用の決定にあたり、参考とした例がある場合に記載。（社内基準で定めている場合は、その旨を記載。）" sqref="N30:X30" xr:uid="{B0F9FD4D-C4A3-49CC-8E77-1A0C2D249ABB}"/>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FE2C000A-D185-4332-9DAB-059EF3F80809}">
          <x14:formula1>
            <xm:f>リスト!$AO$1:$AO$3</xm:f>
          </x14:formula1>
          <xm:sqref>C30:I30</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36E7E-66E0-460B-942C-493B5DC9DBC8}">
  <dimension ref="A1:Z456"/>
  <sheetViews>
    <sheetView showGridLines="0" view="pageBreakPreview" zoomScaleNormal="100" zoomScaleSheetLayoutView="100" workbookViewId="0">
      <selection activeCell="F13" sqref="F13"/>
    </sheetView>
  </sheetViews>
  <sheetFormatPr defaultColWidth="9" defaultRowHeight="13.5" outlineLevelRow="1"/>
  <cols>
    <col min="1" max="1" width="0.875" style="296" customWidth="1"/>
    <col min="2" max="2" width="15.375" style="296" customWidth="1"/>
    <col min="3" max="3" width="16.5" style="296" customWidth="1"/>
    <col min="4" max="4" width="3.875" style="296" customWidth="1"/>
    <col min="5" max="5" width="16.5" style="296" customWidth="1"/>
    <col min="6" max="7" width="15" style="296" customWidth="1"/>
    <col min="8" max="8" width="6.875" style="296" customWidth="1"/>
    <col min="9" max="9" width="4.375" style="296" customWidth="1"/>
    <col min="10" max="10" width="6.875" style="296" customWidth="1"/>
    <col min="11" max="11" width="2.5" style="296" customWidth="1"/>
    <col min="12" max="16384" width="9" style="296"/>
  </cols>
  <sheetData>
    <row r="1" spans="1:11" s="68" customFormat="1" ht="12" customHeight="1">
      <c r="C1" s="588"/>
      <c r="H1" s="666" t="s">
        <v>650</v>
      </c>
      <c r="I1" s="666"/>
      <c r="J1" s="666"/>
      <c r="K1" s="666"/>
    </row>
    <row r="2" spans="1:11" s="68" customFormat="1" ht="12" customHeight="1">
      <c r="C2" s="588"/>
      <c r="H2" s="2326" t="s">
        <v>692</v>
      </c>
      <c r="I2" s="2326"/>
      <c r="J2" s="2326"/>
      <c r="K2" s="2326"/>
    </row>
    <row r="3" spans="1:11" s="68" customFormat="1" ht="12" customHeight="1">
      <c r="C3" s="588"/>
      <c r="H3" s="2013">
        <f>'申請書・総括票（共通）'!L3</f>
        <v>0</v>
      </c>
      <c r="I3" s="2013"/>
      <c r="J3" s="2013"/>
      <c r="K3" s="2013"/>
    </row>
    <row r="4" spans="1:11" s="68" customFormat="1" ht="12" customHeight="1">
      <c r="C4" s="588"/>
      <c r="H4" s="47"/>
      <c r="K4" s="281"/>
    </row>
    <row r="5" spans="1:11" s="68" customFormat="1" ht="30" customHeight="1">
      <c r="A5" s="2233" t="s">
        <v>672</v>
      </c>
      <c r="B5" s="2234"/>
      <c r="C5" s="2234"/>
      <c r="D5" s="2234"/>
      <c r="E5" s="2234"/>
      <c r="F5" s="2234"/>
      <c r="G5" s="2234"/>
      <c r="H5" s="2234"/>
      <c r="I5" s="2234"/>
      <c r="J5" s="2234"/>
      <c r="K5" s="2234"/>
    </row>
    <row r="6" spans="1:11" s="68" customFormat="1" ht="11.25" customHeight="1">
      <c r="A6" s="282"/>
      <c r="B6" s="282"/>
      <c r="C6" s="282"/>
      <c r="D6" s="282"/>
      <c r="E6" s="282"/>
      <c r="F6" s="282"/>
      <c r="G6" s="282"/>
      <c r="H6" s="282"/>
      <c r="I6" s="282"/>
      <c r="J6" s="282"/>
      <c r="K6" s="282"/>
    </row>
    <row r="7" spans="1:11" s="68" customFormat="1" ht="45" customHeight="1">
      <c r="A7" s="681" t="s">
        <v>201</v>
      </c>
      <c r="B7" s="717"/>
      <c r="C7" s="2235">
        <f>'申請書・総括票（共通）'!C19</f>
        <v>0</v>
      </c>
      <c r="D7" s="2236"/>
      <c r="E7" s="2236"/>
      <c r="F7" s="2236"/>
      <c r="G7" s="2236"/>
      <c r="H7" s="2236"/>
      <c r="I7" s="2236"/>
      <c r="J7" s="2236"/>
      <c r="K7" s="283"/>
    </row>
    <row r="8" spans="1:11" s="68" customFormat="1" ht="26.25" customHeight="1">
      <c r="A8" s="2238" t="s">
        <v>87</v>
      </c>
      <c r="B8" s="2239"/>
      <c r="C8" s="2235">
        <f>'申請書・総括票（共通）'!D239</f>
        <v>0</v>
      </c>
      <c r="D8" s="2236"/>
      <c r="E8" s="2236"/>
      <c r="F8" s="2237"/>
      <c r="G8" s="284" t="s">
        <v>88</v>
      </c>
      <c r="H8" s="2242">
        <f>'申請書・総括票（共通）'!A239</f>
        <v>2008</v>
      </c>
      <c r="I8" s="2243"/>
      <c r="J8" s="2244"/>
      <c r="K8" s="285"/>
    </row>
    <row r="9" spans="1:11" s="68" customFormat="1" ht="26.25" customHeight="1">
      <c r="A9" s="2240"/>
      <c r="B9" s="2241"/>
      <c r="C9" s="2235"/>
      <c r="D9" s="2236"/>
      <c r="E9" s="2236"/>
      <c r="F9" s="2237"/>
      <c r="G9" s="286" t="s">
        <v>637</v>
      </c>
      <c r="H9" s="2242">
        <f>'申請書・総括票（共通）'!B239</f>
        <v>0</v>
      </c>
      <c r="I9" s="2243"/>
      <c r="J9" s="2244"/>
      <c r="K9" s="287"/>
    </row>
    <row r="10" spans="1:11" s="68" customFormat="1" ht="15" customHeight="1">
      <c r="K10" s="262"/>
    </row>
    <row r="11" spans="1:11" s="68" customFormat="1" ht="18.75" customHeight="1">
      <c r="B11" s="66" t="s">
        <v>190</v>
      </c>
      <c r="K11" s="262"/>
    </row>
    <row r="12" spans="1:11" s="68" customFormat="1" ht="5.25" customHeight="1">
      <c r="K12" s="262"/>
    </row>
    <row r="13" spans="1:11" s="68" customFormat="1" ht="27" customHeight="1">
      <c r="A13" s="288"/>
      <c r="B13" s="995" t="s">
        <v>260</v>
      </c>
      <c r="C13" s="995"/>
      <c r="D13" s="2248"/>
      <c r="E13" s="289" t="s">
        <v>247</v>
      </c>
      <c r="F13" s="271"/>
      <c r="G13" s="2252" t="s">
        <v>641</v>
      </c>
      <c r="H13" s="2252"/>
      <c r="I13" s="2252"/>
      <c r="J13" s="2253"/>
      <c r="K13" s="283"/>
    </row>
    <row r="14" spans="1:11" s="68" customFormat="1" ht="27" customHeight="1">
      <c r="A14" s="290"/>
      <c r="B14" s="2254"/>
      <c r="C14" s="2254"/>
      <c r="D14" s="2255"/>
      <c r="E14" s="377" t="s">
        <v>248</v>
      </c>
      <c r="F14" s="271"/>
      <c r="G14" s="2252" t="s">
        <v>641</v>
      </c>
      <c r="H14" s="2252"/>
      <c r="I14" s="2252"/>
      <c r="J14" s="2253"/>
      <c r="K14" s="283"/>
    </row>
    <row r="15" spans="1:11" s="68" customFormat="1" ht="27" customHeight="1">
      <c r="A15" s="291"/>
      <c r="B15" s="999"/>
      <c r="C15" s="999"/>
      <c r="D15" s="2256"/>
      <c r="E15" s="289" t="s">
        <v>249</v>
      </c>
      <c r="F15" s="271"/>
      <c r="G15" s="2252" t="s">
        <v>641</v>
      </c>
      <c r="H15" s="2252"/>
      <c r="I15" s="2252"/>
      <c r="J15" s="2252"/>
      <c r="K15" s="283"/>
    </row>
    <row r="16" spans="1:11" s="68" customFormat="1" ht="21" customHeight="1">
      <c r="A16" s="290"/>
      <c r="B16" s="995" t="s">
        <v>261</v>
      </c>
      <c r="C16" s="995"/>
      <c r="D16" s="2248"/>
      <c r="E16" s="2249"/>
      <c r="F16" s="2250"/>
      <c r="G16" s="2250"/>
      <c r="H16" s="2250"/>
      <c r="I16" s="2250"/>
      <c r="J16" s="2251"/>
      <c r="K16" s="292"/>
    </row>
    <row r="17" spans="1:21" s="68" customFormat="1" ht="27" customHeight="1">
      <c r="A17" s="288" t="s">
        <v>640</v>
      </c>
      <c r="B17" s="995" t="s">
        <v>639</v>
      </c>
      <c r="C17" s="995"/>
      <c r="D17" s="2248"/>
      <c r="E17" s="2249"/>
      <c r="F17" s="2250"/>
      <c r="G17" s="2250"/>
      <c r="H17" s="2250"/>
      <c r="I17" s="2250"/>
      <c r="J17" s="2251"/>
      <c r="K17" s="595"/>
    </row>
    <row r="18" spans="1:21" s="68" customFormat="1" ht="69" customHeight="1">
      <c r="A18" s="2227"/>
      <c r="B18" s="2230" t="s">
        <v>189</v>
      </c>
      <c r="C18" s="2231"/>
      <c r="D18" s="2232"/>
      <c r="E18" s="2245"/>
      <c r="F18" s="2246"/>
      <c r="G18" s="2246"/>
      <c r="H18" s="2246"/>
      <c r="I18" s="2246"/>
      <c r="J18" s="2247"/>
      <c r="K18" s="293"/>
    </row>
    <row r="19" spans="1:21" s="68" customFormat="1" ht="45.75" customHeight="1">
      <c r="A19" s="2227"/>
      <c r="B19" s="2230" t="s">
        <v>188</v>
      </c>
      <c r="C19" s="2231"/>
      <c r="D19" s="2232"/>
      <c r="E19" s="2245"/>
      <c r="F19" s="2246"/>
      <c r="G19" s="2246"/>
      <c r="H19" s="2246"/>
      <c r="I19" s="2246"/>
      <c r="J19" s="2247"/>
      <c r="K19" s="292"/>
      <c r="M19" s="2228"/>
      <c r="N19" s="2229"/>
      <c r="O19" s="2229"/>
      <c r="P19" s="2229"/>
      <c r="Q19" s="2229"/>
      <c r="R19" s="2229"/>
      <c r="S19" s="2229"/>
      <c r="T19" s="2229"/>
      <c r="U19" s="2229"/>
    </row>
    <row r="20" spans="1:21" s="68" customFormat="1" ht="69" customHeight="1">
      <c r="A20" s="294"/>
      <c r="B20" s="2230" t="s">
        <v>187</v>
      </c>
      <c r="C20" s="2231"/>
      <c r="D20" s="2232"/>
      <c r="E20" s="2245"/>
      <c r="F20" s="2246"/>
      <c r="G20" s="2246"/>
      <c r="H20" s="2246"/>
      <c r="I20" s="2246"/>
      <c r="J20" s="2247"/>
      <c r="K20" s="293"/>
    </row>
    <row r="21" spans="1:21" s="68" customFormat="1" ht="27" customHeight="1">
      <c r="A21" s="288" t="s">
        <v>259</v>
      </c>
      <c r="B21" s="995" t="s">
        <v>638</v>
      </c>
      <c r="C21" s="995"/>
      <c r="D21" s="2248"/>
      <c r="E21" s="2249"/>
      <c r="F21" s="2250"/>
      <c r="G21" s="2250"/>
      <c r="H21" s="2250"/>
      <c r="I21" s="2250"/>
      <c r="J21" s="2251"/>
      <c r="K21" s="295"/>
      <c r="M21" s="2228"/>
      <c r="N21" s="2229"/>
      <c r="O21" s="2229"/>
      <c r="P21" s="2229"/>
      <c r="Q21" s="2229"/>
      <c r="R21" s="2229"/>
      <c r="S21" s="2229"/>
      <c r="T21" s="2229"/>
      <c r="U21" s="2229"/>
    </row>
    <row r="22" spans="1:21" s="68" customFormat="1" ht="69" customHeight="1">
      <c r="A22" s="291"/>
      <c r="B22" s="2230" t="s">
        <v>186</v>
      </c>
      <c r="C22" s="2231"/>
      <c r="D22" s="2232"/>
      <c r="E22" s="2245"/>
      <c r="F22" s="2246"/>
      <c r="G22" s="2246"/>
      <c r="H22" s="2246"/>
      <c r="I22" s="2246"/>
      <c r="J22" s="2247"/>
      <c r="K22" s="293"/>
    </row>
    <row r="23" spans="1:21" s="3" customFormat="1" ht="45" customHeight="1">
      <c r="A23" s="634"/>
      <c r="B23" s="2327" t="s">
        <v>1050</v>
      </c>
      <c r="C23" s="2328"/>
      <c r="D23" s="2329"/>
      <c r="E23" s="2336" t="s">
        <v>1051</v>
      </c>
      <c r="F23" s="2336"/>
      <c r="G23" s="2337"/>
      <c r="H23" s="2338"/>
      <c r="I23" s="2339"/>
      <c r="J23" s="2340"/>
      <c r="K23" s="471"/>
    </row>
    <row r="24" spans="1:21" s="3" customFormat="1" ht="63" customHeight="1">
      <c r="A24" s="634"/>
      <c r="B24" s="2330"/>
      <c r="C24" s="2331"/>
      <c r="D24" s="2332"/>
      <c r="E24" s="2341" t="s">
        <v>1052</v>
      </c>
      <c r="F24" s="2336"/>
      <c r="G24" s="2336"/>
      <c r="H24" s="2336"/>
      <c r="I24" s="2336"/>
      <c r="J24" s="2337"/>
      <c r="K24" s="471"/>
    </row>
    <row r="25" spans="1:21" s="3" customFormat="1" ht="30.75" customHeight="1">
      <c r="A25" s="634"/>
      <c r="B25" s="2330"/>
      <c r="C25" s="2331"/>
      <c r="D25" s="2332"/>
      <c r="E25" s="635"/>
      <c r="F25" s="2342" t="s">
        <v>1053</v>
      </c>
      <c r="G25" s="2343"/>
      <c r="H25" s="2343"/>
      <c r="I25" s="2343"/>
      <c r="J25" s="2344"/>
      <c r="K25" s="471"/>
    </row>
    <row r="26" spans="1:21" s="3" customFormat="1" ht="30.75" customHeight="1">
      <c r="A26" s="634"/>
      <c r="B26" s="2330"/>
      <c r="C26" s="2331"/>
      <c r="D26" s="2332"/>
      <c r="E26" s="635"/>
      <c r="F26" s="2342" t="s">
        <v>1054</v>
      </c>
      <c r="G26" s="2343"/>
      <c r="H26" s="2343"/>
      <c r="I26" s="2343"/>
      <c r="J26" s="2344"/>
      <c r="K26" s="471"/>
    </row>
    <row r="27" spans="1:21" s="3" customFormat="1" ht="30.75" customHeight="1">
      <c r="A27" s="634"/>
      <c r="B27" s="2330"/>
      <c r="C27" s="2331"/>
      <c r="D27" s="2332"/>
      <c r="E27" s="635"/>
      <c r="F27" s="2342" t="s">
        <v>1055</v>
      </c>
      <c r="G27" s="2343"/>
      <c r="H27" s="2343"/>
      <c r="I27" s="2343"/>
      <c r="J27" s="2344"/>
      <c r="K27" s="471"/>
    </row>
    <row r="28" spans="1:21" s="3" customFormat="1" ht="47.25" customHeight="1">
      <c r="A28" s="634"/>
      <c r="B28" s="2333"/>
      <c r="C28" s="2334"/>
      <c r="D28" s="2335"/>
      <c r="E28" s="636"/>
      <c r="F28" s="2345"/>
      <c r="G28" s="2345"/>
      <c r="H28" s="2345"/>
      <c r="I28" s="2345"/>
      <c r="J28" s="2345"/>
      <c r="K28" s="471"/>
    </row>
    <row r="31" spans="1:21" ht="13.35" customHeight="1">
      <c r="B31" s="297" t="s">
        <v>202</v>
      </c>
      <c r="G31" s="298"/>
      <c r="H31" s="2311" t="s">
        <v>651</v>
      </c>
      <c r="I31" s="2311"/>
      <c r="J31" s="2311"/>
      <c r="K31" s="2311"/>
    </row>
    <row r="32" spans="1:21">
      <c r="G32" s="298"/>
      <c r="H32" s="2312">
        <f>'申請書・総括票（共通）'!L3</f>
        <v>0</v>
      </c>
      <c r="I32" s="2312"/>
      <c r="J32" s="2312"/>
      <c r="K32" s="2312"/>
    </row>
    <row r="33" spans="1:26" ht="15" customHeight="1"/>
    <row r="34" spans="1:26" ht="22.5" customHeight="1">
      <c r="B34" s="2309" t="s">
        <v>671</v>
      </c>
      <c r="C34" s="2309"/>
      <c r="D34" s="2309"/>
      <c r="E34" s="2309"/>
      <c r="F34" s="2309"/>
      <c r="G34" s="2309"/>
      <c r="H34" s="2309"/>
      <c r="I34" s="2309"/>
      <c r="J34" s="2309"/>
    </row>
    <row r="36" spans="1:26" s="303" customFormat="1" ht="18.75" customHeight="1">
      <c r="A36" s="299"/>
      <c r="B36" s="299"/>
      <c r="C36" s="299"/>
      <c r="D36" s="299"/>
      <c r="E36" s="299"/>
      <c r="F36" s="299"/>
      <c r="G36" s="300"/>
      <c r="H36" s="300"/>
      <c r="I36" s="300"/>
      <c r="J36" s="2325"/>
      <c r="K36" s="2325"/>
      <c r="L36" s="2325"/>
      <c r="M36" s="301"/>
      <c r="N36" s="2276"/>
      <c r="O36" s="2276"/>
      <c r="P36" s="2276"/>
      <c r="Q36" s="2276"/>
      <c r="R36" s="302"/>
      <c r="V36" s="301"/>
      <c r="W36" s="301"/>
      <c r="X36" s="301"/>
      <c r="Y36" s="301"/>
      <c r="Z36" s="302"/>
    </row>
    <row r="37" spans="1:26" ht="41.25" customHeight="1">
      <c r="B37" s="597" t="s">
        <v>201</v>
      </c>
      <c r="C37" s="2310">
        <f>'申請書・総括票（共通）'!C19</f>
        <v>0</v>
      </c>
      <c r="D37" s="2161"/>
      <c r="E37" s="2161"/>
      <c r="F37" s="2161"/>
      <c r="G37" s="2161"/>
      <c r="H37" s="2161"/>
      <c r="I37" s="2161"/>
      <c r="J37" s="2162"/>
    </row>
    <row r="38" spans="1:26" ht="27.75" customHeight="1">
      <c r="B38" s="2313" t="s">
        <v>200</v>
      </c>
      <c r="C38" s="2315">
        <f>'申請書・総括票（共通）'!D239</f>
        <v>0</v>
      </c>
      <c r="D38" s="2316"/>
      <c r="E38" s="2316"/>
      <c r="F38" s="2317"/>
      <c r="G38" s="284" t="s">
        <v>88</v>
      </c>
      <c r="H38" s="2157">
        <f>'申請書・総括票（共通）'!A239</f>
        <v>2008</v>
      </c>
      <c r="I38" s="2158"/>
      <c r="J38" s="2321"/>
    </row>
    <row r="39" spans="1:26" ht="27.75" customHeight="1">
      <c r="B39" s="2314"/>
      <c r="C39" s="2318"/>
      <c r="D39" s="2319"/>
      <c r="E39" s="2319"/>
      <c r="F39" s="2320"/>
      <c r="G39" s="286" t="s">
        <v>637</v>
      </c>
      <c r="H39" s="2322">
        <f>'申請書・総括票（共通）'!B239</f>
        <v>0</v>
      </c>
      <c r="I39" s="2323"/>
      <c r="J39" s="2324"/>
    </row>
    <row r="40" spans="1:26" ht="15" customHeight="1"/>
    <row r="41" spans="1:26" ht="15" customHeight="1"/>
    <row r="42" spans="1:26" ht="15" customHeight="1">
      <c r="B42" s="296" t="s">
        <v>250</v>
      </c>
    </row>
    <row r="43" spans="1:26" ht="6.6" customHeight="1" thickBot="1"/>
    <row r="44" spans="1:26" ht="33.75" customHeight="1">
      <c r="B44" s="304" t="s">
        <v>199</v>
      </c>
      <c r="C44" s="2263">
        <f>個票ｰ2008!B239</f>
        <v>0</v>
      </c>
      <c r="D44" s="2264"/>
      <c r="E44" s="2264"/>
      <c r="F44" s="2265"/>
      <c r="G44" s="305" t="s">
        <v>656</v>
      </c>
      <c r="H44" s="2271">
        <v>1</v>
      </c>
      <c r="I44" s="2272"/>
      <c r="J44" s="2273"/>
    </row>
    <row r="45" spans="1:26" ht="30" customHeight="1">
      <c r="B45" s="596" t="s">
        <v>214</v>
      </c>
      <c r="C45" s="2257" t="s">
        <v>213</v>
      </c>
      <c r="D45" s="2258"/>
      <c r="E45" s="2258"/>
      <c r="F45" s="2258"/>
      <c r="G45" s="2258"/>
      <c r="H45" s="2258"/>
      <c r="I45" s="2258"/>
      <c r="J45" s="2259"/>
    </row>
    <row r="46" spans="1:26" ht="30" customHeight="1">
      <c r="B46" s="593" t="s">
        <v>198</v>
      </c>
      <c r="C46" s="2223"/>
      <c r="D46" s="2224"/>
      <c r="E46" s="2224"/>
      <c r="F46" s="2224"/>
      <c r="G46" s="2224"/>
      <c r="H46" s="2224"/>
      <c r="I46" s="2224"/>
      <c r="J46" s="2225"/>
    </row>
    <row r="47" spans="1:26" ht="30" customHeight="1">
      <c r="B47" s="594" t="s">
        <v>197</v>
      </c>
      <c r="C47" s="2208"/>
      <c r="D47" s="2274"/>
      <c r="E47" s="2274"/>
      <c r="F47" s="2274"/>
      <c r="G47" s="2274"/>
      <c r="H47" s="2274"/>
      <c r="I47" s="2274"/>
      <c r="J47" s="2275"/>
    </row>
    <row r="48" spans="1:26" ht="14.25" customHeight="1">
      <c r="B48" s="2226" t="s">
        <v>653</v>
      </c>
      <c r="C48" s="2190" t="s">
        <v>195</v>
      </c>
      <c r="D48" s="2266"/>
      <c r="E48" s="2267"/>
      <c r="F48" s="2190" t="s">
        <v>196</v>
      </c>
      <c r="G48" s="2266"/>
      <c r="H48" s="2266"/>
      <c r="I48" s="2266"/>
      <c r="J48" s="2268"/>
    </row>
    <row r="49" spans="2:10" ht="34.5" customHeight="1">
      <c r="B49" s="2226"/>
      <c r="C49" s="272"/>
      <c r="D49" s="306" t="s">
        <v>185</v>
      </c>
      <c r="E49" s="272"/>
      <c r="F49" s="2260"/>
      <c r="G49" s="2261"/>
      <c r="H49" s="2261"/>
      <c r="I49" s="2261"/>
      <c r="J49" s="2262"/>
    </row>
    <row r="50" spans="2:10" ht="34.5" customHeight="1">
      <c r="B50" s="2226"/>
      <c r="C50" s="272"/>
      <c r="D50" s="307" t="s">
        <v>185</v>
      </c>
      <c r="E50" s="272"/>
      <c r="F50" s="2182"/>
      <c r="G50" s="2269"/>
      <c r="H50" s="2269"/>
      <c r="I50" s="2269"/>
      <c r="J50" s="2270"/>
    </row>
    <row r="51" spans="2:10" ht="34.5" customHeight="1">
      <c r="B51" s="2226"/>
      <c r="C51" s="272"/>
      <c r="D51" s="307" t="s">
        <v>185</v>
      </c>
      <c r="E51" s="272"/>
      <c r="F51" s="2182"/>
      <c r="G51" s="2269"/>
      <c r="H51" s="2269"/>
      <c r="I51" s="2269"/>
      <c r="J51" s="2270"/>
    </row>
    <row r="52" spans="2:10" ht="34.5" customHeight="1">
      <c r="B52" s="2226"/>
      <c r="C52" s="272"/>
      <c r="D52" s="307" t="s">
        <v>185</v>
      </c>
      <c r="E52" s="272"/>
      <c r="F52" s="2182"/>
      <c r="G52" s="2269"/>
      <c r="H52" s="2269"/>
      <c r="I52" s="2269"/>
      <c r="J52" s="2270"/>
    </row>
    <row r="53" spans="2:10" ht="34.5" customHeight="1">
      <c r="B53" s="2226"/>
      <c r="C53" s="272"/>
      <c r="D53" s="308" t="s">
        <v>185</v>
      </c>
      <c r="E53" s="272"/>
      <c r="F53" s="2277"/>
      <c r="G53" s="2278"/>
      <c r="H53" s="2278"/>
      <c r="I53" s="2278"/>
      <c r="J53" s="2279"/>
    </row>
    <row r="54" spans="2:10" ht="15" customHeight="1">
      <c r="B54" s="2187" t="s">
        <v>251</v>
      </c>
      <c r="C54" s="2190" t="s">
        <v>195</v>
      </c>
      <c r="D54" s="2266"/>
      <c r="E54" s="2267"/>
      <c r="F54" s="2190" t="s">
        <v>194</v>
      </c>
      <c r="G54" s="2266"/>
      <c r="H54" s="2266"/>
      <c r="I54" s="2266"/>
      <c r="J54" s="2268"/>
    </row>
    <row r="55" spans="2:10" ht="31.5" customHeight="1">
      <c r="B55" s="2167"/>
      <c r="C55" s="273"/>
      <c r="D55" s="309" t="s">
        <v>184</v>
      </c>
      <c r="E55" s="274"/>
      <c r="F55" s="2192"/>
      <c r="G55" s="2192"/>
      <c r="H55" s="2193"/>
      <c r="I55" s="2193"/>
      <c r="J55" s="2194"/>
    </row>
    <row r="56" spans="2:10" ht="31.5" customHeight="1">
      <c r="B56" s="2167"/>
      <c r="C56" s="275"/>
      <c r="D56" s="310" t="s">
        <v>184</v>
      </c>
      <c r="E56" s="276"/>
      <c r="F56" s="2181"/>
      <c r="G56" s="2181"/>
      <c r="H56" s="2182"/>
      <c r="I56" s="2182"/>
      <c r="J56" s="2183"/>
    </row>
    <row r="57" spans="2:10" ht="31.5" customHeight="1">
      <c r="B57" s="2167"/>
      <c r="C57" s="275"/>
      <c r="D57" s="310" t="s">
        <v>184</v>
      </c>
      <c r="E57" s="276"/>
      <c r="F57" s="2181"/>
      <c r="G57" s="2181"/>
      <c r="H57" s="2182"/>
      <c r="I57" s="2182"/>
      <c r="J57" s="2183"/>
    </row>
    <row r="58" spans="2:10" ht="31.5" customHeight="1">
      <c r="B58" s="2167"/>
      <c r="C58" s="275"/>
      <c r="D58" s="310" t="s">
        <v>184</v>
      </c>
      <c r="E58" s="276"/>
      <c r="F58" s="2181"/>
      <c r="G58" s="2181"/>
      <c r="H58" s="2182"/>
      <c r="I58" s="2182"/>
      <c r="J58" s="2183"/>
    </row>
    <row r="59" spans="2:10" ht="31.5" customHeight="1">
      <c r="B59" s="2188"/>
      <c r="C59" s="277"/>
      <c r="D59" s="311" t="s">
        <v>184</v>
      </c>
      <c r="E59" s="278"/>
      <c r="F59" s="2216"/>
      <c r="G59" s="2216"/>
      <c r="H59" s="2217"/>
      <c r="I59" s="2217"/>
      <c r="J59" s="2218"/>
    </row>
    <row r="60" spans="2:10" ht="15" customHeight="1">
      <c r="B60" s="2166" t="s">
        <v>634</v>
      </c>
      <c r="C60" s="2169" t="s">
        <v>207</v>
      </c>
      <c r="D60" s="2170"/>
      <c r="E60" s="2171"/>
      <c r="F60" s="2172" t="s">
        <v>208</v>
      </c>
      <c r="G60" s="2173"/>
      <c r="H60" s="2173"/>
      <c r="I60" s="2173"/>
      <c r="J60" s="2174"/>
    </row>
    <row r="61" spans="2:10" ht="30" customHeight="1">
      <c r="B61" s="2167"/>
      <c r="C61" s="275"/>
      <c r="D61" s="310" t="s">
        <v>184</v>
      </c>
      <c r="E61" s="272"/>
      <c r="F61" s="2178"/>
      <c r="G61" s="2178"/>
      <c r="H61" s="2179"/>
      <c r="I61" s="2179"/>
      <c r="J61" s="2180"/>
    </row>
    <row r="62" spans="2:10" ht="30" customHeight="1">
      <c r="B62" s="2167"/>
      <c r="C62" s="275"/>
      <c r="D62" s="310" t="s">
        <v>184</v>
      </c>
      <c r="E62" s="272"/>
      <c r="F62" s="2181"/>
      <c r="G62" s="2181"/>
      <c r="H62" s="2182"/>
      <c r="I62" s="2182"/>
      <c r="J62" s="2183"/>
    </row>
    <row r="63" spans="2:10" ht="30" customHeight="1">
      <c r="B63" s="2167"/>
      <c r="C63" s="275"/>
      <c r="D63" s="310" t="s">
        <v>184</v>
      </c>
      <c r="E63" s="272"/>
      <c r="F63" s="2181"/>
      <c r="G63" s="2181"/>
      <c r="H63" s="2182"/>
      <c r="I63" s="2182"/>
      <c r="J63" s="2183"/>
    </row>
    <row r="64" spans="2:10" ht="30" customHeight="1" thickBot="1">
      <c r="B64" s="2168"/>
      <c r="C64" s="279"/>
      <c r="D64" s="312" t="s">
        <v>184</v>
      </c>
      <c r="E64" s="280"/>
      <c r="F64" s="2184"/>
      <c r="G64" s="2184"/>
      <c r="H64" s="2185"/>
      <c r="I64" s="2185"/>
      <c r="J64" s="2186"/>
    </row>
    <row r="65" spans="1:26" s="303" customFormat="1" ht="18.75" customHeight="1" thickBot="1">
      <c r="A65" s="299"/>
      <c r="B65" s="313"/>
      <c r="C65" s="299"/>
      <c r="D65" s="299"/>
      <c r="E65" s="299"/>
      <c r="F65" s="299"/>
      <c r="G65" s="300"/>
      <c r="H65" s="300"/>
      <c r="I65" s="300"/>
      <c r="J65" s="300"/>
      <c r="K65" s="300"/>
      <c r="L65" s="300"/>
      <c r="M65" s="301"/>
      <c r="N65" s="2276"/>
      <c r="O65" s="2276"/>
      <c r="P65" s="2276"/>
      <c r="Q65" s="2276"/>
      <c r="R65" s="302"/>
      <c r="V65" s="301"/>
      <c r="W65" s="301"/>
      <c r="X65" s="301"/>
      <c r="Y65" s="301"/>
      <c r="Z65" s="302"/>
    </row>
    <row r="66" spans="1:26" ht="18.75" customHeight="1">
      <c r="B66" s="2280" t="s">
        <v>193</v>
      </c>
      <c r="C66" s="2282"/>
      <c r="D66" s="2283"/>
      <c r="E66" s="2283"/>
      <c r="F66" s="2283"/>
      <c r="G66" s="2283"/>
      <c r="H66" s="2283"/>
      <c r="I66" s="2283"/>
      <c r="J66" s="2284"/>
    </row>
    <row r="67" spans="1:26" ht="18.75" customHeight="1">
      <c r="B67" s="2196"/>
      <c r="C67" s="2201"/>
      <c r="D67" s="2202"/>
      <c r="E67" s="2202"/>
      <c r="F67" s="2202"/>
      <c r="G67" s="2202"/>
      <c r="H67" s="2202"/>
      <c r="I67" s="2202"/>
      <c r="J67" s="2203"/>
    </row>
    <row r="68" spans="1:26" ht="18.75" customHeight="1">
      <c r="B68" s="2281"/>
      <c r="C68" s="2285"/>
      <c r="D68" s="2286"/>
      <c r="E68" s="2286"/>
      <c r="F68" s="2286"/>
      <c r="G68" s="2286"/>
      <c r="H68" s="2286"/>
      <c r="I68" s="2286"/>
      <c r="J68" s="2287"/>
    </row>
    <row r="69" spans="1:26" ht="18.75" customHeight="1">
      <c r="B69" s="2195" t="s">
        <v>192</v>
      </c>
      <c r="C69" s="2198"/>
      <c r="D69" s="2199"/>
      <c r="E69" s="2199"/>
      <c r="F69" s="2199"/>
      <c r="G69" s="2199"/>
      <c r="H69" s="2199"/>
      <c r="I69" s="2199"/>
      <c r="J69" s="2200"/>
    </row>
    <row r="70" spans="1:26" ht="18.75" customHeight="1">
      <c r="B70" s="2196"/>
      <c r="C70" s="2201"/>
      <c r="D70" s="2202"/>
      <c r="E70" s="2202"/>
      <c r="F70" s="2202"/>
      <c r="G70" s="2202"/>
      <c r="H70" s="2202"/>
      <c r="I70" s="2202"/>
      <c r="J70" s="2203"/>
    </row>
    <row r="71" spans="1:26" ht="18.75" customHeight="1" thickBot="1">
      <c r="B71" s="2197"/>
      <c r="C71" s="2204"/>
      <c r="D71" s="2205"/>
      <c r="E71" s="2205"/>
      <c r="F71" s="2205"/>
      <c r="G71" s="2205"/>
      <c r="H71" s="2205"/>
      <c r="I71" s="2205"/>
      <c r="J71" s="2206"/>
    </row>
    <row r="72" spans="1:26" ht="18.75" customHeight="1" thickBot="1">
      <c r="B72" s="314"/>
      <c r="C72" s="315"/>
      <c r="D72" s="315"/>
      <c r="E72" s="315"/>
      <c r="F72" s="315"/>
      <c r="G72" s="315"/>
      <c r="H72" s="315"/>
      <c r="I72" s="315"/>
      <c r="J72" s="315"/>
    </row>
    <row r="73" spans="1:26" ht="18.75" customHeight="1">
      <c r="B73" s="316" t="s">
        <v>191</v>
      </c>
      <c r="C73" s="317"/>
      <c r="D73" s="317"/>
      <c r="E73" s="317"/>
      <c r="F73" s="318"/>
      <c r="G73" s="318"/>
      <c r="H73" s="318"/>
      <c r="I73" s="318"/>
      <c r="J73" s="319"/>
    </row>
    <row r="74" spans="1:26" ht="18.75" customHeight="1">
      <c r="B74" s="2154"/>
      <c r="C74" s="2155"/>
      <c r="D74" s="2155"/>
      <c r="E74" s="2155"/>
      <c r="F74" s="2155"/>
      <c r="G74" s="2155"/>
      <c r="H74" s="2155"/>
      <c r="I74" s="2155"/>
      <c r="J74" s="2156"/>
    </row>
    <row r="75" spans="1:26" ht="12" customHeight="1" thickBot="1">
      <c r="B75" s="592"/>
      <c r="C75" s="320"/>
      <c r="D75" s="320"/>
      <c r="E75" s="320"/>
      <c r="F75" s="320"/>
      <c r="G75" s="320"/>
      <c r="H75" s="320"/>
      <c r="I75" s="320"/>
      <c r="J75" s="321"/>
    </row>
    <row r="76" spans="1:26" ht="17.25" customHeight="1"/>
    <row r="77" spans="1:26" ht="17.25" customHeight="1">
      <c r="B77" s="322"/>
      <c r="C77" s="322"/>
      <c r="D77" s="322"/>
      <c r="E77" s="322"/>
      <c r="F77" s="322"/>
      <c r="G77" s="322"/>
      <c r="H77" s="322"/>
      <c r="I77" s="322"/>
      <c r="J77" s="322"/>
      <c r="K77" s="322"/>
    </row>
    <row r="78" spans="1:26" ht="33.75" customHeight="1">
      <c r="B78" s="323" t="s">
        <v>199</v>
      </c>
      <c r="C78" s="2160">
        <f>個票ｰ2008!B240</f>
        <v>0</v>
      </c>
      <c r="D78" s="2161"/>
      <c r="E78" s="2161"/>
      <c r="F78" s="2162"/>
      <c r="G78" s="324" t="s">
        <v>656</v>
      </c>
      <c r="H78" s="2157">
        <v>2</v>
      </c>
      <c r="I78" s="2158"/>
      <c r="J78" s="2159"/>
    </row>
    <row r="79" spans="1:26" ht="30" customHeight="1" outlineLevel="1">
      <c r="B79" s="596" t="s">
        <v>214</v>
      </c>
      <c r="C79" s="2288" t="s">
        <v>213</v>
      </c>
      <c r="D79" s="2289"/>
      <c r="E79" s="2289"/>
      <c r="F79" s="2289"/>
      <c r="G79" s="2289"/>
      <c r="H79" s="2289"/>
      <c r="I79" s="2289"/>
      <c r="J79" s="2290"/>
    </row>
    <row r="80" spans="1:26" ht="30" customHeight="1" outlineLevel="1">
      <c r="B80" s="593" t="s">
        <v>198</v>
      </c>
      <c r="C80" s="2223"/>
      <c r="D80" s="2224"/>
      <c r="E80" s="2224"/>
      <c r="F80" s="2224"/>
      <c r="G80" s="2224"/>
      <c r="H80" s="2224"/>
      <c r="I80" s="2224"/>
      <c r="J80" s="2225"/>
    </row>
    <row r="81" spans="2:10" ht="30" customHeight="1" outlineLevel="1">
      <c r="B81" s="594" t="s">
        <v>197</v>
      </c>
      <c r="C81" s="2207"/>
      <c r="D81" s="2207"/>
      <c r="E81" s="2207"/>
      <c r="F81" s="2207"/>
      <c r="G81" s="2207"/>
      <c r="H81" s="2208"/>
      <c r="I81" s="2208"/>
      <c r="J81" s="2209"/>
    </row>
    <row r="82" spans="2:10" ht="14.25" customHeight="1" outlineLevel="1">
      <c r="B82" s="2226" t="s">
        <v>635</v>
      </c>
      <c r="C82" s="2189" t="s">
        <v>195</v>
      </c>
      <c r="D82" s="2189"/>
      <c r="E82" s="2189"/>
      <c r="F82" s="2189" t="s">
        <v>196</v>
      </c>
      <c r="G82" s="2189"/>
      <c r="H82" s="2190"/>
      <c r="I82" s="2190"/>
      <c r="J82" s="2191"/>
    </row>
    <row r="83" spans="2:10" ht="34.5" customHeight="1" outlineLevel="1">
      <c r="B83" s="2226"/>
      <c r="C83" s="272"/>
      <c r="D83" s="306" t="s">
        <v>185</v>
      </c>
      <c r="E83" s="272"/>
      <c r="F83" s="2192"/>
      <c r="G83" s="2192"/>
      <c r="H83" s="2193"/>
      <c r="I83" s="2193"/>
      <c r="J83" s="2194"/>
    </row>
    <row r="84" spans="2:10" ht="34.5" customHeight="1" outlineLevel="1">
      <c r="B84" s="2226"/>
      <c r="C84" s="272"/>
      <c r="D84" s="307" t="s">
        <v>185</v>
      </c>
      <c r="E84" s="272"/>
      <c r="F84" s="2181"/>
      <c r="G84" s="2181"/>
      <c r="H84" s="2182"/>
      <c r="I84" s="2182"/>
      <c r="J84" s="2183"/>
    </row>
    <row r="85" spans="2:10" ht="34.5" customHeight="1" outlineLevel="1">
      <c r="B85" s="2226"/>
      <c r="C85" s="272"/>
      <c r="D85" s="307" t="s">
        <v>185</v>
      </c>
      <c r="E85" s="272"/>
      <c r="F85" s="2181"/>
      <c r="G85" s="2181"/>
      <c r="H85" s="2182"/>
      <c r="I85" s="2182"/>
      <c r="J85" s="2183"/>
    </row>
    <row r="86" spans="2:10" ht="34.5" customHeight="1" outlineLevel="1">
      <c r="B86" s="2226"/>
      <c r="C86" s="272"/>
      <c r="D86" s="307" t="s">
        <v>185</v>
      </c>
      <c r="E86" s="272"/>
      <c r="F86" s="2181"/>
      <c r="G86" s="2181"/>
      <c r="H86" s="2182"/>
      <c r="I86" s="2182"/>
      <c r="J86" s="2183"/>
    </row>
    <row r="87" spans="2:10" ht="34.5" customHeight="1" outlineLevel="1">
      <c r="B87" s="2226"/>
      <c r="C87" s="272"/>
      <c r="D87" s="308" t="s">
        <v>185</v>
      </c>
      <c r="E87" s="272"/>
      <c r="F87" s="2219"/>
      <c r="G87" s="2220"/>
      <c r="H87" s="2221"/>
      <c r="I87" s="2221"/>
      <c r="J87" s="2222"/>
    </row>
    <row r="88" spans="2:10" ht="15" customHeight="1" outlineLevel="1">
      <c r="B88" s="2187" t="s">
        <v>251</v>
      </c>
      <c r="C88" s="2189" t="s">
        <v>195</v>
      </c>
      <c r="D88" s="2189"/>
      <c r="E88" s="2189"/>
      <c r="F88" s="2189" t="s">
        <v>194</v>
      </c>
      <c r="G88" s="2189"/>
      <c r="H88" s="2190"/>
      <c r="I88" s="2190"/>
      <c r="J88" s="2191"/>
    </row>
    <row r="89" spans="2:10" ht="31.5" customHeight="1" outlineLevel="1">
      <c r="B89" s="2167"/>
      <c r="C89" s="273"/>
      <c r="D89" s="309" t="s">
        <v>184</v>
      </c>
      <c r="E89" s="274"/>
      <c r="F89" s="2192"/>
      <c r="G89" s="2192"/>
      <c r="H89" s="2193"/>
      <c r="I89" s="2193"/>
      <c r="J89" s="2194"/>
    </row>
    <row r="90" spans="2:10" ht="31.5" customHeight="1" outlineLevel="1">
      <c r="B90" s="2167"/>
      <c r="C90" s="275"/>
      <c r="D90" s="310" t="s">
        <v>184</v>
      </c>
      <c r="E90" s="276"/>
      <c r="F90" s="2181"/>
      <c r="G90" s="2181"/>
      <c r="H90" s="2182"/>
      <c r="I90" s="2182"/>
      <c r="J90" s="2183"/>
    </row>
    <row r="91" spans="2:10" ht="31.5" customHeight="1" outlineLevel="1">
      <c r="B91" s="2167"/>
      <c r="C91" s="275"/>
      <c r="D91" s="310" t="s">
        <v>184</v>
      </c>
      <c r="E91" s="276"/>
      <c r="F91" s="2181"/>
      <c r="G91" s="2181"/>
      <c r="H91" s="2182"/>
      <c r="I91" s="2182"/>
      <c r="J91" s="2183"/>
    </row>
    <row r="92" spans="2:10" ht="31.5" customHeight="1" outlineLevel="1">
      <c r="B92" s="2167"/>
      <c r="C92" s="275"/>
      <c r="D92" s="310" t="s">
        <v>184</v>
      </c>
      <c r="E92" s="276"/>
      <c r="F92" s="2181"/>
      <c r="G92" s="2181"/>
      <c r="H92" s="2182"/>
      <c r="I92" s="2182"/>
      <c r="J92" s="2183"/>
    </row>
    <row r="93" spans="2:10" ht="31.5" customHeight="1" outlineLevel="1">
      <c r="B93" s="2188"/>
      <c r="C93" s="277"/>
      <c r="D93" s="311" t="s">
        <v>184</v>
      </c>
      <c r="E93" s="278"/>
      <c r="F93" s="2216"/>
      <c r="G93" s="2216"/>
      <c r="H93" s="2217"/>
      <c r="I93" s="2217"/>
      <c r="J93" s="2218"/>
    </row>
    <row r="94" spans="2:10" ht="15" customHeight="1" outlineLevel="1">
      <c r="B94" s="2166" t="s">
        <v>634</v>
      </c>
      <c r="C94" s="2169" t="s">
        <v>207</v>
      </c>
      <c r="D94" s="2170"/>
      <c r="E94" s="2171"/>
      <c r="F94" s="2172" t="s">
        <v>208</v>
      </c>
      <c r="G94" s="2173"/>
      <c r="H94" s="2173"/>
      <c r="I94" s="2173"/>
      <c r="J94" s="2174"/>
    </row>
    <row r="95" spans="2:10" ht="30" customHeight="1" outlineLevel="1">
      <c r="B95" s="2167"/>
      <c r="C95" s="275"/>
      <c r="D95" s="310" t="s">
        <v>184</v>
      </c>
      <c r="E95" s="272"/>
      <c r="F95" s="2178"/>
      <c r="G95" s="2178"/>
      <c r="H95" s="2179"/>
      <c r="I95" s="2179"/>
      <c r="J95" s="2180"/>
    </row>
    <row r="96" spans="2:10" ht="30" customHeight="1" outlineLevel="1">
      <c r="B96" s="2167"/>
      <c r="C96" s="275"/>
      <c r="D96" s="310" t="s">
        <v>184</v>
      </c>
      <c r="E96" s="272"/>
      <c r="F96" s="2181"/>
      <c r="G96" s="2181"/>
      <c r="H96" s="2182"/>
      <c r="I96" s="2182"/>
      <c r="J96" s="2183"/>
    </row>
    <row r="97" spans="1:26" ht="30" customHeight="1" outlineLevel="1">
      <c r="B97" s="2167"/>
      <c r="C97" s="275"/>
      <c r="D97" s="310" t="s">
        <v>184</v>
      </c>
      <c r="E97" s="272"/>
      <c r="F97" s="2181"/>
      <c r="G97" s="2181"/>
      <c r="H97" s="2182"/>
      <c r="I97" s="2182"/>
      <c r="J97" s="2183"/>
    </row>
    <row r="98" spans="1:26" ht="30" customHeight="1" outlineLevel="1" thickBot="1">
      <c r="B98" s="2168"/>
      <c r="C98" s="279"/>
      <c r="D98" s="312" t="s">
        <v>184</v>
      </c>
      <c r="E98" s="280"/>
      <c r="F98" s="2184"/>
      <c r="G98" s="2184"/>
      <c r="H98" s="2185"/>
      <c r="I98" s="2185"/>
      <c r="J98" s="2186"/>
    </row>
    <row r="99" spans="1:26" s="303" customFormat="1" ht="18.75" customHeight="1" outlineLevel="1" thickBot="1">
      <c r="A99" s="299"/>
      <c r="B99" s="313"/>
      <c r="C99" s="299"/>
      <c r="D99" s="299"/>
      <c r="E99" s="299"/>
      <c r="F99" s="299"/>
      <c r="G99" s="300"/>
      <c r="H99" s="300"/>
      <c r="I99" s="300"/>
      <c r="J99" s="300"/>
      <c r="K99" s="300"/>
      <c r="L99" s="300"/>
      <c r="M99" s="301"/>
      <c r="N99" s="2276"/>
      <c r="O99" s="2276"/>
      <c r="P99" s="2276"/>
      <c r="Q99" s="2276"/>
      <c r="R99" s="302"/>
      <c r="V99" s="301"/>
      <c r="W99" s="301"/>
      <c r="X99" s="301"/>
      <c r="Y99" s="301"/>
      <c r="Z99" s="302"/>
    </row>
    <row r="100" spans="1:26" ht="18.75" customHeight="1" outlineLevel="1">
      <c r="B100" s="2280" t="s">
        <v>193</v>
      </c>
      <c r="C100" s="2282"/>
      <c r="D100" s="2283"/>
      <c r="E100" s="2283"/>
      <c r="F100" s="2283"/>
      <c r="G100" s="2283"/>
      <c r="H100" s="2283"/>
      <c r="I100" s="2283"/>
      <c r="J100" s="2284"/>
    </row>
    <row r="101" spans="1:26" ht="18.75" customHeight="1" outlineLevel="1">
      <c r="B101" s="2196"/>
      <c r="C101" s="2201"/>
      <c r="D101" s="2202"/>
      <c r="E101" s="2202"/>
      <c r="F101" s="2202"/>
      <c r="G101" s="2202"/>
      <c r="H101" s="2202"/>
      <c r="I101" s="2202"/>
      <c r="J101" s="2203"/>
    </row>
    <row r="102" spans="1:26" ht="18.75" customHeight="1" outlineLevel="1">
      <c r="B102" s="2281"/>
      <c r="C102" s="2285"/>
      <c r="D102" s="2286"/>
      <c r="E102" s="2286"/>
      <c r="F102" s="2286"/>
      <c r="G102" s="2286"/>
      <c r="H102" s="2286"/>
      <c r="I102" s="2286"/>
      <c r="J102" s="2287"/>
    </row>
    <row r="103" spans="1:26" ht="18.75" customHeight="1" outlineLevel="1">
      <c r="B103" s="2195" t="s">
        <v>192</v>
      </c>
      <c r="C103" s="2198"/>
      <c r="D103" s="2199"/>
      <c r="E103" s="2199"/>
      <c r="F103" s="2199"/>
      <c r="G103" s="2199"/>
      <c r="H103" s="2199"/>
      <c r="I103" s="2199"/>
      <c r="J103" s="2200"/>
    </row>
    <row r="104" spans="1:26" ht="18.75" customHeight="1" outlineLevel="1">
      <c r="B104" s="2196"/>
      <c r="C104" s="2201"/>
      <c r="D104" s="2202"/>
      <c r="E104" s="2202"/>
      <c r="F104" s="2202"/>
      <c r="G104" s="2202"/>
      <c r="H104" s="2202"/>
      <c r="I104" s="2202"/>
      <c r="J104" s="2203"/>
    </row>
    <row r="105" spans="1:26" ht="18.75" customHeight="1" outlineLevel="1" thickBot="1">
      <c r="B105" s="2197"/>
      <c r="C105" s="2204"/>
      <c r="D105" s="2205"/>
      <c r="E105" s="2205"/>
      <c r="F105" s="2205"/>
      <c r="G105" s="2205"/>
      <c r="H105" s="2205"/>
      <c r="I105" s="2205"/>
      <c r="J105" s="2206"/>
    </row>
    <row r="106" spans="1:26" ht="18.75" customHeight="1" outlineLevel="1" thickBot="1">
      <c r="B106" s="314"/>
      <c r="C106" s="315"/>
      <c r="D106" s="315"/>
      <c r="E106" s="315"/>
      <c r="F106" s="315"/>
      <c r="G106" s="315"/>
      <c r="H106" s="315"/>
      <c r="I106" s="315"/>
      <c r="J106" s="315"/>
    </row>
    <row r="107" spans="1:26" ht="18.75" customHeight="1" outlineLevel="1">
      <c r="B107" s="316" t="s">
        <v>191</v>
      </c>
      <c r="C107" s="317"/>
      <c r="D107" s="317"/>
      <c r="E107" s="317"/>
      <c r="F107" s="318"/>
      <c r="G107" s="318"/>
      <c r="H107" s="318"/>
      <c r="I107" s="318"/>
      <c r="J107" s="319"/>
    </row>
    <row r="108" spans="1:26" ht="18.75" customHeight="1" outlineLevel="1">
      <c r="B108" s="2154"/>
      <c r="C108" s="2155"/>
      <c r="D108" s="2155"/>
      <c r="E108" s="2155"/>
      <c r="F108" s="2155"/>
      <c r="G108" s="2155"/>
      <c r="H108" s="2155"/>
      <c r="I108" s="2155"/>
      <c r="J108" s="2156"/>
    </row>
    <row r="109" spans="1:26" ht="12" customHeight="1" outlineLevel="1" thickBot="1">
      <c r="B109" s="592"/>
      <c r="C109" s="320"/>
      <c r="D109" s="320"/>
      <c r="E109" s="320"/>
      <c r="F109" s="320"/>
      <c r="G109" s="320"/>
      <c r="H109" s="320"/>
      <c r="I109" s="320"/>
      <c r="J109" s="321"/>
    </row>
    <row r="110" spans="1:26" ht="17.25" customHeight="1"/>
    <row r="111" spans="1:26" ht="17.25" customHeight="1"/>
    <row r="112" spans="1:26" ht="15" customHeight="1">
      <c r="B112" s="296" t="s">
        <v>252</v>
      </c>
    </row>
    <row r="113" spans="1:18" ht="6.6" customHeight="1"/>
    <row r="114" spans="1:18">
      <c r="B114" s="301" t="s">
        <v>394</v>
      </c>
      <c r="C114" s="325"/>
    </row>
    <row r="115" spans="1:18" s="220" customFormat="1" ht="14.25" customHeight="1" thickBot="1">
      <c r="A115" s="326" t="s">
        <v>133</v>
      </c>
      <c r="B115" s="1473"/>
      <c r="C115" s="1473"/>
      <c r="D115" s="1473"/>
      <c r="E115" s="1473"/>
      <c r="F115" s="1473"/>
      <c r="G115" s="1473"/>
      <c r="H115" s="1473"/>
      <c r="I115" s="1473"/>
      <c r="J115" s="1473"/>
      <c r="K115" s="1473"/>
      <c r="L115" s="1473"/>
      <c r="M115" s="1473"/>
      <c r="N115" s="1473"/>
      <c r="O115" s="1473"/>
      <c r="P115" s="1473"/>
      <c r="Q115" s="1473"/>
      <c r="R115" s="1473"/>
    </row>
    <row r="116" spans="1:18" ht="33.75" customHeight="1">
      <c r="B116" s="304" t="s">
        <v>199</v>
      </c>
      <c r="C116" s="2263">
        <f>個票ｰ2008!B243</f>
        <v>0</v>
      </c>
      <c r="D116" s="2264"/>
      <c r="E116" s="2264"/>
      <c r="F116" s="2265"/>
      <c r="G116" s="305" t="s">
        <v>656</v>
      </c>
      <c r="H116" s="2271">
        <v>11</v>
      </c>
      <c r="I116" s="2272"/>
      <c r="J116" s="2273"/>
    </row>
    <row r="117" spans="1:18" ht="30" customHeight="1" outlineLevel="1">
      <c r="B117" s="596" t="s">
        <v>214</v>
      </c>
      <c r="C117" s="2163"/>
      <c r="D117" s="2164"/>
      <c r="E117" s="2164"/>
      <c r="F117" s="2164"/>
      <c r="G117" s="2164"/>
      <c r="H117" s="2164"/>
      <c r="I117" s="2164"/>
      <c r="J117" s="2165"/>
    </row>
    <row r="118" spans="1:18" ht="30" customHeight="1" outlineLevel="1">
      <c r="B118" s="593" t="s">
        <v>198</v>
      </c>
      <c r="C118" s="2223"/>
      <c r="D118" s="2224"/>
      <c r="E118" s="2224"/>
      <c r="F118" s="2224"/>
      <c r="G118" s="2224"/>
      <c r="H118" s="2224"/>
      <c r="I118" s="2224"/>
      <c r="J118" s="2225"/>
    </row>
    <row r="119" spans="1:18" ht="30" customHeight="1" outlineLevel="1">
      <c r="B119" s="594" t="s">
        <v>197</v>
      </c>
      <c r="C119" s="2207"/>
      <c r="D119" s="2207"/>
      <c r="E119" s="2207"/>
      <c r="F119" s="2207"/>
      <c r="G119" s="2207"/>
      <c r="H119" s="2208"/>
      <c r="I119" s="2208"/>
      <c r="J119" s="2209"/>
    </row>
    <row r="120" spans="1:18" ht="14.25" customHeight="1" outlineLevel="1">
      <c r="B120" s="2226" t="s">
        <v>635</v>
      </c>
      <c r="C120" s="2189" t="s">
        <v>195</v>
      </c>
      <c r="D120" s="2189"/>
      <c r="E120" s="2189"/>
      <c r="F120" s="2189" t="s">
        <v>196</v>
      </c>
      <c r="G120" s="2189"/>
      <c r="H120" s="2190"/>
      <c r="I120" s="2190"/>
      <c r="J120" s="2191"/>
    </row>
    <row r="121" spans="1:18" ht="34.5" customHeight="1" outlineLevel="1">
      <c r="B121" s="2226"/>
      <c r="C121" s="272"/>
      <c r="D121" s="306" t="s">
        <v>185</v>
      </c>
      <c r="E121" s="272"/>
      <c r="F121" s="2192"/>
      <c r="G121" s="2192"/>
      <c r="H121" s="2193"/>
      <c r="I121" s="2193"/>
      <c r="J121" s="2194"/>
    </row>
    <row r="122" spans="1:18" ht="34.5" customHeight="1" outlineLevel="1">
      <c r="B122" s="2226"/>
      <c r="C122" s="272"/>
      <c r="D122" s="307" t="s">
        <v>185</v>
      </c>
      <c r="E122" s="272"/>
      <c r="F122" s="2181"/>
      <c r="G122" s="2181"/>
      <c r="H122" s="2182"/>
      <c r="I122" s="2182"/>
      <c r="J122" s="2183"/>
    </row>
    <row r="123" spans="1:18" ht="34.5" customHeight="1" outlineLevel="1">
      <c r="B123" s="2226"/>
      <c r="C123" s="272"/>
      <c r="D123" s="307" t="s">
        <v>185</v>
      </c>
      <c r="E123" s="272"/>
      <c r="F123" s="2181"/>
      <c r="G123" s="2181"/>
      <c r="H123" s="2182"/>
      <c r="I123" s="2182"/>
      <c r="J123" s="2183"/>
    </row>
    <row r="124" spans="1:18" ht="34.5" customHeight="1" outlineLevel="1">
      <c r="B124" s="2226"/>
      <c r="C124" s="272"/>
      <c r="D124" s="307" t="s">
        <v>185</v>
      </c>
      <c r="E124" s="272"/>
      <c r="F124" s="2181"/>
      <c r="G124" s="2181"/>
      <c r="H124" s="2182"/>
      <c r="I124" s="2182"/>
      <c r="J124" s="2183"/>
    </row>
    <row r="125" spans="1:18" ht="34.5" customHeight="1" outlineLevel="1">
      <c r="B125" s="2226"/>
      <c r="C125" s="272"/>
      <c r="D125" s="308" t="s">
        <v>185</v>
      </c>
      <c r="E125" s="272"/>
      <c r="F125" s="2219"/>
      <c r="G125" s="2220"/>
      <c r="H125" s="2221"/>
      <c r="I125" s="2221"/>
      <c r="J125" s="2222"/>
    </row>
    <row r="126" spans="1:18" ht="15" customHeight="1" outlineLevel="1">
      <c r="B126" s="2187" t="s">
        <v>251</v>
      </c>
      <c r="C126" s="2189" t="s">
        <v>195</v>
      </c>
      <c r="D126" s="2189"/>
      <c r="E126" s="2189"/>
      <c r="F126" s="2189" t="s">
        <v>194</v>
      </c>
      <c r="G126" s="2189"/>
      <c r="H126" s="2190"/>
      <c r="I126" s="2190"/>
      <c r="J126" s="2191"/>
    </row>
    <row r="127" spans="1:18" ht="31.5" customHeight="1" outlineLevel="1">
      <c r="B127" s="2167"/>
      <c r="C127" s="273"/>
      <c r="D127" s="309" t="s">
        <v>184</v>
      </c>
      <c r="E127" s="274"/>
      <c r="F127" s="2192"/>
      <c r="G127" s="2192"/>
      <c r="H127" s="2193"/>
      <c r="I127" s="2193"/>
      <c r="J127" s="2194"/>
    </row>
    <row r="128" spans="1:18" ht="31.5" customHeight="1" outlineLevel="1">
      <c r="B128" s="2167"/>
      <c r="C128" s="275"/>
      <c r="D128" s="310" t="s">
        <v>184</v>
      </c>
      <c r="E128" s="276"/>
      <c r="F128" s="2181"/>
      <c r="G128" s="2181"/>
      <c r="H128" s="2182"/>
      <c r="I128" s="2182"/>
      <c r="J128" s="2183"/>
    </row>
    <row r="129" spans="1:26" ht="31.5" customHeight="1" outlineLevel="1">
      <c r="B129" s="2167"/>
      <c r="C129" s="275"/>
      <c r="D129" s="310" t="s">
        <v>184</v>
      </c>
      <c r="E129" s="276"/>
      <c r="F129" s="2181"/>
      <c r="G129" s="2181"/>
      <c r="H129" s="2182"/>
      <c r="I129" s="2182"/>
      <c r="J129" s="2183"/>
    </row>
    <row r="130" spans="1:26" ht="31.5" customHeight="1" outlineLevel="1">
      <c r="B130" s="2167"/>
      <c r="C130" s="275"/>
      <c r="D130" s="310" t="s">
        <v>184</v>
      </c>
      <c r="E130" s="276"/>
      <c r="F130" s="2181"/>
      <c r="G130" s="2181"/>
      <c r="H130" s="2182"/>
      <c r="I130" s="2182"/>
      <c r="J130" s="2183"/>
    </row>
    <row r="131" spans="1:26" ht="31.5" customHeight="1" outlineLevel="1">
      <c r="B131" s="2188"/>
      <c r="C131" s="277"/>
      <c r="D131" s="311" t="s">
        <v>184</v>
      </c>
      <c r="E131" s="278"/>
      <c r="F131" s="2216"/>
      <c r="G131" s="2216"/>
      <c r="H131" s="2217"/>
      <c r="I131" s="2217"/>
      <c r="J131" s="2218"/>
    </row>
    <row r="132" spans="1:26" ht="15" customHeight="1" outlineLevel="1">
      <c r="B132" s="2166" t="s">
        <v>634</v>
      </c>
      <c r="C132" s="2169" t="s">
        <v>207</v>
      </c>
      <c r="D132" s="2170"/>
      <c r="E132" s="2171"/>
      <c r="F132" s="2172" t="s">
        <v>208</v>
      </c>
      <c r="G132" s="2173"/>
      <c r="H132" s="2173"/>
      <c r="I132" s="2173"/>
      <c r="J132" s="2174"/>
    </row>
    <row r="133" spans="1:26" ht="30" customHeight="1" outlineLevel="1">
      <c r="B133" s="2167"/>
      <c r="C133" s="275"/>
      <c r="D133" s="310" t="s">
        <v>184</v>
      </c>
      <c r="E133" s="272"/>
      <c r="F133" s="2178"/>
      <c r="G133" s="2178"/>
      <c r="H133" s="2179"/>
      <c r="I133" s="2179"/>
      <c r="J133" s="2180"/>
    </row>
    <row r="134" spans="1:26" ht="30" customHeight="1" outlineLevel="1">
      <c r="B134" s="2167"/>
      <c r="C134" s="275"/>
      <c r="D134" s="310" t="s">
        <v>184</v>
      </c>
      <c r="E134" s="272"/>
      <c r="F134" s="2181"/>
      <c r="G134" s="2181"/>
      <c r="H134" s="2182"/>
      <c r="I134" s="2182"/>
      <c r="J134" s="2183"/>
    </row>
    <row r="135" spans="1:26" ht="30" customHeight="1" outlineLevel="1">
      <c r="B135" s="2167"/>
      <c r="C135" s="275"/>
      <c r="D135" s="310" t="s">
        <v>184</v>
      </c>
      <c r="E135" s="272"/>
      <c r="F135" s="2181"/>
      <c r="G135" s="2181"/>
      <c r="H135" s="2182"/>
      <c r="I135" s="2182"/>
      <c r="J135" s="2183"/>
    </row>
    <row r="136" spans="1:26" ht="30" customHeight="1" outlineLevel="1" thickBot="1">
      <c r="B136" s="2168"/>
      <c r="C136" s="279"/>
      <c r="D136" s="312" t="s">
        <v>184</v>
      </c>
      <c r="E136" s="280"/>
      <c r="F136" s="2184"/>
      <c r="G136" s="2184"/>
      <c r="H136" s="2185"/>
      <c r="I136" s="2185"/>
      <c r="J136" s="2186"/>
    </row>
    <row r="137" spans="1:26" s="303" customFormat="1" ht="18.75" customHeight="1" outlineLevel="1" thickBot="1">
      <c r="A137" s="299"/>
      <c r="B137" s="313"/>
      <c r="C137" s="299"/>
      <c r="D137" s="299"/>
      <c r="E137" s="299"/>
      <c r="F137" s="299"/>
      <c r="G137" s="300"/>
      <c r="H137" s="300"/>
      <c r="I137" s="300"/>
      <c r="J137" s="300"/>
      <c r="K137" s="300"/>
      <c r="L137" s="300"/>
      <c r="M137" s="301"/>
      <c r="N137" s="2276"/>
      <c r="O137" s="2276"/>
      <c r="P137" s="2276"/>
      <c r="Q137" s="2276"/>
      <c r="R137" s="302"/>
      <c r="V137" s="301"/>
      <c r="W137" s="301"/>
      <c r="X137" s="301"/>
      <c r="Y137" s="301"/>
      <c r="Z137" s="302"/>
    </row>
    <row r="138" spans="1:26" ht="18.75" customHeight="1" outlineLevel="1">
      <c r="B138" s="2280" t="s">
        <v>193</v>
      </c>
      <c r="C138" s="2282"/>
      <c r="D138" s="2283"/>
      <c r="E138" s="2283"/>
      <c r="F138" s="2283"/>
      <c r="G138" s="2283"/>
      <c r="H138" s="2283"/>
      <c r="I138" s="2283"/>
      <c r="J138" s="2284"/>
    </row>
    <row r="139" spans="1:26" ht="18.75" customHeight="1" outlineLevel="1">
      <c r="B139" s="2196"/>
      <c r="C139" s="2201"/>
      <c r="D139" s="2202"/>
      <c r="E139" s="2202"/>
      <c r="F139" s="2202"/>
      <c r="G139" s="2202"/>
      <c r="H139" s="2202"/>
      <c r="I139" s="2202"/>
      <c r="J139" s="2203"/>
    </row>
    <row r="140" spans="1:26" ht="18.75" customHeight="1" outlineLevel="1">
      <c r="B140" s="2281"/>
      <c r="C140" s="2285"/>
      <c r="D140" s="2286"/>
      <c r="E140" s="2286"/>
      <c r="F140" s="2286"/>
      <c r="G140" s="2286"/>
      <c r="H140" s="2286"/>
      <c r="I140" s="2286"/>
      <c r="J140" s="2287"/>
    </row>
    <row r="141" spans="1:26" ht="18.75" customHeight="1" outlineLevel="1">
      <c r="B141" s="2195" t="s">
        <v>192</v>
      </c>
      <c r="C141" s="2198"/>
      <c r="D141" s="2199"/>
      <c r="E141" s="2199"/>
      <c r="F141" s="2199"/>
      <c r="G141" s="2199"/>
      <c r="H141" s="2199"/>
      <c r="I141" s="2199"/>
      <c r="J141" s="2200"/>
    </row>
    <row r="142" spans="1:26" ht="18.75" customHeight="1" outlineLevel="1">
      <c r="B142" s="2196"/>
      <c r="C142" s="2201"/>
      <c r="D142" s="2202"/>
      <c r="E142" s="2202"/>
      <c r="F142" s="2202"/>
      <c r="G142" s="2202"/>
      <c r="H142" s="2202"/>
      <c r="I142" s="2202"/>
      <c r="J142" s="2203"/>
    </row>
    <row r="143" spans="1:26" ht="18.75" customHeight="1" outlineLevel="1" thickBot="1">
      <c r="B143" s="2197"/>
      <c r="C143" s="2204"/>
      <c r="D143" s="2205"/>
      <c r="E143" s="2205"/>
      <c r="F143" s="2205"/>
      <c r="G143" s="2205"/>
      <c r="H143" s="2205"/>
      <c r="I143" s="2205"/>
      <c r="J143" s="2206"/>
    </row>
    <row r="144" spans="1:26" ht="18.75" customHeight="1" outlineLevel="1" thickBot="1">
      <c r="B144" s="314"/>
      <c r="C144" s="315"/>
      <c r="D144" s="315"/>
      <c r="E144" s="315"/>
      <c r="F144" s="315"/>
      <c r="G144" s="315"/>
      <c r="H144" s="315"/>
      <c r="I144" s="315"/>
      <c r="J144" s="315"/>
    </row>
    <row r="145" spans="2:11" ht="18.75" customHeight="1" outlineLevel="1">
      <c r="B145" s="316" t="s">
        <v>191</v>
      </c>
      <c r="C145" s="317"/>
      <c r="D145" s="317"/>
      <c r="E145" s="317"/>
      <c r="F145" s="318"/>
      <c r="G145" s="318"/>
      <c r="H145" s="318"/>
      <c r="I145" s="318"/>
      <c r="J145" s="319"/>
    </row>
    <row r="146" spans="2:11" ht="18.75" customHeight="1" outlineLevel="1">
      <c r="B146" s="2154"/>
      <c r="C146" s="2155"/>
      <c r="D146" s="2155"/>
      <c r="E146" s="2155"/>
      <c r="F146" s="2155"/>
      <c r="G146" s="2155"/>
      <c r="H146" s="2155"/>
      <c r="I146" s="2155"/>
      <c r="J146" s="2156"/>
    </row>
    <row r="147" spans="2:11" ht="12" customHeight="1" outlineLevel="1" thickBot="1">
      <c r="B147" s="592"/>
      <c r="C147" s="320"/>
      <c r="D147" s="320"/>
      <c r="E147" s="320"/>
      <c r="F147" s="320"/>
      <c r="G147" s="320"/>
      <c r="H147" s="320"/>
      <c r="I147" s="320"/>
      <c r="J147" s="321"/>
    </row>
    <row r="150" spans="2:11" ht="17.25" customHeight="1">
      <c r="B150" s="322"/>
      <c r="C150" s="322"/>
      <c r="D150" s="322"/>
      <c r="E150" s="322"/>
      <c r="F150" s="322"/>
      <c r="G150" s="322"/>
      <c r="H150" s="322"/>
      <c r="I150" s="322"/>
      <c r="J150" s="322"/>
      <c r="K150" s="322"/>
    </row>
    <row r="151" spans="2:11" ht="33.75" customHeight="1">
      <c r="B151" s="323" t="s">
        <v>199</v>
      </c>
      <c r="C151" s="2160">
        <f>個票ｰ2008!B244</f>
        <v>0</v>
      </c>
      <c r="D151" s="2161"/>
      <c r="E151" s="2161"/>
      <c r="F151" s="2162"/>
      <c r="G151" s="324" t="s">
        <v>656</v>
      </c>
      <c r="H151" s="2157">
        <v>12</v>
      </c>
      <c r="I151" s="2158"/>
      <c r="J151" s="2159"/>
    </row>
    <row r="152" spans="2:11" ht="30" customHeight="1" outlineLevel="1">
      <c r="B152" s="596" t="s">
        <v>214</v>
      </c>
      <c r="C152" s="2163"/>
      <c r="D152" s="2164"/>
      <c r="E152" s="2164"/>
      <c r="F152" s="2164"/>
      <c r="G152" s="2164"/>
      <c r="H152" s="2164"/>
      <c r="I152" s="2164"/>
      <c r="J152" s="2165"/>
    </row>
    <row r="153" spans="2:11" ht="30" customHeight="1" outlineLevel="1">
      <c r="B153" s="593" t="s">
        <v>198</v>
      </c>
      <c r="C153" s="2223"/>
      <c r="D153" s="2224"/>
      <c r="E153" s="2224"/>
      <c r="F153" s="2224"/>
      <c r="G153" s="2224"/>
      <c r="H153" s="2224"/>
      <c r="I153" s="2224"/>
      <c r="J153" s="2225"/>
    </row>
    <row r="154" spans="2:11" ht="30" customHeight="1" outlineLevel="1">
      <c r="B154" s="594" t="s">
        <v>197</v>
      </c>
      <c r="C154" s="2207"/>
      <c r="D154" s="2207"/>
      <c r="E154" s="2207"/>
      <c r="F154" s="2207"/>
      <c r="G154" s="2207"/>
      <c r="H154" s="2208"/>
      <c r="I154" s="2208"/>
      <c r="J154" s="2209"/>
    </row>
    <row r="155" spans="2:11" ht="14.25" customHeight="1" outlineLevel="1">
      <c r="B155" s="2226" t="s">
        <v>635</v>
      </c>
      <c r="C155" s="2189" t="s">
        <v>195</v>
      </c>
      <c r="D155" s="2189"/>
      <c r="E155" s="2189"/>
      <c r="F155" s="2189" t="s">
        <v>196</v>
      </c>
      <c r="G155" s="2189"/>
      <c r="H155" s="2190"/>
      <c r="I155" s="2190"/>
      <c r="J155" s="2191"/>
    </row>
    <row r="156" spans="2:11" ht="34.5" customHeight="1" outlineLevel="1">
      <c r="B156" s="2226"/>
      <c r="C156" s="272"/>
      <c r="D156" s="306" t="s">
        <v>185</v>
      </c>
      <c r="E156" s="272"/>
      <c r="F156" s="2192"/>
      <c r="G156" s="2192"/>
      <c r="H156" s="2193"/>
      <c r="I156" s="2193"/>
      <c r="J156" s="2194"/>
    </row>
    <row r="157" spans="2:11" ht="34.5" customHeight="1" outlineLevel="1">
      <c r="B157" s="2226"/>
      <c r="C157" s="272"/>
      <c r="D157" s="307" t="s">
        <v>185</v>
      </c>
      <c r="E157" s="272"/>
      <c r="F157" s="2181"/>
      <c r="G157" s="2181"/>
      <c r="H157" s="2182"/>
      <c r="I157" s="2182"/>
      <c r="J157" s="2183"/>
    </row>
    <row r="158" spans="2:11" ht="34.5" customHeight="1" outlineLevel="1">
      <c r="B158" s="2226"/>
      <c r="C158" s="272"/>
      <c r="D158" s="307" t="s">
        <v>185</v>
      </c>
      <c r="E158" s="272"/>
      <c r="F158" s="2181"/>
      <c r="G158" s="2181"/>
      <c r="H158" s="2182"/>
      <c r="I158" s="2182"/>
      <c r="J158" s="2183"/>
    </row>
    <row r="159" spans="2:11" ht="34.5" customHeight="1" outlineLevel="1">
      <c r="B159" s="2226"/>
      <c r="C159" s="272"/>
      <c r="D159" s="307" t="s">
        <v>185</v>
      </c>
      <c r="E159" s="272"/>
      <c r="F159" s="2181"/>
      <c r="G159" s="2181"/>
      <c r="H159" s="2182"/>
      <c r="I159" s="2182"/>
      <c r="J159" s="2183"/>
    </row>
    <row r="160" spans="2:11" ht="34.5" customHeight="1" outlineLevel="1">
      <c r="B160" s="2226"/>
      <c r="C160" s="272"/>
      <c r="D160" s="308" t="s">
        <v>185</v>
      </c>
      <c r="E160" s="272"/>
      <c r="F160" s="2219"/>
      <c r="G160" s="2220"/>
      <c r="H160" s="2221"/>
      <c r="I160" s="2221"/>
      <c r="J160" s="2222"/>
    </row>
    <row r="161" spans="1:26" ht="15" customHeight="1" outlineLevel="1">
      <c r="B161" s="2187" t="s">
        <v>251</v>
      </c>
      <c r="C161" s="2291" t="s">
        <v>195</v>
      </c>
      <c r="D161" s="2291"/>
      <c r="E161" s="2291"/>
      <c r="F161" s="2291" t="s">
        <v>194</v>
      </c>
      <c r="G161" s="2291"/>
      <c r="H161" s="2292"/>
      <c r="I161" s="2292"/>
      <c r="J161" s="2293"/>
    </row>
    <row r="162" spans="1:26" ht="31.5" customHeight="1" outlineLevel="1">
      <c r="B162" s="2167"/>
      <c r="C162" s="273"/>
      <c r="D162" s="309" t="s">
        <v>184</v>
      </c>
      <c r="E162" s="274"/>
      <c r="F162" s="2192"/>
      <c r="G162" s="2192"/>
      <c r="H162" s="2193"/>
      <c r="I162" s="2193"/>
      <c r="J162" s="2194"/>
    </row>
    <row r="163" spans="1:26" ht="31.5" customHeight="1" outlineLevel="1">
      <c r="B163" s="2167"/>
      <c r="C163" s="275"/>
      <c r="D163" s="310" t="s">
        <v>184</v>
      </c>
      <c r="E163" s="276"/>
      <c r="F163" s="2181"/>
      <c r="G163" s="2181"/>
      <c r="H163" s="2182"/>
      <c r="I163" s="2182"/>
      <c r="J163" s="2183"/>
    </row>
    <row r="164" spans="1:26" ht="31.5" customHeight="1" outlineLevel="1">
      <c r="B164" s="2167"/>
      <c r="C164" s="275"/>
      <c r="D164" s="310" t="s">
        <v>184</v>
      </c>
      <c r="E164" s="276"/>
      <c r="F164" s="2181"/>
      <c r="G164" s="2181"/>
      <c r="H164" s="2182"/>
      <c r="I164" s="2182"/>
      <c r="J164" s="2183"/>
    </row>
    <row r="165" spans="1:26" ht="31.5" customHeight="1" outlineLevel="1">
      <c r="B165" s="2167"/>
      <c r="C165" s="275"/>
      <c r="D165" s="310" t="s">
        <v>184</v>
      </c>
      <c r="E165" s="276"/>
      <c r="F165" s="2181"/>
      <c r="G165" s="2181"/>
      <c r="H165" s="2182"/>
      <c r="I165" s="2182"/>
      <c r="J165" s="2183"/>
    </row>
    <row r="166" spans="1:26" ht="31.5" customHeight="1" outlineLevel="1">
      <c r="B166" s="2188"/>
      <c r="C166" s="277"/>
      <c r="D166" s="311" t="s">
        <v>184</v>
      </c>
      <c r="E166" s="278"/>
      <c r="F166" s="2216"/>
      <c r="G166" s="2216"/>
      <c r="H166" s="2217"/>
      <c r="I166" s="2217"/>
      <c r="J166" s="2218"/>
    </row>
    <row r="167" spans="1:26" ht="15" customHeight="1" outlineLevel="1">
      <c r="B167" s="2166" t="s">
        <v>634</v>
      </c>
      <c r="C167" s="2169" t="s">
        <v>207</v>
      </c>
      <c r="D167" s="2170"/>
      <c r="E167" s="2171"/>
      <c r="F167" s="2172" t="s">
        <v>208</v>
      </c>
      <c r="G167" s="2173"/>
      <c r="H167" s="2173"/>
      <c r="I167" s="2173"/>
      <c r="J167" s="2174"/>
    </row>
    <row r="168" spans="1:26" ht="30" customHeight="1" outlineLevel="1">
      <c r="B168" s="2167"/>
      <c r="C168" s="275"/>
      <c r="D168" s="310" t="s">
        <v>184</v>
      </c>
      <c r="E168" s="272"/>
      <c r="F168" s="2178"/>
      <c r="G168" s="2178"/>
      <c r="H168" s="2179"/>
      <c r="I168" s="2179"/>
      <c r="J168" s="2180"/>
    </row>
    <row r="169" spans="1:26" ht="30" customHeight="1" outlineLevel="1">
      <c r="B169" s="2167"/>
      <c r="C169" s="275"/>
      <c r="D169" s="310" t="s">
        <v>184</v>
      </c>
      <c r="E169" s="272"/>
      <c r="F169" s="2181"/>
      <c r="G169" s="2181"/>
      <c r="H169" s="2182"/>
      <c r="I169" s="2182"/>
      <c r="J169" s="2183"/>
    </row>
    <row r="170" spans="1:26" ht="30" customHeight="1" outlineLevel="1">
      <c r="B170" s="2167"/>
      <c r="C170" s="275"/>
      <c r="D170" s="310" t="s">
        <v>184</v>
      </c>
      <c r="E170" s="272"/>
      <c r="F170" s="2181"/>
      <c r="G170" s="2181"/>
      <c r="H170" s="2182"/>
      <c r="I170" s="2182"/>
      <c r="J170" s="2183"/>
    </row>
    <row r="171" spans="1:26" ht="30" customHeight="1" outlineLevel="1" thickBot="1">
      <c r="B171" s="2168"/>
      <c r="C171" s="279"/>
      <c r="D171" s="312" t="s">
        <v>184</v>
      </c>
      <c r="E171" s="280"/>
      <c r="F171" s="2184"/>
      <c r="G171" s="2184"/>
      <c r="H171" s="2185"/>
      <c r="I171" s="2185"/>
      <c r="J171" s="2186"/>
    </row>
    <row r="172" spans="1:26" s="303" customFormat="1" ht="18.75" customHeight="1" outlineLevel="1" thickBot="1">
      <c r="A172" s="299"/>
      <c r="B172" s="313"/>
      <c r="C172" s="299"/>
      <c r="D172" s="299"/>
      <c r="E172" s="299"/>
      <c r="F172" s="299"/>
      <c r="G172" s="300"/>
      <c r="H172" s="300"/>
      <c r="I172" s="300"/>
      <c r="J172" s="300"/>
      <c r="K172" s="300"/>
      <c r="L172" s="300"/>
      <c r="M172" s="301"/>
      <c r="N172" s="2276"/>
      <c r="O172" s="2276"/>
      <c r="P172" s="2276"/>
      <c r="Q172" s="2276"/>
      <c r="R172" s="302"/>
      <c r="V172" s="301"/>
      <c r="W172" s="301"/>
      <c r="X172" s="301"/>
      <c r="Y172" s="301"/>
      <c r="Z172" s="302"/>
    </row>
    <row r="173" spans="1:26" ht="18.75" customHeight="1" outlineLevel="1">
      <c r="B173" s="2280" t="s">
        <v>193</v>
      </c>
      <c r="C173" s="2282"/>
      <c r="D173" s="2283"/>
      <c r="E173" s="2283"/>
      <c r="F173" s="2283"/>
      <c r="G173" s="2283"/>
      <c r="H173" s="2283"/>
      <c r="I173" s="2283"/>
      <c r="J173" s="2284"/>
    </row>
    <row r="174" spans="1:26" ht="18.75" customHeight="1" outlineLevel="1">
      <c r="B174" s="2196"/>
      <c r="C174" s="2201"/>
      <c r="D174" s="2202"/>
      <c r="E174" s="2202"/>
      <c r="F174" s="2202"/>
      <c r="G174" s="2202"/>
      <c r="H174" s="2202"/>
      <c r="I174" s="2202"/>
      <c r="J174" s="2203"/>
    </row>
    <row r="175" spans="1:26" ht="18.75" customHeight="1" outlineLevel="1">
      <c r="B175" s="2281"/>
      <c r="C175" s="2285"/>
      <c r="D175" s="2286"/>
      <c r="E175" s="2286"/>
      <c r="F175" s="2286"/>
      <c r="G175" s="2286"/>
      <c r="H175" s="2286"/>
      <c r="I175" s="2286"/>
      <c r="J175" s="2287"/>
    </row>
    <row r="176" spans="1:26" ht="18.75" customHeight="1" outlineLevel="1">
      <c r="B176" s="2195" t="s">
        <v>192</v>
      </c>
      <c r="C176" s="2198"/>
      <c r="D176" s="2199"/>
      <c r="E176" s="2199"/>
      <c r="F176" s="2199"/>
      <c r="G176" s="2199"/>
      <c r="H176" s="2199"/>
      <c r="I176" s="2199"/>
      <c r="J176" s="2200"/>
    </row>
    <row r="177" spans="2:10" ht="18.75" customHeight="1" outlineLevel="1">
      <c r="B177" s="2196"/>
      <c r="C177" s="2201"/>
      <c r="D177" s="2202"/>
      <c r="E177" s="2202"/>
      <c r="F177" s="2202"/>
      <c r="G177" s="2202"/>
      <c r="H177" s="2202"/>
      <c r="I177" s="2202"/>
      <c r="J177" s="2203"/>
    </row>
    <row r="178" spans="2:10" ht="18.75" customHeight="1" outlineLevel="1" thickBot="1">
      <c r="B178" s="2197"/>
      <c r="C178" s="2204"/>
      <c r="D178" s="2205"/>
      <c r="E178" s="2205"/>
      <c r="F178" s="2205"/>
      <c r="G178" s="2205"/>
      <c r="H178" s="2205"/>
      <c r="I178" s="2205"/>
      <c r="J178" s="2206"/>
    </row>
    <row r="179" spans="2:10" ht="18.75" customHeight="1" outlineLevel="1" thickBot="1">
      <c r="B179" s="314"/>
      <c r="C179" s="315"/>
      <c r="D179" s="315"/>
      <c r="E179" s="315"/>
      <c r="F179" s="315"/>
      <c r="G179" s="315"/>
      <c r="H179" s="315"/>
      <c r="I179" s="315"/>
      <c r="J179" s="315"/>
    </row>
    <row r="180" spans="2:10" ht="18.75" customHeight="1" outlineLevel="1">
      <c r="B180" s="316" t="s">
        <v>191</v>
      </c>
      <c r="C180" s="317"/>
      <c r="D180" s="317"/>
      <c r="E180" s="317"/>
      <c r="F180" s="318"/>
      <c r="G180" s="318"/>
      <c r="H180" s="318"/>
      <c r="I180" s="318"/>
      <c r="J180" s="319"/>
    </row>
    <row r="181" spans="2:10" ht="18.75" customHeight="1" outlineLevel="1">
      <c r="B181" s="2154"/>
      <c r="C181" s="2155"/>
      <c r="D181" s="2155"/>
      <c r="E181" s="2155"/>
      <c r="F181" s="2155"/>
      <c r="G181" s="2155"/>
      <c r="H181" s="2155"/>
      <c r="I181" s="2155"/>
      <c r="J181" s="2156"/>
    </row>
    <row r="182" spans="2:10" ht="12" customHeight="1" outlineLevel="1" thickBot="1">
      <c r="B182" s="592"/>
      <c r="C182" s="320"/>
      <c r="D182" s="320"/>
      <c r="E182" s="320"/>
      <c r="F182" s="320"/>
      <c r="G182" s="320"/>
      <c r="H182" s="320"/>
      <c r="I182" s="320"/>
      <c r="J182" s="321"/>
    </row>
    <row r="183" spans="2:10" ht="17.25" customHeight="1"/>
    <row r="185" spans="2:10" ht="33.75" customHeight="1">
      <c r="B185" s="323" t="s">
        <v>199</v>
      </c>
      <c r="C185" s="2160">
        <f>個票ｰ2008!B245</f>
        <v>0</v>
      </c>
      <c r="D185" s="2161"/>
      <c r="E185" s="2161"/>
      <c r="F185" s="2162"/>
      <c r="G185" s="324" t="s">
        <v>656</v>
      </c>
      <c r="H185" s="2157">
        <v>13</v>
      </c>
      <c r="I185" s="2158"/>
      <c r="J185" s="2159"/>
    </row>
    <row r="186" spans="2:10" ht="30" customHeight="1" outlineLevel="1">
      <c r="B186" s="596" t="s">
        <v>214</v>
      </c>
      <c r="C186" s="2163"/>
      <c r="D186" s="2164"/>
      <c r="E186" s="2164"/>
      <c r="F186" s="2164"/>
      <c r="G186" s="2164"/>
      <c r="H186" s="2164"/>
      <c r="I186" s="2164"/>
      <c r="J186" s="2165"/>
    </row>
    <row r="187" spans="2:10" ht="30" customHeight="1" outlineLevel="1">
      <c r="B187" s="593" t="s">
        <v>198</v>
      </c>
      <c r="C187" s="2223"/>
      <c r="D187" s="2224"/>
      <c r="E187" s="2224"/>
      <c r="F187" s="2224"/>
      <c r="G187" s="2224"/>
      <c r="H187" s="2224"/>
      <c r="I187" s="2224"/>
      <c r="J187" s="2225"/>
    </row>
    <row r="188" spans="2:10" ht="30" customHeight="1" outlineLevel="1">
      <c r="B188" s="594" t="s">
        <v>197</v>
      </c>
      <c r="C188" s="2207"/>
      <c r="D188" s="2207"/>
      <c r="E188" s="2207"/>
      <c r="F188" s="2207"/>
      <c r="G188" s="2207"/>
      <c r="H188" s="2208"/>
      <c r="I188" s="2208"/>
      <c r="J188" s="2209"/>
    </row>
    <row r="189" spans="2:10" ht="14.25" customHeight="1" outlineLevel="1">
      <c r="B189" s="2294" t="s">
        <v>448</v>
      </c>
      <c r="C189" s="2189" t="s">
        <v>195</v>
      </c>
      <c r="D189" s="2189"/>
      <c r="E189" s="2189"/>
      <c r="F189" s="2189" t="s">
        <v>196</v>
      </c>
      <c r="G189" s="2189"/>
      <c r="H189" s="2190"/>
      <c r="I189" s="2190"/>
      <c r="J189" s="2191"/>
    </row>
    <row r="190" spans="2:10" ht="34.5" customHeight="1" outlineLevel="1">
      <c r="B190" s="2294"/>
      <c r="C190" s="272"/>
      <c r="D190" s="306" t="s">
        <v>185</v>
      </c>
      <c r="E190" s="272"/>
      <c r="F190" s="2192"/>
      <c r="G190" s="2192"/>
      <c r="H190" s="2193"/>
      <c r="I190" s="2193"/>
      <c r="J190" s="2194"/>
    </row>
    <row r="191" spans="2:10" ht="34.5" customHeight="1" outlineLevel="1">
      <c r="B191" s="2294"/>
      <c r="C191" s="272"/>
      <c r="D191" s="307" t="s">
        <v>185</v>
      </c>
      <c r="E191" s="272"/>
      <c r="F191" s="2181"/>
      <c r="G191" s="2181"/>
      <c r="H191" s="2182"/>
      <c r="I191" s="2182"/>
      <c r="J191" s="2183"/>
    </row>
    <row r="192" spans="2:10" ht="34.5" customHeight="1" outlineLevel="1">
      <c r="B192" s="2294"/>
      <c r="C192" s="272"/>
      <c r="D192" s="307" t="s">
        <v>185</v>
      </c>
      <c r="E192" s="272"/>
      <c r="F192" s="2181"/>
      <c r="G192" s="2181"/>
      <c r="H192" s="2182"/>
      <c r="I192" s="2182"/>
      <c r="J192" s="2183"/>
    </row>
    <row r="193" spans="1:26" ht="34.5" customHeight="1" outlineLevel="1">
      <c r="B193" s="2294"/>
      <c r="C193" s="272"/>
      <c r="D193" s="307" t="s">
        <v>185</v>
      </c>
      <c r="E193" s="272"/>
      <c r="F193" s="2181"/>
      <c r="G193" s="2181"/>
      <c r="H193" s="2182"/>
      <c r="I193" s="2182"/>
      <c r="J193" s="2183"/>
    </row>
    <row r="194" spans="1:26" ht="34.5" customHeight="1" outlineLevel="1">
      <c r="B194" s="2294"/>
      <c r="C194" s="272"/>
      <c r="D194" s="308" t="s">
        <v>185</v>
      </c>
      <c r="E194" s="272"/>
      <c r="F194" s="2219"/>
      <c r="G194" s="2220"/>
      <c r="H194" s="2221"/>
      <c r="I194" s="2221"/>
      <c r="J194" s="2222"/>
    </row>
    <row r="195" spans="1:26" ht="15" customHeight="1" outlineLevel="1">
      <c r="B195" s="2295" t="s">
        <v>449</v>
      </c>
      <c r="C195" s="2189" t="s">
        <v>195</v>
      </c>
      <c r="D195" s="2189"/>
      <c r="E195" s="2189"/>
      <c r="F195" s="2189" t="s">
        <v>194</v>
      </c>
      <c r="G195" s="2189"/>
      <c r="H195" s="2190"/>
      <c r="I195" s="2190"/>
      <c r="J195" s="2191"/>
    </row>
    <row r="196" spans="1:26" ht="31.5" customHeight="1" outlineLevel="1">
      <c r="B196" s="2296"/>
      <c r="C196" s="273"/>
      <c r="D196" s="309" t="s">
        <v>184</v>
      </c>
      <c r="E196" s="274"/>
      <c r="F196" s="2192"/>
      <c r="G196" s="2192"/>
      <c r="H196" s="2193"/>
      <c r="I196" s="2193"/>
      <c r="J196" s="2194"/>
    </row>
    <row r="197" spans="1:26" ht="31.5" customHeight="1" outlineLevel="1">
      <c r="B197" s="2296"/>
      <c r="C197" s="275"/>
      <c r="D197" s="310" t="s">
        <v>184</v>
      </c>
      <c r="E197" s="276"/>
      <c r="F197" s="2181"/>
      <c r="G197" s="2181"/>
      <c r="H197" s="2182"/>
      <c r="I197" s="2182"/>
      <c r="J197" s="2183"/>
    </row>
    <row r="198" spans="1:26" ht="31.5" customHeight="1" outlineLevel="1">
      <c r="B198" s="2296"/>
      <c r="C198" s="275"/>
      <c r="D198" s="310" t="s">
        <v>184</v>
      </c>
      <c r="E198" s="276"/>
      <c r="F198" s="2181"/>
      <c r="G198" s="2181"/>
      <c r="H198" s="2182"/>
      <c r="I198" s="2182"/>
      <c r="J198" s="2183"/>
    </row>
    <row r="199" spans="1:26" ht="31.5" customHeight="1" outlineLevel="1">
      <c r="B199" s="2296"/>
      <c r="C199" s="275"/>
      <c r="D199" s="310" t="s">
        <v>184</v>
      </c>
      <c r="E199" s="276"/>
      <c r="F199" s="2181"/>
      <c r="G199" s="2181"/>
      <c r="H199" s="2182"/>
      <c r="I199" s="2182"/>
      <c r="J199" s="2183"/>
    </row>
    <row r="200" spans="1:26" ht="31.5" customHeight="1" outlineLevel="1">
      <c r="B200" s="2297"/>
      <c r="C200" s="277"/>
      <c r="D200" s="311" t="s">
        <v>184</v>
      </c>
      <c r="E200" s="278"/>
      <c r="F200" s="2216"/>
      <c r="G200" s="2216"/>
      <c r="H200" s="2217"/>
      <c r="I200" s="2217"/>
      <c r="J200" s="2218"/>
    </row>
    <row r="201" spans="1:26" ht="15" customHeight="1" outlineLevel="1">
      <c r="B201" s="2166" t="s">
        <v>636</v>
      </c>
      <c r="C201" s="2169" t="s">
        <v>207</v>
      </c>
      <c r="D201" s="2170"/>
      <c r="E201" s="2171"/>
      <c r="F201" s="2172" t="s">
        <v>208</v>
      </c>
      <c r="G201" s="2173"/>
      <c r="H201" s="2173"/>
      <c r="I201" s="2173"/>
      <c r="J201" s="2174"/>
    </row>
    <row r="202" spans="1:26" ht="30" customHeight="1" outlineLevel="1">
      <c r="B202" s="2167"/>
      <c r="C202" s="275"/>
      <c r="D202" s="310" t="s">
        <v>184</v>
      </c>
      <c r="E202" s="272"/>
      <c r="F202" s="2178"/>
      <c r="G202" s="2178"/>
      <c r="H202" s="2179"/>
      <c r="I202" s="2179"/>
      <c r="J202" s="2180"/>
    </row>
    <row r="203" spans="1:26" ht="30" customHeight="1" outlineLevel="1">
      <c r="B203" s="2167"/>
      <c r="C203" s="275"/>
      <c r="D203" s="310" t="s">
        <v>184</v>
      </c>
      <c r="E203" s="272"/>
      <c r="F203" s="2181"/>
      <c r="G203" s="2181"/>
      <c r="H203" s="2182"/>
      <c r="I203" s="2182"/>
      <c r="J203" s="2183"/>
    </row>
    <row r="204" spans="1:26" ht="30" customHeight="1" outlineLevel="1">
      <c r="B204" s="2167"/>
      <c r="C204" s="275"/>
      <c r="D204" s="310" t="s">
        <v>184</v>
      </c>
      <c r="E204" s="272"/>
      <c r="F204" s="2181"/>
      <c r="G204" s="2181"/>
      <c r="H204" s="2182"/>
      <c r="I204" s="2182"/>
      <c r="J204" s="2183"/>
    </row>
    <row r="205" spans="1:26" ht="30" customHeight="1" outlineLevel="1" thickBot="1">
      <c r="B205" s="2168"/>
      <c r="C205" s="279"/>
      <c r="D205" s="312" t="s">
        <v>184</v>
      </c>
      <c r="E205" s="280"/>
      <c r="F205" s="2184"/>
      <c r="G205" s="2184"/>
      <c r="H205" s="2185"/>
      <c r="I205" s="2185"/>
      <c r="J205" s="2186"/>
    </row>
    <row r="206" spans="1:26" s="303" customFormat="1" ht="18.75" customHeight="1" outlineLevel="1" thickBot="1">
      <c r="A206" s="299"/>
      <c r="B206" s="313"/>
      <c r="C206" s="299"/>
      <c r="D206" s="299"/>
      <c r="E206" s="299"/>
      <c r="F206" s="299"/>
      <c r="G206" s="300"/>
      <c r="H206" s="300"/>
      <c r="I206" s="300"/>
      <c r="J206" s="300"/>
      <c r="K206" s="300"/>
      <c r="L206" s="300"/>
      <c r="M206" s="301"/>
      <c r="N206" s="2276"/>
      <c r="O206" s="2276"/>
      <c r="P206" s="2276"/>
      <c r="Q206" s="2276"/>
      <c r="R206" s="302"/>
      <c r="V206" s="301"/>
      <c r="W206" s="301"/>
      <c r="X206" s="301"/>
      <c r="Y206" s="301"/>
      <c r="Z206" s="302"/>
    </row>
    <row r="207" spans="1:26" ht="18.75" customHeight="1" outlineLevel="1">
      <c r="B207" s="2280" t="s">
        <v>193</v>
      </c>
      <c r="C207" s="2282"/>
      <c r="D207" s="2283"/>
      <c r="E207" s="2283"/>
      <c r="F207" s="2283"/>
      <c r="G207" s="2283"/>
      <c r="H207" s="2283"/>
      <c r="I207" s="2283"/>
      <c r="J207" s="2284"/>
    </row>
    <row r="208" spans="1:26" ht="18.75" customHeight="1" outlineLevel="1">
      <c r="B208" s="2196"/>
      <c r="C208" s="2201"/>
      <c r="D208" s="2202"/>
      <c r="E208" s="2202"/>
      <c r="F208" s="2202"/>
      <c r="G208" s="2202"/>
      <c r="H208" s="2202"/>
      <c r="I208" s="2202"/>
      <c r="J208" s="2203"/>
    </row>
    <row r="209" spans="2:10" ht="18.75" customHeight="1" outlineLevel="1">
      <c r="B209" s="2281"/>
      <c r="C209" s="2285"/>
      <c r="D209" s="2286"/>
      <c r="E209" s="2286"/>
      <c r="F209" s="2286"/>
      <c r="G209" s="2286"/>
      <c r="H209" s="2286"/>
      <c r="I209" s="2286"/>
      <c r="J209" s="2287"/>
    </row>
    <row r="210" spans="2:10" ht="18.75" customHeight="1" outlineLevel="1">
      <c r="B210" s="2195" t="s">
        <v>192</v>
      </c>
      <c r="C210" s="2198"/>
      <c r="D210" s="2199"/>
      <c r="E210" s="2199"/>
      <c r="F210" s="2199"/>
      <c r="G210" s="2199"/>
      <c r="H210" s="2199"/>
      <c r="I210" s="2199"/>
      <c r="J210" s="2200"/>
    </row>
    <row r="211" spans="2:10" ht="18.75" customHeight="1" outlineLevel="1">
      <c r="B211" s="2196"/>
      <c r="C211" s="2201"/>
      <c r="D211" s="2202"/>
      <c r="E211" s="2202"/>
      <c r="F211" s="2202"/>
      <c r="G211" s="2202"/>
      <c r="H211" s="2202"/>
      <c r="I211" s="2202"/>
      <c r="J211" s="2203"/>
    </row>
    <row r="212" spans="2:10" ht="18.75" customHeight="1" outlineLevel="1" thickBot="1">
      <c r="B212" s="2197"/>
      <c r="C212" s="2204"/>
      <c r="D212" s="2205"/>
      <c r="E212" s="2205"/>
      <c r="F212" s="2205"/>
      <c r="G212" s="2205"/>
      <c r="H212" s="2205"/>
      <c r="I212" s="2205"/>
      <c r="J212" s="2206"/>
    </row>
    <row r="213" spans="2:10" ht="18.75" customHeight="1" outlineLevel="1" thickBot="1">
      <c r="B213" s="314"/>
      <c r="C213" s="315"/>
      <c r="D213" s="315"/>
      <c r="E213" s="315"/>
      <c r="F213" s="315"/>
      <c r="G213" s="315"/>
      <c r="H213" s="315"/>
      <c r="I213" s="315"/>
      <c r="J213" s="315"/>
    </row>
    <row r="214" spans="2:10" ht="18.75" customHeight="1" outlineLevel="1">
      <c r="B214" s="316" t="s">
        <v>191</v>
      </c>
      <c r="C214" s="317"/>
      <c r="D214" s="317"/>
      <c r="E214" s="317"/>
      <c r="F214" s="318"/>
      <c r="G214" s="318"/>
      <c r="H214" s="318"/>
      <c r="I214" s="318"/>
      <c r="J214" s="319"/>
    </row>
    <row r="215" spans="2:10" ht="18.75" customHeight="1" outlineLevel="1">
      <c r="B215" s="2154"/>
      <c r="C215" s="2155"/>
      <c r="D215" s="2155"/>
      <c r="E215" s="2155"/>
      <c r="F215" s="2155"/>
      <c r="G215" s="2155"/>
      <c r="H215" s="2155"/>
      <c r="I215" s="2155"/>
      <c r="J215" s="2156"/>
    </row>
    <row r="216" spans="2:10" ht="12" customHeight="1" outlineLevel="1" thickBot="1">
      <c r="B216" s="592"/>
      <c r="C216" s="320"/>
      <c r="D216" s="320"/>
      <c r="E216" s="320"/>
      <c r="F216" s="320"/>
      <c r="G216" s="320"/>
      <c r="H216" s="320"/>
      <c r="I216" s="320"/>
      <c r="J216" s="321"/>
    </row>
    <row r="219" spans="2:10" ht="33.75" customHeight="1">
      <c r="B219" s="323" t="s">
        <v>199</v>
      </c>
      <c r="C219" s="2160">
        <f>個票ｰ2008!B246</f>
        <v>0</v>
      </c>
      <c r="D219" s="2161"/>
      <c r="E219" s="2161"/>
      <c r="F219" s="2162"/>
      <c r="G219" s="324" t="s">
        <v>656</v>
      </c>
      <c r="H219" s="2157">
        <v>14</v>
      </c>
      <c r="I219" s="2158"/>
      <c r="J219" s="2159"/>
    </row>
    <row r="220" spans="2:10" ht="30" customHeight="1" outlineLevel="1">
      <c r="B220" s="596" t="s">
        <v>214</v>
      </c>
      <c r="C220" s="2163"/>
      <c r="D220" s="2164"/>
      <c r="E220" s="2164"/>
      <c r="F220" s="2164"/>
      <c r="G220" s="2164"/>
      <c r="H220" s="2164"/>
      <c r="I220" s="2164"/>
      <c r="J220" s="2165"/>
    </row>
    <row r="221" spans="2:10" ht="30" customHeight="1" outlineLevel="1">
      <c r="B221" s="593" t="s">
        <v>198</v>
      </c>
      <c r="C221" s="2223"/>
      <c r="D221" s="2224"/>
      <c r="E221" s="2224"/>
      <c r="F221" s="2224"/>
      <c r="G221" s="2224"/>
      <c r="H221" s="2224"/>
      <c r="I221" s="2224"/>
      <c r="J221" s="2225"/>
    </row>
    <row r="222" spans="2:10" ht="30" customHeight="1" outlineLevel="1">
      <c r="B222" s="594" t="s">
        <v>197</v>
      </c>
      <c r="C222" s="2207"/>
      <c r="D222" s="2207"/>
      <c r="E222" s="2207"/>
      <c r="F222" s="2207"/>
      <c r="G222" s="2207"/>
      <c r="H222" s="2208"/>
      <c r="I222" s="2208"/>
      <c r="J222" s="2209"/>
    </row>
    <row r="223" spans="2:10" ht="14.25" customHeight="1" outlineLevel="1">
      <c r="B223" s="2226" t="s">
        <v>635</v>
      </c>
      <c r="C223" s="2189" t="s">
        <v>195</v>
      </c>
      <c r="D223" s="2189"/>
      <c r="E223" s="2189"/>
      <c r="F223" s="2189" t="s">
        <v>196</v>
      </c>
      <c r="G223" s="2189"/>
      <c r="H223" s="2190"/>
      <c r="I223" s="2190"/>
      <c r="J223" s="2191"/>
    </row>
    <row r="224" spans="2:10" ht="34.5" customHeight="1" outlineLevel="1">
      <c r="B224" s="2226"/>
      <c r="C224" s="272"/>
      <c r="D224" s="306" t="s">
        <v>185</v>
      </c>
      <c r="E224" s="272"/>
      <c r="F224" s="2192"/>
      <c r="G224" s="2192"/>
      <c r="H224" s="2193"/>
      <c r="I224" s="2193"/>
      <c r="J224" s="2194"/>
    </row>
    <row r="225" spans="1:26" ht="34.5" customHeight="1" outlineLevel="1">
      <c r="B225" s="2226"/>
      <c r="C225" s="272"/>
      <c r="D225" s="307" t="s">
        <v>185</v>
      </c>
      <c r="E225" s="272"/>
      <c r="F225" s="2181"/>
      <c r="G225" s="2181"/>
      <c r="H225" s="2182"/>
      <c r="I225" s="2182"/>
      <c r="J225" s="2183"/>
    </row>
    <row r="226" spans="1:26" ht="34.5" customHeight="1" outlineLevel="1">
      <c r="B226" s="2226"/>
      <c r="C226" s="272"/>
      <c r="D226" s="307" t="s">
        <v>185</v>
      </c>
      <c r="E226" s="272"/>
      <c r="F226" s="2181"/>
      <c r="G226" s="2181"/>
      <c r="H226" s="2182"/>
      <c r="I226" s="2182"/>
      <c r="J226" s="2183"/>
    </row>
    <row r="227" spans="1:26" ht="34.5" customHeight="1" outlineLevel="1">
      <c r="B227" s="2226"/>
      <c r="C227" s="272"/>
      <c r="D227" s="307" t="s">
        <v>185</v>
      </c>
      <c r="E227" s="272"/>
      <c r="F227" s="2181"/>
      <c r="G227" s="2181"/>
      <c r="H227" s="2182"/>
      <c r="I227" s="2182"/>
      <c r="J227" s="2183"/>
    </row>
    <row r="228" spans="1:26" ht="34.5" customHeight="1" outlineLevel="1">
      <c r="B228" s="2226"/>
      <c r="C228" s="272"/>
      <c r="D228" s="308" t="s">
        <v>185</v>
      </c>
      <c r="E228" s="272"/>
      <c r="F228" s="2219"/>
      <c r="G228" s="2220"/>
      <c r="H228" s="2221"/>
      <c r="I228" s="2221"/>
      <c r="J228" s="2222"/>
    </row>
    <row r="229" spans="1:26" ht="15" customHeight="1" outlineLevel="1">
      <c r="B229" s="2187" t="s">
        <v>251</v>
      </c>
      <c r="C229" s="2189" t="s">
        <v>195</v>
      </c>
      <c r="D229" s="2189"/>
      <c r="E229" s="2189"/>
      <c r="F229" s="2189" t="s">
        <v>194</v>
      </c>
      <c r="G229" s="2189"/>
      <c r="H229" s="2190"/>
      <c r="I229" s="2190"/>
      <c r="J229" s="2191"/>
    </row>
    <row r="230" spans="1:26" ht="31.5" customHeight="1" outlineLevel="1">
      <c r="B230" s="2167"/>
      <c r="C230" s="273"/>
      <c r="D230" s="309" t="s">
        <v>184</v>
      </c>
      <c r="E230" s="274"/>
      <c r="F230" s="2192"/>
      <c r="G230" s="2192"/>
      <c r="H230" s="2193"/>
      <c r="I230" s="2193"/>
      <c r="J230" s="2194"/>
    </row>
    <row r="231" spans="1:26" ht="31.5" customHeight="1" outlineLevel="1">
      <c r="B231" s="2167"/>
      <c r="C231" s="275"/>
      <c r="D231" s="310" t="s">
        <v>184</v>
      </c>
      <c r="E231" s="276"/>
      <c r="F231" s="2181"/>
      <c r="G231" s="2181"/>
      <c r="H231" s="2182"/>
      <c r="I231" s="2182"/>
      <c r="J231" s="2183"/>
    </row>
    <row r="232" spans="1:26" ht="31.5" customHeight="1" outlineLevel="1">
      <c r="B232" s="2167"/>
      <c r="C232" s="275"/>
      <c r="D232" s="310" t="s">
        <v>184</v>
      </c>
      <c r="E232" s="276"/>
      <c r="F232" s="2181"/>
      <c r="G232" s="2181"/>
      <c r="H232" s="2182"/>
      <c r="I232" s="2182"/>
      <c r="J232" s="2183"/>
    </row>
    <row r="233" spans="1:26" ht="31.5" customHeight="1" outlineLevel="1">
      <c r="B233" s="2167"/>
      <c r="C233" s="275"/>
      <c r="D233" s="310" t="s">
        <v>184</v>
      </c>
      <c r="E233" s="276"/>
      <c r="F233" s="2181"/>
      <c r="G233" s="2181"/>
      <c r="H233" s="2182"/>
      <c r="I233" s="2182"/>
      <c r="J233" s="2183"/>
    </row>
    <row r="234" spans="1:26" ht="31.5" customHeight="1" outlineLevel="1">
      <c r="B234" s="2188"/>
      <c r="C234" s="277"/>
      <c r="D234" s="311" t="s">
        <v>184</v>
      </c>
      <c r="E234" s="278"/>
      <c r="F234" s="2216"/>
      <c r="G234" s="2216"/>
      <c r="H234" s="2217"/>
      <c r="I234" s="2217"/>
      <c r="J234" s="2218"/>
    </row>
    <row r="235" spans="1:26" ht="15" customHeight="1" outlineLevel="1">
      <c r="B235" s="2166" t="s">
        <v>634</v>
      </c>
      <c r="C235" s="2169" t="s">
        <v>207</v>
      </c>
      <c r="D235" s="2170"/>
      <c r="E235" s="2171"/>
      <c r="F235" s="2172" t="s">
        <v>208</v>
      </c>
      <c r="G235" s="2173"/>
      <c r="H235" s="2173"/>
      <c r="I235" s="2173"/>
      <c r="J235" s="2174"/>
    </row>
    <row r="236" spans="1:26" ht="30" customHeight="1" outlineLevel="1">
      <c r="B236" s="2167"/>
      <c r="C236" s="275"/>
      <c r="D236" s="310" t="s">
        <v>184</v>
      </c>
      <c r="E236" s="272"/>
      <c r="F236" s="2178"/>
      <c r="G236" s="2178"/>
      <c r="H236" s="2179"/>
      <c r="I236" s="2179"/>
      <c r="J236" s="2180"/>
    </row>
    <row r="237" spans="1:26" ht="30" customHeight="1" outlineLevel="1">
      <c r="B237" s="2167"/>
      <c r="C237" s="275"/>
      <c r="D237" s="310" t="s">
        <v>184</v>
      </c>
      <c r="E237" s="272"/>
      <c r="F237" s="2181"/>
      <c r="G237" s="2181"/>
      <c r="H237" s="2182"/>
      <c r="I237" s="2182"/>
      <c r="J237" s="2183"/>
    </row>
    <row r="238" spans="1:26" ht="30" customHeight="1" outlineLevel="1">
      <c r="B238" s="2167"/>
      <c r="C238" s="275"/>
      <c r="D238" s="310" t="s">
        <v>184</v>
      </c>
      <c r="E238" s="272"/>
      <c r="F238" s="2181"/>
      <c r="G238" s="2181"/>
      <c r="H238" s="2182"/>
      <c r="I238" s="2182"/>
      <c r="J238" s="2183"/>
    </row>
    <row r="239" spans="1:26" ht="30" customHeight="1" outlineLevel="1" thickBot="1">
      <c r="B239" s="2168"/>
      <c r="C239" s="279"/>
      <c r="D239" s="312" t="s">
        <v>184</v>
      </c>
      <c r="E239" s="280"/>
      <c r="F239" s="2184"/>
      <c r="G239" s="2184"/>
      <c r="H239" s="2185"/>
      <c r="I239" s="2185"/>
      <c r="J239" s="2186"/>
    </row>
    <row r="240" spans="1:26" s="303" customFormat="1" ht="18.75" customHeight="1" outlineLevel="1" thickBot="1">
      <c r="A240" s="299"/>
      <c r="B240" s="313"/>
      <c r="C240" s="299"/>
      <c r="D240" s="299"/>
      <c r="E240" s="299"/>
      <c r="F240" s="299"/>
      <c r="G240" s="300"/>
      <c r="H240" s="300"/>
      <c r="I240" s="300"/>
      <c r="J240" s="300"/>
      <c r="K240" s="300"/>
      <c r="L240" s="300"/>
      <c r="M240" s="301"/>
      <c r="N240" s="2276"/>
      <c r="O240" s="2276"/>
      <c r="P240" s="2276"/>
      <c r="Q240" s="2276"/>
      <c r="R240" s="302"/>
      <c r="V240" s="301"/>
      <c r="W240" s="301"/>
      <c r="X240" s="301"/>
      <c r="Y240" s="301"/>
      <c r="Z240" s="302"/>
    </row>
    <row r="241" spans="2:11" ht="18.75" customHeight="1" outlineLevel="1">
      <c r="B241" s="2280" t="s">
        <v>193</v>
      </c>
      <c r="C241" s="2282"/>
      <c r="D241" s="2283"/>
      <c r="E241" s="2283"/>
      <c r="F241" s="2283"/>
      <c r="G241" s="2283"/>
      <c r="H241" s="2283"/>
      <c r="I241" s="2283"/>
      <c r="J241" s="2284"/>
    </row>
    <row r="242" spans="2:11" ht="18.75" customHeight="1" outlineLevel="1">
      <c r="B242" s="2196"/>
      <c r="C242" s="2201"/>
      <c r="D242" s="2202"/>
      <c r="E242" s="2202"/>
      <c r="F242" s="2202"/>
      <c r="G242" s="2202"/>
      <c r="H242" s="2202"/>
      <c r="I242" s="2202"/>
      <c r="J242" s="2203"/>
    </row>
    <row r="243" spans="2:11" ht="18.75" customHeight="1" outlineLevel="1">
      <c r="B243" s="2281"/>
      <c r="C243" s="2285"/>
      <c r="D243" s="2286"/>
      <c r="E243" s="2286"/>
      <c r="F243" s="2286"/>
      <c r="G243" s="2286"/>
      <c r="H243" s="2286"/>
      <c r="I243" s="2286"/>
      <c r="J243" s="2287"/>
    </row>
    <row r="244" spans="2:11" ht="18.75" customHeight="1" outlineLevel="1">
      <c r="B244" s="2195" t="s">
        <v>192</v>
      </c>
      <c r="C244" s="2198"/>
      <c r="D244" s="2199"/>
      <c r="E244" s="2199"/>
      <c r="F244" s="2199"/>
      <c r="G244" s="2199"/>
      <c r="H244" s="2199"/>
      <c r="I244" s="2199"/>
      <c r="J244" s="2200"/>
    </row>
    <row r="245" spans="2:11" ht="18.75" customHeight="1" outlineLevel="1">
      <c r="B245" s="2196"/>
      <c r="C245" s="2201"/>
      <c r="D245" s="2202"/>
      <c r="E245" s="2202"/>
      <c r="F245" s="2202"/>
      <c r="G245" s="2202"/>
      <c r="H245" s="2202"/>
      <c r="I245" s="2202"/>
      <c r="J245" s="2203"/>
    </row>
    <row r="246" spans="2:11" ht="18.75" customHeight="1" outlineLevel="1" thickBot="1">
      <c r="B246" s="2197"/>
      <c r="C246" s="2204"/>
      <c r="D246" s="2205"/>
      <c r="E246" s="2205"/>
      <c r="F246" s="2205"/>
      <c r="G246" s="2205"/>
      <c r="H246" s="2205"/>
      <c r="I246" s="2205"/>
      <c r="J246" s="2206"/>
    </row>
    <row r="247" spans="2:11" ht="18.75" customHeight="1" outlineLevel="1" thickBot="1">
      <c r="B247" s="314"/>
      <c r="C247" s="315"/>
      <c r="D247" s="315"/>
      <c r="E247" s="315"/>
      <c r="F247" s="315"/>
      <c r="G247" s="315"/>
      <c r="H247" s="315"/>
      <c r="I247" s="315"/>
      <c r="J247" s="315"/>
    </row>
    <row r="248" spans="2:11" ht="18.75" customHeight="1" outlineLevel="1">
      <c r="B248" s="316" t="s">
        <v>191</v>
      </c>
      <c r="C248" s="317"/>
      <c r="D248" s="317"/>
      <c r="E248" s="317"/>
      <c r="F248" s="318"/>
      <c r="G248" s="318"/>
      <c r="H248" s="318"/>
      <c r="I248" s="318"/>
      <c r="J248" s="319"/>
    </row>
    <row r="249" spans="2:11" ht="18.75" customHeight="1" outlineLevel="1">
      <c r="B249" s="2154"/>
      <c r="C249" s="2155"/>
      <c r="D249" s="2155"/>
      <c r="E249" s="2155"/>
      <c r="F249" s="2155"/>
      <c r="G249" s="2155"/>
      <c r="H249" s="2155"/>
      <c r="I249" s="2155"/>
      <c r="J249" s="2156"/>
    </row>
    <row r="250" spans="2:11" ht="12" customHeight="1" outlineLevel="1" thickBot="1">
      <c r="B250" s="592"/>
      <c r="C250" s="320"/>
      <c r="D250" s="320"/>
      <c r="E250" s="320"/>
      <c r="F250" s="320"/>
      <c r="G250" s="320"/>
      <c r="H250" s="320"/>
      <c r="I250" s="320"/>
      <c r="J250" s="321"/>
    </row>
    <row r="253" spans="2:11" ht="17.25" customHeight="1">
      <c r="B253" s="322"/>
      <c r="C253" s="322"/>
      <c r="D253" s="322"/>
      <c r="E253" s="322"/>
      <c r="F253" s="322"/>
      <c r="G253" s="322"/>
      <c r="H253" s="322"/>
      <c r="I253" s="322"/>
      <c r="J253" s="322"/>
      <c r="K253" s="322"/>
    </row>
    <row r="254" spans="2:11" ht="33.75" customHeight="1">
      <c r="B254" s="323" t="s">
        <v>199</v>
      </c>
      <c r="C254" s="2160">
        <f>個票ｰ2008!B247</f>
        <v>0</v>
      </c>
      <c r="D254" s="2161"/>
      <c r="E254" s="2161"/>
      <c r="F254" s="2162"/>
      <c r="G254" s="324" t="s">
        <v>656</v>
      </c>
      <c r="H254" s="2157">
        <v>15</v>
      </c>
      <c r="I254" s="2158"/>
      <c r="J254" s="2159"/>
    </row>
    <row r="255" spans="2:11" ht="30" customHeight="1" outlineLevel="1">
      <c r="B255" s="596" t="s">
        <v>214</v>
      </c>
      <c r="C255" s="2163"/>
      <c r="D255" s="2164"/>
      <c r="E255" s="2164"/>
      <c r="F255" s="2164"/>
      <c r="G255" s="2164"/>
      <c r="H255" s="2164"/>
      <c r="I255" s="2164"/>
      <c r="J255" s="2165"/>
    </row>
    <row r="256" spans="2:11" ht="30" customHeight="1" outlineLevel="1">
      <c r="B256" s="593" t="s">
        <v>198</v>
      </c>
      <c r="C256" s="2223"/>
      <c r="D256" s="2224"/>
      <c r="E256" s="2224"/>
      <c r="F256" s="2224"/>
      <c r="G256" s="2224"/>
      <c r="H256" s="2224"/>
      <c r="I256" s="2224"/>
      <c r="J256" s="2225"/>
    </row>
    <row r="257" spans="2:10" ht="30" customHeight="1" outlineLevel="1">
      <c r="B257" s="594" t="s">
        <v>197</v>
      </c>
      <c r="C257" s="2207"/>
      <c r="D257" s="2207"/>
      <c r="E257" s="2207"/>
      <c r="F257" s="2207"/>
      <c r="G257" s="2207"/>
      <c r="H257" s="2208"/>
      <c r="I257" s="2208"/>
      <c r="J257" s="2209"/>
    </row>
    <row r="258" spans="2:10" ht="14.25" customHeight="1" outlineLevel="1">
      <c r="B258" s="2226" t="s">
        <v>635</v>
      </c>
      <c r="C258" s="2189" t="s">
        <v>195</v>
      </c>
      <c r="D258" s="2189"/>
      <c r="E258" s="2189"/>
      <c r="F258" s="2189" t="s">
        <v>196</v>
      </c>
      <c r="G258" s="2189"/>
      <c r="H258" s="2190"/>
      <c r="I258" s="2190"/>
      <c r="J258" s="2191"/>
    </row>
    <row r="259" spans="2:10" ht="34.5" customHeight="1" outlineLevel="1">
      <c r="B259" s="2226"/>
      <c r="C259" s="272"/>
      <c r="D259" s="306" t="s">
        <v>185</v>
      </c>
      <c r="E259" s="272"/>
      <c r="F259" s="2192"/>
      <c r="G259" s="2192"/>
      <c r="H259" s="2193"/>
      <c r="I259" s="2193"/>
      <c r="J259" s="2194"/>
    </row>
    <row r="260" spans="2:10" ht="34.5" customHeight="1" outlineLevel="1">
      <c r="B260" s="2226"/>
      <c r="C260" s="272"/>
      <c r="D260" s="307" t="s">
        <v>185</v>
      </c>
      <c r="E260" s="272"/>
      <c r="F260" s="2181"/>
      <c r="G260" s="2181"/>
      <c r="H260" s="2182"/>
      <c r="I260" s="2182"/>
      <c r="J260" s="2183"/>
    </row>
    <row r="261" spans="2:10" ht="34.5" customHeight="1" outlineLevel="1">
      <c r="B261" s="2226"/>
      <c r="C261" s="272"/>
      <c r="D261" s="307" t="s">
        <v>185</v>
      </c>
      <c r="E261" s="272"/>
      <c r="F261" s="2181"/>
      <c r="G261" s="2181"/>
      <c r="H261" s="2182"/>
      <c r="I261" s="2182"/>
      <c r="J261" s="2183"/>
    </row>
    <row r="262" spans="2:10" ht="34.5" customHeight="1" outlineLevel="1">
      <c r="B262" s="2226"/>
      <c r="C262" s="272"/>
      <c r="D262" s="307" t="s">
        <v>185</v>
      </c>
      <c r="E262" s="272"/>
      <c r="F262" s="2181"/>
      <c r="G262" s="2181"/>
      <c r="H262" s="2182"/>
      <c r="I262" s="2182"/>
      <c r="J262" s="2183"/>
    </row>
    <row r="263" spans="2:10" ht="34.5" customHeight="1" outlineLevel="1">
      <c r="B263" s="2226"/>
      <c r="C263" s="272"/>
      <c r="D263" s="308" t="s">
        <v>185</v>
      </c>
      <c r="E263" s="272"/>
      <c r="F263" s="2219"/>
      <c r="G263" s="2220"/>
      <c r="H263" s="2221"/>
      <c r="I263" s="2221"/>
      <c r="J263" s="2222"/>
    </row>
    <row r="264" spans="2:10" ht="15" customHeight="1" outlineLevel="1">
      <c r="B264" s="2187" t="s">
        <v>251</v>
      </c>
      <c r="C264" s="2189" t="s">
        <v>195</v>
      </c>
      <c r="D264" s="2189"/>
      <c r="E264" s="2189"/>
      <c r="F264" s="2189" t="s">
        <v>194</v>
      </c>
      <c r="G264" s="2189"/>
      <c r="H264" s="2190"/>
      <c r="I264" s="2190"/>
      <c r="J264" s="2191"/>
    </row>
    <row r="265" spans="2:10" ht="31.5" customHeight="1" outlineLevel="1">
      <c r="B265" s="2167"/>
      <c r="C265" s="273"/>
      <c r="D265" s="309" t="s">
        <v>184</v>
      </c>
      <c r="E265" s="274"/>
      <c r="F265" s="2192"/>
      <c r="G265" s="2192"/>
      <c r="H265" s="2193"/>
      <c r="I265" s="2193"/>
      <c r="J265" s="2194"/>
    </row>
    <row r="266" spans="2:10" ht="31.5" customHeight="1" outlineLevel="1">
      <c r="B266" s="2167"/>
      <c r="C266" s="275"/>
      <c r="D266" s="310" t="s">
        <v>184</v>
      </c>
      <c r="E266" s="276"/>
      <c r="F266" s="2181"/>
      <c r="G266" s="2181"/>
      <c r="H266" s="2182"/>
      <c r="I266" s="2182"/>
      <c r="J266" s="2183"/>
    </row>
    <row r="267" spans="2:10" ht="31.5" customHeight="1" outlineLevel="1">
      <c r="B267" s="2167"/>
      <c r="C267" s="275"/>
      <c r="D267" s="310" t="s">
        <v>184</v>
      </c>
      <c r="E267" s="276"/>
      <c r="F267" s="2181"/>
      <c r="G267" s="2181"/>
      <c r="H267" s="2182"/>
      <c r="I267" s="2182"/>
      <c r="J267" s="2183"/>
    </row>
    <row r="268" spans="2:10" ht="31.5" customHeight="1" outlineLevel="1">
      <c r="B268" s="2167"/>
      <c r="C268" s="275"/>
      <c r="D268" s="310" t="s">
        <v>184</v>
      </c>
      <c r="E268" s="276"/>
      <c r="F268" s="2181"/>
      <c r="G268" s="2181"/>
      <c r="H268" s="2182"/>
      <c r="I268" s="2182"/>
      <c r="J268" s="2183"/>
    </row>
    <row r="269" spans="2:10" ht="31.5" customHeight="1" outlineLevel="1">
      <c r="B269" s="2188"/>
      <c r="C269" s="277"/>
      <c r="D269" s="311" t="s">
        <v>184</v>
      </c>
      <c r="E269" s="278"/>
      <c r="F269" s="2216"/>
      <c r="G269" s="2216"/>
      <c r="H269" s="2217"/>
      <c r="I269" s="2217"/>
      <c r="J269" s="2218"/>
    </row>
    <row r="270" spans="2:10" ht="15" customHeight="1" outlineLevel="1">
      <c r="B270" s="2166" t="s">
        <v>634</v>
      </c>
      <c r="C270" s="2169" t="s">
        <v>207</v>
      </c>
      <c r="D270" s="2170"/>
      <c r="E270" s="2171"/>
      <c r="F270" s="2172" t="s">
        <v>208</v>
      </c>
      <c r="G270" s="2173"/>
      <c r="H270" s="2173"/>
      <c r="I270" s="2173"/>
      <c r="J270" s="2174"/>
    </row>
    <row r="271" spans="2:10" ht="30" customHeight="1" outlineLevel="1">
      <c r="B271" s="2167"/>
      <c r="C271" s="275"/>
      <c r="D271" s="310" t="s">
        <v>184</v>
      </c>
      <c r="E271" s="272"/>
      <c r="F271" s="2175"/>
      <c r="G271" s="2175"/>
      <c r="H271" s="2176"/>
      <c r="I271" s="2176"/>
      <c r="J271" s="2177"/>
    </row>
    <row r="272" spans="2:10" ht="30" customHeight="1" outlineLevel="1">
      <c r="B272" s="2167"/>
      <c r="C272" s="275"/>
      <c r="D272" s="310" t="s">
        <v>184</v>
      </c>
      <c r="E272" s="272"/>
      <c r="F272" s="2210"/>
      <c r="G272" s="2210"/>
      <c r="H272" s="2211"/>
      <c r="I272" s="2211"/>
      <c r="J272" s="2212"/>
    </row>
    <row r="273" spans="1:26" ht="30" customHeight="1" outlineLevel="1">
      <c r="B273" s="2167"/>
      <c r="C273" s="275"/>
      <c r="D273" s="310" t="s">
        <v>184</v>
      </c>
      <c r="E273" s="272"/>
      <c r="F273" s="2210"/>
      <c r="G273" s="2210"/>
      <c r="H273" s="2211"/>
      <c r="I273" s="2211"/>
      <c r="J273" s="2212"/>
    </row>
    <row r="274" spans="1:26" ht="30" customHeight="1" outlineLevel="1" thickBot="1">
      <c r="B274" s="2168"/>
      <c r="C274" s="279"/>
      <c r="D274" s="312" t="s">
        <v>184</v>
      </c>
      <c r="E274" s="280"/>
      <c r="F274" s="2213"/>
      <c r="G274" s="2213"/>
      <c r="H274" s="2214"/>
      <c r="I274" s="2214"/>
      <c r="J274" s="2215"/>
    </row>
    <row r="275" spans="1:26" s="303" customFormat="1" ht="18.75" customHeight="1" outlineLevel="1" thickBot="1">
      <c r="A275" s="299"/>
      <c r="B275" s="313"/>
      <c r="C275" s="299"/>
      <c r="D275" s="299"/>
      <c r="E275" s="299"/>
      <c r="F275" s="299"/>
      <c r="G275" s="300"/>
      <c r="H275" s="300"/>
      <c r="I275" s="300"/>
      <c r="J275" s="300"/>
      <c r="K275" s="300"/>
      <c r="L275" s="300"/>
      <c r="M275" s="301"/>
      <c r="N275" s="2276"/>
      <c r="O275" s="2276"/>
      <c r="P275" s="2276"/>
      <c r="Q275" s="2276"/>
      <c r="R275" s="302"/>
      <c r="V275" s="301"/>
      <c r="W275" s="301"/>
      <c r="X275" s="301"/>
      <c r="Y275" s="301"/>
      <c r="Z275" s="302"/>
    </row>
    <row r="276" spans="1:26" ht="18.75" customHeight="1" outlineLevel="1">
      <c r="B276" s="2280" t="s">
        <v>193</v>
      </c>
      <c r="C276" s="2282"/>
      <c r="D276" s="2283"/>
      <c r="E276" s="2283"/>
      <c r="F276" s="2283"/>
      <c r="G276" s="2283"/>
      <c r="H276" s="2283"/>
      <c r="I276" s="2283"/>
      <c r="J276" s="2284"/>
    </row>
    <row r="277" spans="1:26" ht="18.75" customHeight="1" outlineLevel="1">
      <c r="B277" s="2196"/>
      <c r="C277" s="2201"/>
      <c r="D277" s="2202"/>
      <c r="E277" s="2202"/>
      <c r="F277" s="2202"/>
      <c r="G277" s="2202"/>
      <c r="H277" s="2202"/>
      <c r="I277" s="2202"/>
      <c r="J277" s="2203"/>
    </row>
    <row r="278" spans="1:26" ht="18.75" customHeight="1" outlineLevel="1">
      <c r="B278" s="2281"/>
      <c r="C278" s="2285"/>
      <c r="D278" s="2286"/>
      <c r="E278" s="2286"/>
      <c r="F278" s="2286"/>
      <c r="G278" s="2286"/>
      <c r="H278" s="2286"/>
      <c r="I278" s="2286"/>
      <c r="J278" s="2287"/>
    </row>
    <row r="279" spans="1:26" ht="18.75" customHeight="1" outlineLevel="1">
      <c r="B279" s="2195" t="s">
        <v>192</v>
      </c>
      <c r="C279" s="2198"/>
      <c r="D279" s="2199"/>
      <c r="E279" s="2199"/>
      <c r="F279" s="2199"/>
      <c r="G279" s="2199"/>
      <c r="H279" s="2199"/>
      <c r="I279" s="2199"/>
      <c r="J279" s="2200"/>
    </row>
    <row r="280" spans="1:26" ht="18.75" customHeight="1" outlineLevel="1">
      <c r="B280" s="2196"/>
      <c r="C280" s="2201"/>
      <c r="D280" s="2202"/>
      <c r="E280" s="2202"/>
      <c r="F280" s="2202"/>
      <c r="G280" s="2202"/>
      <c r="H280" s="2202"/>
      <c r="I280" s="2202"/>
      <c r="J280" s="2203"/>
    </row>
    <row r="281" spans="1:26" ht="18.75" customHeight="1" outlineLevel="1" thickBot="1">
      <c r="B281" s="2197"/>
      <c r="C281" s="2204"/>
      <c r="D281" s="2205"/>
      <c r="E281" s="2205"/>
      <c r="F281" s="2205"/>
      <c r="G281" s="2205"/>
      <c r="H281" s="2205"/>
      <c r="I281" s="2205"/>
      <c r="J281" s="2206"/>
    </row>
    <row r="282" spans="1:26" ht="18.75" customHeight="1" outlineLevel="1" thickBot="1">
      <c r="B282" s="314"/>
      <c r="C282" s="315"/>
      <c r="D282" s="315"/>
      <c r="E282" s="315"/>
      <c r="F282" s="315"/>
      <c r="G282" s="315"/>
      <c r="H282" s="315"/>
      <c r="I282" s="315"/>
      <c r="J282" s="315"/>
    </row>
    <row r="283" spans="1:26" ht="18.75" customHeight="1" outlineLevel="1">
      <c r="B283" s="316" t="s">
        <v>191</v>
      </c>
      <c r="C283" s="317"/>
      <c r="D283" s="317"/>
      <c r="E283" s="317"/>
      <c r="F283" s="318"/>
      <c r="G283" s="318"/>
      <c r="H283" s="318"/>
      <c r="I283" s="318"/>
      <c r="J283" s="319"/>
    </row>
    <row r="284" spans="1:26" ht="18.75" customHeight="1" outlineLevel="1">
      <c r="B284" s="2154"/>
      <c r="C284" s="2155"/>
      <c r="D284" s="2155"/>
      <c r="E284" s="2155"/>
      <c r="F284" s="2155"/>
      <c r="G284" s="2155"/>
      <c r="H284" s="2155"/>
      <c r="I284" s="2155"/>
      <c r="J284" s="2156"/>
    </row>
    <row r="285" spans="1:26" ht="12" customHeight="1" outlineLevel="1" thickBot="1">
      <c r="B285" s="592"/>
      <c r="C285" s="320"/>
      <c r="D285" s="320"/>
      <c r="E285" s="320"/>
      <c r="F285" s="320"/>
      <c r="G285" s="320"/>
      <c r="H285" s="320"/>
      <c r="I285" s="320"/>
      <c r="J285" s="321"/>
    </row>
    <row r="286" spans="1:26" ht="17.25" customHeight="1"/>
    <row r="288" spans="1:26" ht="33.75" customHeight="1">
      <c r="B288" s="323" t="s">
        <v>333</v>
      </c>
      <c r="C288" s="2160">
        <f>個票ｰ2008!B248</f>
        <v>0</v>
      </c>
      <c r="D288" s="2161"/>
      <c r="E288" s="2161"/>
      <c r="F288" s="2162"/>
      <c r="G288" s="324" t="s">
        <v>656</v>
      </c>
      <c r="H288" s="2157">
        <v>16</v>
      </c>
      <c r="I288" s="2158"/>
      <c r="J288" s="2159"/>
    </row>
    <row r="289" spans="2:10" ht="30" customHeight="1" outlineLevel="1">
      <c r="B289" s="596" t="s">
        <v>214</v>
      </c>
      <c r="C289" s="2163"/>
      <c r="D289" s="2164"/>
      <c r="E289" s="2164"/>
      <c r="F289" s="2164"/>
      <c r="G289" s="2164"/>
      <c r="H289" s="2164"/>
      <c r="I289" s="2164"/>
      <c r="J289" s="2165"/>
    </row>
    <row r="290" spans="2:10" ht="30" customHeight="1" outlineLevel="1">
      <c r="B290" s="593" t="s">
        <v>198</v>
      </c>
      <c r="C290" s="2223"/>
      <c r="D290" s="2224"/>
      <c r="E290" s="2224"/>
      <c r="F290" s="2224"/>
      <c r="G290" s="2224"/>
      <c r="H290" s="2224"/>
      <c r="I290" s="2224"/>
      <c r="J290" s="2225"/>
    </row>
    <row r="291" spans="2:10" ht="30" customHeight="1" outlineLevel="1">
      <c r="B291" s="594" t="s">
        <v>197</v>
      </c>
      <c r="C291" s="2207"/>
      <c r="D291" s="2207"/>
      <c r="E291" s="2207"/>
      <c r="F291" s="2207"/>
      <c r="G291" s="2207"/>
      <c r="H291" s="2208"/>
      <c r="I291" s="2208"/>
      <c r="J291" s="2209"/>
    </row>
    <row r="292" spans="2:10" ht="14.25" customHeight="1" outlineLevel="1">
      <c r="B292" s="2226" t="s">
        <v>635</v>
      </c>
      <c r="C292" s="2189" t="s">
        <v>195</v>
      </c>
      <c r="D292" s="2189"/>
      <c r="E292" s="2189"/>
      <c r="F292" s="2189" t="s">
        <v>196</v>
      </c>
      <c r="G292" s="2189"/>
      <c r="H292" s="2190"/>
      <c r="I292" s="2190"/>
      <c r="J292" s="2191"/>
    </row>
    <row r="293" spans="2:10" ht="34.5" customHeight="1" outlineLevel="1">
      <c r="B293" s="2226"/>
      <c r="C293" s="272"/>
      <c r="D293" s="306" t="s">
        <v>185</v>
      </c>
      <c r="E293" s="272"/>
      <c r="F293" s="2192"/>
      <c r="G293" s="2192"/>
      <c r="H293" s="2193"/>
      <c r="I293" s="2193"/>
      <c r="J293" s="2194"/>
    </row>
    <row r="294" spans="2:10" ht="34.5" customHeight="1" outlineLevel="1">
      <c r="B294" s="2226"/>
      <c r="C294" s="272"/>
      <c r="D294" s="307" t="s">
        <v>185</v>
      </c>
      <c r="E294" s="272"/>
      <c r="F294" s="2181"/>
      <c r="G294" s="2181"/>
      <c r="H294" s="2182"/>
      <c r="I294" s="2182"/>
      <c r="J294" s="2183"/>
    </row>
    <row r="295" spans="2:10" ht="34.5" customHeight="1" outlineLevel="1">
      <c r="B295" s="2226"/>
      <c r="C295" s="272"/>
      <c r="D295" s="307" t="s">
        <v>185</v>
      </c>
      <c r="E295" s="272"/>
      <c r="F295" s="2181"/>
      <c r="G295" s="2181"/>
      <c r="H295" s="2182"/>
      <c r="I295" s="2182"/>
      <c r="J295" s="2183"/>
    </row>
    <row r="296" spans="2:10" ht="34.5" customHeight="1" outlineLevel="1">
      <c r="B296" s="2226"/>
      <c r="C296" s="272"/>
      <c r="D296" s="307" t="s">
        <v>185</v>
      </c>
      <c r="E296" s="272"/>
      <c r="F296" s="2181"/>
      <c r="G296" s="2181"/>
      <c r="H296" s="2182"/>
      <c r="I296" s="2182"/>
      <c r="J296" s="2183"/>
    </row>
    <row r="297" spans="2:10" ht="34.5" customHeight="1" outlineLevel="1">
      <c r="B297" s="2226"/>
      <c r="C297" s="272"/>
      <c r="D297" s="308" t="s">
        <v>185</v>
      </c>
      <c r="E297" s="272"/>
      <c r="F297" s="2219"/>
      <c r="G297" s="2220"/>
      <c r="H297" s="2221"/>
      <c r="I297" s="2221"/>
      <c r="J297" s="2222"/>
    </row>
    <row r="298" spans="2:10" ht="15" customHeight="1" outlineLevel="1">
      <c r="B298" s="2187" t="s">
        <v>251</v>
      </c>
      <c r="C298" s="2189" t="s">
        <v>195</v>
      </c>
      <c r="D298" s="2189"/>
      <c r="E298" s="2189"/>
      <c r="F298" s="2189" t="s">
        <v>194</v>
      </c>
      <c r="G298" s="2189"/>
      <c r="H298" s="2190"/>
      <c r="I298" s="2190"/>
      <c r="J298" s="2191"/>
    </row>
    <row r="299" spans="2:10" ht="31.5" customHeight="1" outlineLevel="1">
      <c r="B299" s="2167"/>
      <c r="C299" s="273"/>
      <c r="D299" s="309" t="s">
        <v>184</v>
      </c>
      <c r="E299" s="274"/>
      <c r="F299" s="2192"/>
      <c r="G299" s="2192"/>
      <c r="H299" s="2193"/>
      <c r="I299" s="2193"/>
      <c r="J299" s="2194"/>
    </row>
    <row r="300" spans="2:10" ht="31.5" customHeight="1" outlineLevel="1">
      <c r="B300" s="2167"/>
      <c r="C300" s="275"/>
      <c r="D300" s="310" t="s">
        <v>184</v>
      </c>
      <c r="E300" s="276"/>
      <c r="F300" s="2181"/>
      <c r="G300" s="2181"/>
      <c r="H300" s="2182"/>
      <c r="I300" s="2182"/>
      <c r="J300" s="2183"/>
    </row>
    <row r="301" spans="2:10" ht="31.5" customHeight="1" outlineLevel="1">
      <c r="B301" s="2167"/>
      <c r="C301" s="275"/>
      <c r="D301" s="310" t="s">
        <v>184</v>
      </c>
      <c r="E301" s="276"/>
      <c r="F301" s="2181"/>
      <c r="G301" s="2181"/>
      <c r="H301" s="2182"/>
      <c r="I301" s="2182"/>
      <c r="J301" s="2183"/>
    </row>
    <row r="302" spans="2:10" ht="31.5" customHeight="1" outlineLevel="1">
      <c r="B302" s="2167"/>
      <c r="C302" s="275"/>
      <c r="D302" s="310" t="s">
        <v>184</v>
      </c>
      <c r="E302" s="276"/>
      <c r="F302" s="2181"/>
      <c r="G302" s="2181"/>
      <c r="H302" s="2182"/>
      <c r="I302" s="2182"/>
      <c r="J302" s="2183"/>
    </row>
    <row r="303" spans="2:10" ht="31.5" customHeight="1" outlineLevel="1">
      <c r="B303" s="2188"/>
      <c r="C303" s="277"/>
      <c r="D303" s="311" t="s">
        <v>184</v>
      </c>
      <c r="E303" s="278"/>
      <c r="F303" s="2216"/>
      <c r="G303" s="2216"/>
      <c r="H303" s="2217"/>
      <c r="I303" s="2217"/>
      <c r="J303" s="2218"/>
    </row>
    <row r="304" spans="2:10" ht="15" customHeight="1" outlineLevel="1">
      <c r="B304" s="2166" t="s">
        <v>634</v>
      </c>
      <c r="C304" s="2169" t="s">
        <v>207</v>
      </c>
      <c r="D304" s="2170"/>
      <c r="E304" s="2171"/>
      <c r="F304" s="2172" t="s">
        <v>208</v>
      </c>
      <c r="G304" s="2173"/>
      <c r="H304" s="2173"/>
      <c r="I304" s="2173"/>
      <c r="J304" s="2174"/>
    </row>
    <row r="305" spans="1:26" ht="30" customHeight="1" outlineLevel="1">
      <c r="B305" s="2167"/>
      <c r="C305" s="275"/>
      <c r="D305" s="310" t="s">
        <v>184</v>
      </c>
      <c r="E305" s="272"/>
      <c r="F305" s="2175"/>
      <c r="G305" s="2175"/>
      <c r="H305" s="2176"/>
      <c r="I305" s="2176"/>
      <c r="J305" s="2177"/>
    </row>
    <row r="306" spans="1:26" ht="30" customHeight="1" outlineLevel="1">
      <c r="B306" s="2167"/>
      <c r="C306" s="275"/>
      <c r="D306" s="310" t="s">
        <v>184</v>
      </c>
      <c r="E306" s="272"/>
      <c r="F306" s="2210"/>
      <c r="G306" s="2210"/>
      <c r="H306" s="2211"/>
      <c r="I306" s="2211"/>
      <c r="J306" s="2212"/>
    </row>
    <row r="307" spans="1:26" ht="30" customHeight="1" outlineLevel="1">
      <c r="B307" s="2167"/>
      <c r="C307" s="275"/>
      <c r="D307" s="310" t="s">
        <v>184</v>
      </c>
      <c r="E307" s="272"/>
      <c r="F307" s="2210"/>
      <c r="G307" s="2210"/>
      <c r="H307" s="2211"/>
      <c r="I307" s="2211"/>
      <c r="J307" s="2212"/>
    </row>
    <row r="308" spans="1:26" ht="30" customHeight="1" outlineLevel="1" thickBot="1">
      <c r="B308" s="2168"/>
      <c r="C308" s="279"/>
      <c r="D308" s="312" t="s">
        <v>184</v>
      </c>
      <c r="E308" s="280"/>
      <c r="F308" s="2213"/>
      <c r="G308" s="2213"/>
      <c r="H308" s="2214"/>
      <c r="I308" s="2214"/>
      <c r="J308" s="2215"/>
    </row>
    <row r="309" spans="1:26" s="303" customFormat="1" ht="18.75" customHeight="1" outlineLevel="1" thickBot="1">
      <c r="A309" s="299"/>
      <c r="B309" s="313"/>
      <c r="C309" s="299"/>
      <c r="D309" s="299"/>
      <c r="E309" s="299"/>
      <c r="F309" s="299"/>
      <c r="G309" s="300"/>
      <c r="H309" s="300"/>
      <c r="I309" s="300"/>
      <c r="J309" s="300"/>
      <c r="K309" s="300"/>
      <c r="L309" s="300"/>
      <c r="M309" s="301"/>
      <c r="N309" s="2276"/>
      <c r="O309" s="2276"/>
      <c r="P309" s="2276"/>
      <c r="Q309" s="2276"/>
      <c r="R309" s="302"/>
      <c r="V309" s="301"/>
      <c r="W309" s="301"/>
      <c r="X309" s="301"/>
      <c r="Y309" s="301"/>
      <c r="Z309" s="302"/>
    </row>
    <row r="310" spans="1:26" ht="18.75" customHeight="1" outlineLevel="1">
      <c r="B310" s="2280" t="s">
        <v>193</v>
      </c>
      <c r="C310" s="2282"/>
      <c r="D310" s="2283"/>
      <c r="E310" s="2283"/>
      <c r="F310" s="2283"/>
      <c r="G310" s="2283"/>
      <c r="H310" s="2283"/>
      <c r="I310" s="2283"/>
      <c r="J310" s="2284"/>
    </row>
    <row r="311" spans="1:26" ht="18.75" customHeight="1" outlineLevel="1">
      <c r="B311" s="2196"/>
      <c r="C311" s="2201"/>
      <c r="D311" s="2202"/>
      <c r="E311" s="2202"/>
      <c r="F311" s="2202"/>
      <c r="G311" s="2202"/>
      <c r="H311" s="2202"/>
      <c r="I311" s="2202"/>
      <c r="J311" s="2203"/>
    </row>
    <row r="312" spans="1:26" ht="18.75" customHeight="1" outlineLevel="1">
      <c r="B312" s="2281"/>
      <c r="C312" s="2285"/>
      <c r="D312" s="2286"/>
      <c r="E312" s="2286"/>
      <c r="F312" s="2286"/>
      <c r="G312" s="2286"/>
      <c r="H312" s="2286"/>
      <c r="I312" s="2286"/>
      <c r="J312" s="2287"/>
    </row>
    <row r="313" spans="1:26" ht="18.75" customHeight="1" outlineLevel="1">
      <c r="B313" s="2195" t="s">
        <v>192</v>
      </c>
      <c r="C313" s="2198"/>
      <c r="D313" s="2199"/>
      <c r="E313" s="2199"/>
      <c r="F313" s="2199"/>
      <c r="G313" s="2199"/>
      <c r="H313" s="2199"/>
      <c r="I313" s="2199"/>
      <c r="J313" s="2200"/>
    </row>
    <row r="314" spans="1:26" ht="18.75" customHeight="1" outlineLevel="1">
      <c r="B314" s="2196"/>
      <c r="C314" s="2201"/>
      <c r="D314" s="2202"/>
      <c r="E314" s="2202"/>
      <c r="F314" s="2202"/>
      <c r="G314" s="2202"/>
      <c r="H314" s="2202"/>
      <c r="I314" s="2202"/>
      <c r="J314" s="2203"/>
    </row>
    <row r="315" spans="1:26" ht="18.75" customHeight="1" outlineLevel="1" thickBot="1">
      <c r="B315" s="2197"/>
      <c r="C315" s="2204"/>
      <c r="D315" s="2205"/>
      <c r="E315" s="2205"/>
      <c r="F315" s="2205"/>
      <c r="G315" s="2205"/>
      <c r="H315" s="2205"/>
      <c r="I315" s="2205"/>
      <c r="J315" s="2206"/>
    </row>
    <row r="316" spans="1:26" ht="18.75" customHeight="1" outlineLevel="1" thickBot="1">
      <c r="B316" s="314"/>
      <c r="C316" s="315"/>
      <c r="D316" s="315"/>
      <c r="E316" s="315"/>
      <c r="F316" s="315"/>
      <c r="G316" s="315"/>
      <c r="H316" s="315"/>
      <c r="I316" s="315"/>
      <c r="J316" s="315"/>
    </row>
    <row r="317" spans="1:26" ht="18.75" customHeight="1" outlineLevel="1">
      <c r="B317" s="316" t="s">
        <v>191</v>
      </c>
      <c r="C317" s="317"/>
      <c r="D317" s="317"/>
      <c r="E317" s="317"/>
      <c r="F317" s="318"/>
      <c r="G317" s="318"/>
      <c r="H317" s="318"/>
      <c r="I317" s="318"/>
      <c r="J317" s="319"/>
    </row>
    <row r="318" spans="1:26" ht="18.75" customHeight="1" outlineLevel="1">
      <c r="B318" s="2154"/>
      <c r="C318" s="2155"/>
      <c r="D318" s="2155"/>
      <c r="E318" s="2155"/>
      <c r="F318" s="2155"/>
      <c r="G318" s="2155"/>
      <c r="H318" s="2155"/>
      <c r="I318" s="2155"/>
      <c r="J318" s="2156"/>
    </row>
    <row r="319" spans="1:26" ht="12" customHeight="1" outlineLevel="1" thickBot="1">
      <c r="B319" s="592"/>
      <c r="C319" s="320"/>
      <c r="D319" s="320"/>
      <c r="E319" s="320"/>
      <c r="F319" s="320"/>
      <c r="G319" s="320"/>
      <c r="H319" s="320"/>
      <c r="I319" s="320"/>
      <c r="J319" s="321"/>
    </row>
    <row r="322" spans="2:10" ht="33.75" customHeight="1">
      <c r="B322" s="323" t="s">
        <v>199</v>
      </c>
      <c r="C322" s="2160">
        <f>個票ｰ2008!B249</f>
        <v>0</v>
      </c>
      <c r="D322" s="2161"/>
      <c r="E322" s="2161"/>
      <c r="F322" s="2162"/>
      <c r="G322" s="324" t="s">
        <v>656</v>
      </c>
      <c r="H322" s="2157">
        <v>17</v>
      </c>
      <c r="I322" s="2158"/>
      <c r="J322" s="2159"/>
    </row>
    <row r="323" spans="2:10" ht="30" customHeight="1" outlineLevel="1">
      <c r="B323" s="596" t="s">
        <v>214</v>
      </c>
      <c r="C323" s="2163"/>
      <c r="D323" s="2164"/>
      <c r="E323" s="2164"/>
      <c r="F323" s="2164"/>
      <c r="G323" s="2164"/>
      <c r="H323" s="2164"/>
      <c r="I323" s="2164"/>
      <c r="J323" s="2165"/>
    </row>
    <row r="324" spans="2:10" ht="30" customHeight="1" outlineLevel="1">
      <c r="B324" s="593" t="s">
        <v>198</v>
      </c>
      <c r="C324" s="2223"/>
      <c r="D324" s="2224"/>
      <c r="E324" s="2224"/>
      <c r="F324" s="2224"/>
      <c r="G324" s="2224"/>
      <c r="H324" s="2224"/>
      <c r="I324" s="2224"/>
      <c r="J324" s="2225"/>
    </row>
    <row r="325" spans="2:10" ht="30" customHeight="1" outlineLevel="1">
      <c r="B325" s="594" t="s">
        <v>197</v>
      </c>
      <c r="C325" s="2207"/>
      <c r="D325" s="2207"/>
      <c r="E325" s="2207"/>
      <c r="F325" s="2207"/>
      <c r="G325" s="2207"/>
      <c r="H325" s="2208"/>
      <c r="I325" s="2208"/>
      <c r="J325" s="2209"/>
    </row>
    <row r="326" spans="2:10" ht="14.25" customHeight="1" outlineLevel="1">
      <c r="B326" s="2226" t="s">
        <v>635</v>
      </c>
      <c r="C326" s="2189" t="s">
        <v>195</v>
      </c>
      <c r="D326" s="2189"/>
      <c r="E326" s="2189"/>
      <c r="F326" s="2189" t="s">
        <v>196</v>
      </c>
      <c r="G326" s="2189"/>
      <c r="H326" s="2190"/>
      <c r="I326" s="2190"/>
      <c r="J326" s="2191"/>
    </row>
    <row r="327" spans="2:10" ht="34.5" customHeight="1" outlineLevel="1">
      <c r="B327" s="2226"/>
      <c r="C327" s="272"/>
      <c r="D327" s="306" t="s">
        <v>185</v>
      </c>
      <c r="E327" s="272"/>
      <c r="F327" s="2192"/>
      <c r="G327" s="2192"/>
      <c r="H327" s="2193"/>
      <c r="I327" s="2193"/>
      <c r="J327" s="2194"/>
    </row>
    <row r="328" spans="2:10" ht="34.5" customHeight="1" outlineLevel="1">
      <c r="B328" s="2226"/>
      <c r="C328" s="272"/>
      <c r="D328" s="307" t="s">
        <v>185</v>
      </c>
      <c r="E328" s="272"/>
      <c r="F328" s="2181"/>
      <c r="G328" s="2181"/>
      <c r="H328" s="2182"/>
      <c r="I328" s="2182"/>
      <c r="J328" s="2183"/>
    </row>
    <row r="329" spans="2:10" ht="34.5" customHeight="1" outlineLevel="1">
      <c r="B329" s="2226"/>
      <c r="C329" s="272"/>
      <c r="D329" s="307" t="s">
        <v>185</v>
      </c>
      <c r="E329" s="272"/>
      <c r="F329" s="2181"/>
      <c r="G329" s="2181"/>
      <c r="H329" s="2182"/>
      <c r="I329" s="2182"/>
      <c r="J329" s="2183"/>
    </row>
    <row r="330" spans="2:10" ht="34.5" customHeight="1" outlineLevel="1">
      <c r="B330" s="2226"/>
      <c r="C330" s="272"/>
      <c r="D330" s="307" t="s">
        <v>185</v>
      </c>
      <c r="E330" s="272"/>
      <c r="F330" s="2181"/>
      <c r="G330" s="2181"/>
      <c r="H330" s="2182"/>
      <c r="I330" s="2182"/>
      <c r="J330" s="2183"/>
    </row>
    <row r="331" spans="2:10" ht="34.5" customHeight="1" outlineLevel="1">
      <c r="B331" s="2226"/>
      <c r="C331" s="272"/>
      <c r="D331" s="308" t="s">
        <v>185</v>
      </c>
      <c r="E331" s="272"/>
      <c r="F331" s="2219"/>
      <c r="G331" s="2220"/>
      <c r="H331" s="2221"/>
      <c r="I331" s="2221"/>
      <c r="J331" s="2222"/>
    </row>
    <row r="332" spans="2:10" ht="15" customHeight="1" outlineLevel="1">
      <c r="B332" s="2187" t="s">
        <v>251</v>
      </c>
      <c r="C332" s="2189" t="s">
        <v>195</v>
      </c>
      <c r="D332" s="2189"/>
      <c r="E332" s="2189"/>
      <c r="F332" s="2189" t="s">
        <v>194</v>
      </c>
      <c r="G332" s="2189"/>
      <c r="H332" s="2190"/>
      <c r="I332" s="2190"/>
      <c r="J332" s="2191"/>
    </row>
    <row r="333" spans="2:10" ht="31.5" customHeight="1" outlineLevel="1">
      <c r="B333" s="2167"/>
      <c r="C333" s="273"/>
      <c r="D333" s="309" t="s">
        <v>184</v>
      </c>
      <c r="E333" s="274"/>
      <c r="F333" s="2192"/>
      <c r="G333" s="2192"/>
      <c r="H333" s="2193"/>
      <c r="I333" s="2193"/>
      <c r="J333" s="2194"/>
    </row>
    <row r="334" spans="2:10" ht="31.5" customHeight="1" outlineLevel="1">
      <c r="B334" s="2167"/>
      <c r="C334" s="275"/>
      <c r="D334" s="310" t="s">
        <v>184</v>
      </c>
      <c r="E334" s="276"/>
      <c r="F334" s="2181"/>
      <c r="G334" s="2181"/>
      <c r="H334" s="2182"/>
      <c r="I334" s="2182"/>
      <c r="J334" s="2183"/>
    </row>
    <row r="335" spans="2:10" ht="31.5" customHeight="1" outlineLevel="1">
      <c r="B335" s="2167"/>
      <c r="C335" s="275"/>
      <c r="D335" s="310" t="s">
        <v>184</v>
      </c>
      <c r="E335" s="276"/>
      <c r="F335" s="2181"/>
      <c r="G335" s="2181"/>
      <c r="H335" s="2182"/>
      <c r="I335" s="2182"/>
      <c r="J335" s="2183"/>
    </row>
    <row r="336" spans="2:10" ht="31.5" customHeight="1" outlineLevel="1">
      <c r="B336" s="2167"/>
      <c r="C336" s="275"/>
      <c r="D336" s="310" t="s">
        <v>184</v>
      </c>
      <c r="E336" s="276"/>
      <c r="F336" s="2181"/>
      <c r="G336" s="2181"/>
      <c r="H336" s="2182"/>
      <c r="I336" s="2182"/>
      <c r="J336" s="2183"/>
    </row>
    <row r="337" spans="1:26" ht="31.5" customHeight="1" outlineLevel="1">
      <c r="B337" s="2188"/>
      <c r="C337" s="277"/>
      <c r="D337" s="311" t="s">
        <v>184</v>
      </c>
      <c r="E337" s="278"/>
      <c r="F337" s="2216"/>
      <c r="G337" s="2216"/>
      <c r="H337" s="2217"/>
      <c r="I337" s="2217"/>
      <c r="J337" s="2218"/>
    </row>
    <row r="338" spans="1:26" ht="15" customHeight="1" outlineLevel="1">
      <c r="B338" s="2166" t="s">
        <v>634</v>
      </c>
      <c r="C338" s="2169" t="s">
        <v>207</v>
      </c>
      <c r="D338" s="2170"/>
      <c r="E338" s="2171"/>
      <c r="F338" s="2172" t="s">
        <v>208</v>
      </c>
      <c r="G338" s="2173"/>
      <c r="H338" s="2173"/>
      <c r="I338" s="2173"/>
      <c r="J338" s="2174"/>
    </row>
    <row r="339" spans="1:26" ht="30" customHeight="1" outlineLevel="1">
      <c r="B339" s="2167"/>
      <c r="C339" s="275"/>
      <c r="D339" s="310" t="s">
        <v>184</v>
      </c>
      <c r="E339" s="272"/>
      <c r="F339" s="2175"/>
      <c r="G339" s="2175"/>
      <c r="H339" s="2176"/>
      <c r="I339" s="2176"/>
      <c r="J339" s="2177"/>
    </row>
    <row r="340" spans="1:26" ht="30" customHeight="1" outlineLevel="1">
      <c r="B340" s="2167"/>
      <c r="C340" s="275"/>
      <c r="D340" s="310" t="s">
        <v>184</v>
      </c>
      <c r="E340" s="272"/>
      <c r="F340" s="2210"/>
      <c r="G340" s="2210"/>
      <c r="H340" s="2211"/>
      <c r="I340" s="2211"/>
      <c r="J340" s="2212"/>
    </row>
    <row r="341" spans="1:26" ht="30" customHeight="1" outlineLevel="1">
      <c r="B341" s="2167"/>
      <c r="C341" s="275"/>
      <c r="D341" s="310" t="s">
        <v>184</v>
      </c>
      <c r="E341" s="272"/>
      <c r="F341" s="2210"/>
      <c r="G341" s="2210"/>
      <c r="H341" s="2211"/>
      <c r="I341" s="2211"/>
      <c r="J341" s="2212"/>
    </row>
    <row r="342" spans="1:26" ht="30" customHeight="1" outlineLevel="1" thickBot="1">
      <c r="B342" s="2168"/>
      <c r="C342" s="279"/>
      <c r="D342" s="312" t="s">
        <v>184</v>
      </c>
      <c r="E342" s="280"/>
      <c r="F342" s="2213"/>
      <c r="G342" s="2213"/>
      <c r="H342" s="2214"/>
      <c r="I342" s="2214"/>
      <c r="J342" s="2215"/>
    </row>
    <row r="343" spans="1:26" s="303" customFormat="1" ht="18.75" customHeight="1" outlineLevel="1" thickBot="1">
      <c r="A343" s="299"/>
      <c r="B343" s="313"/>
      <c r="C343" s="299"/>
      <c r="D343" s="299"/>
      <c r="E343" s="299"/>
      <c r="F343" s="299"/>
      <c r="G343" s="300"/>
      <c r="H343" s="300"/>
      <c r="I343" s="300"/>
      <c r="J343" s="300"/>
      <c r="K343" s="300"/>
      <c r="L343" s="300"/>
      <c r="M343" s="301"/>
      <c r="N343" s="2276"/>
      <c r="O343" s="2276"/>
      <c r="P343" s="2276"/>
      <c r="Q343" s="2276"/>
      <c r="R343" s="302"/>
      <c r="V343" s="301"/>
      <c r="W343" s="301"/>
      <c r="X343" s="301"/>
      <c r="Y343" s="301"/>
      <c r="Z343" s="302"/>
    </row>
    <row r="344" spans="1:26" ht="18.75" customHeight="1" outlineLevel="1">
      <c r="B344" s="2280" t="s">
        <v>193</v>
      </c>
      <c r="C344" s="2282"/>
      <c r="D344" s="2283"/>
      <c r="E344" s="2283"/>
      <c r="F344" s="2283"/>
      <c r="G344" s="2283"/>
      <c r="H344" s="2283"/>
      <c r="I344" s="2283"/>
      <c r="J344" s="2284"/>
    </row>
    <row r="345" spans="1:26" ht="18.75" customHeight="1" outlineLevel="1">
      <c r="B345" s="2196"/>
      <c r="C345" s="2201"/>
      <c r="D345" s="2202"/>
      <c r="E345" s="2202"/>
      <c r="F345" s="2202"/>
      <c r="G345" s="2202"/>
      <c r="H345" s="2202"/>
      <c r="I345" s="2202"/>
      <c r="J345" s="2203"/>
    </row>
    <row r="346" spans="1:26" ht="18.75" customHeight="1" outlineLevel="1">
      <c r="B346" s="2281"/>
      <c r="C346" s="2285"/>
      <c r="D346" s="2286"/>
      <c r="E346" s="2286"/>
      <c r="F346" s="2286"/>
      <c r="G346" s="2286"/>
      <c r="H346" s="2286"/>
      <c r="I346" s="2286"/>
      <c r="J346" s="2287"/>
    </row>
    <row r="347" spans="1:26" ht="18.75" customHeight="1" outlineLevel="1">
      <c r="B347" s="2195" t="s">
        <v>192</v>
      </c>
      <c r="C347" s="2198"/>
      <c r="D347" s="2199"/>
      <c r="E347" s="2199"/>
      <c r="F347" s="2199"/>
      <c r="G347" s="2199"/>
      <c r="H347" s="2199"/>
      <c r="I347" s="2199"/>
      <c r="J347" s="2200"/>
    </row>
    <row r="348" spans="1:26" ht="18.75" customHeight="1" outlineLevel="1">
      <c r="B348" s="2196"/>
      <c r="C348" s="2201"/>
      <c r="D348" s="2202"/>
      <c r="E348" s="2202"/>
      <c r="F348" s="2202"/>
      <c r="G348" s="2202"/>
      <c r="H348" s="2202"/>
      <c r="I348" s="2202"/>
      <c r="J348" s="2203"/>
    </row>
    <row r="349" spans="1:26" ht="18.75" customHeight="1" outlineLevel="1" thickBot="1">
      <c r="B349" s="2197"/>
      <c r="C349" s="2204"/>
      <c r="D349" s="2205"/>
      <c r="E349" s="2205"/>
      <c r="F349" s="2205"/>
      <c r="G349" s="2205"/>
      <c r="H349" s="2205"/>
      <c r="I349" s="2205"/>
      <c r="J349" s="2206"/>
    </row>
    <row r="350" spans="1:26" ht="18.75" customHeight="1" outlineLevel="1" thickBot="1">
      <c r="B350" s="314"/>
      <c r="C350" s="315"/>
      <c r="D350" s="315"/>
      <c r="E350" s="315"/>
      <c r="F350" s="315"/>
      <c r="G350" s="315"/>
      <c r="H350" s="315"/>
      <c r="I350" s="315"/>
      <c r="J350" s="315"/>
    </row>
    <row r="351" spans="1:26" ht="18.75" customHeight="1" outlineLevel="1">
      <c r="B351" s="316" t="s">
        <v>191</v>
      </c>
      <c r="C351" s="317"/>
      <c r="D351" s="317"/>
      <c r="E351" s="317"/>
      <c r="F351" s="318"/>
      <c r="G351" s="318"/>
      <c r="H351" s="318"/>
      <c r="I351" s="318"/>
      <c r="J351" s="319"/>
    </row>
    <row r="352" spans="1:26" ht="18.75" customHeight="1" outlineLevel="1">
      <c r="B352" s="2154"/>
      <c r="C352" s="2155"/>
      <c r="D352" s="2155"/>
      <c r="E352" s="2155"/>
      <c r="F352" s="2155"/>
      <c r="G352" s="2155"/>
      <c r="H352" s="2155"/>
      <c r="I352" s="2155"/>
      <c r="J352" s="2156"/>
    </row>
    <row r="353" spans="2:11" ht="12" customHeight="1" outlineLevel="1" thickBot="1">
      <c r="B353" s="592"/>
      <c r="C353" s="320"/>
      <c r="D353" s="320"/>
      <c r="E353" s="320"/>
      <c r="F353" s="320"/>
      <c r="G353" s="320"/>
      <c r="H353" s="320"/>
      <c r="I353" s="320"/>
      <c r="J353" s="321"/>
    </row>
    <row r="356" spans="2:11" ht="17.25" customHeight="1">
      <c r="B356" s="322"/>
      <c r="C356" s="322"/>
      <c r="D356" s="322"/>
      <c r="E356" s="322"/>
      <c r="F356" s="322"/>
      <c r="G356" s="322"/>
      <c r="H356" s="322"/>
      <c r="I356" s="322"/>
      <c r="J356" s="322"/>
      <c r="K356" s="322"/>
    </row>
    <row r="357" spans="2:11" ht="33.75" customHeight="1">
      <c r="B357" s="323" t="s">
        <v>199</v>
      </c>
      <c r="C357" s="2160">
        <f>個票ｰ2008!B250</f>
        <v>0</v>
      </c>
      <c r="D357" s="2161"/>
      <c r="E357" s="2161"/>
      <c r="F357" s="2162"/>
      <c r="G357" s="324" t="s">
        <v>656</v>
      </c>
      <c r="H357" s="2157">
        <v>18</v>
      </c>
      <c r="I357" s="2158"/>
      <c r="J357" s="2159"/>
    </row>
    <row r="358" spans="2:11" ht="30" customHeight="1" outlineLevel="1">
      <c r="B358" s="596" t="s">
        <v>214</v>
      </c>
      <c r="C358" s="2163"/>
      <c r="D358" s="2164"/>
      <c r="E358" s="2164"/>
      <c r="F358" s="2164"/>
      <c r="G358" s="2164"/>
      <c r="H358" s="2164"/>
      <c r="I358" s="2164"/>
      <c r="J358" s="2165"/>
    </row>
    <row r="359" spans="2:11" ht="30" customHeight="1" outlineLevel="1">
      <c r="B359" s="593" t="s">
        <v>198</v>
      </c>
      <c r="C359" s="2223"/>
      <c r="D359" s="2224"/>
      <c r="E359" s="2224"/>
      <c r="F359" s="2224"/>
      <c r="G359" s="2224"/>
      <c r="H359" s="2224"/>
      <c r="I359" s="2224"/>
      <c r="J359" s="2225"/>
    </row>
    <row r="360" spans="2:11" ht="30" customHeight="1" outlineLevel="1">
      <c r="B360" s="594" t="s">
        <v>197</v>
      </c>
      <c r="C360" s="2207"/>
      <c r="D360" s="2207"/>
      <c r="E360" s="2207"/>
      <c r="F360" s="2207"/>
      <c r="G360" s="2207"/>
      <c r="H360" s="2208"/>
      <c r="I360" s="2208"/>
      <c r="J360" s="2209"/>
    </row>
    <row r="361" spans="2:11" ht="14.25" customHeight="1" outlineLevel="1">
      <c r="B361" s="2226" t="s">
        <v>635</v>
      </c>
      <c r="C361" s="2189" t="s">
        <v>195</v>
      </c>
      <c r="D361" s="2189"/>
      <c r="E361" s="2189"/>
      <c r="F361" s="2189" t="s">
        <v>196</v>
      </c>
      <c r="G361" s="2189"/>
      <c r="H361" s="2190"/>
      <c r="I361" s="2190"/>
      <c r="J361" s="2191"/>
    </row>
    <row r="362" spans="2:11" ht="34.5" customHeight="1" outlineLevel="1">
      <c r="B362" s="2226"/>
      <c r="C362" s="272"/>
      <c r="D362" s="306" t="s">
        <v>185</v>
      </c>
      <c r="E362" s="272"/>
      <c r="F362" s="2192"/>
      <c r="G362" s="2192"/>
      <c r="H362" s="2193"/>
      <c r="I362" s="2193"/>
      <c r="J362" s="2194"/>
    </row>
    <row r="363" spans="2:11" ht="34.5" customHeight="1" outlineLevel="1">
      <c r="B363" s="2226"/>
      <c r="C363" s="272"/>
      <c r="D363" s="307" t="s">
        <v>185</v>
      </c>
      <c r="E363" s="272"/>
      <c r="F363" s="2181"/>
      <c r="G363" s="2181"/>
      <c r="H363" s="2182"/>
      <c r="I363" s="2182"/>
      <c r="J363" s="2183"/>
    </row>
    <row r="364" spans="2:11" ht="34.5" customHeight="1" outlineLevel="1">
      <c r="B364" s="2226"/>
      <c r="C364" s="272"/>
      <c r="D364" s="307" t="s">
        <v>185</v>
      </c>
      <c r="E364" s="272"/>
      <c r="F364" s="2181"/>
      <c r="G364" s="2181"/>
      <c r="H364" s="2182"/>
      <c r="I364" s="2182"/>
      <c r="J364" s="2183"/>
    </row>
    <row r="365" spans="2:11" ht="34.5" customHeight="1" outlineLevel="1">
      <c r="B365" s="2226"/>
      <c r="C365" s="272"/>
      <c r="D365" s="307" t="s">
        <v>185</v>
      </c>
      <c r="E365" s="272"/>
      <c r="F365" s="2181"/>
      <c r="G365" s="2181"/>
      <c r="H365" s="2182"/>
      <c r="I365" s="2182"/>
      <c r="J365" s="2183"/>
    </row>
    <row r="366" spans="2:11" ht="34.5" customHeight="1" outlineLevel="1">
      <c r="B366" s="2226"/>
      <c r="C366" s="272"/>
      <c r="D366" s="308" t="s">
        <v>185</v>
      </c>
      <c r="E366" s="272"/>
      <c r="F366" s="2219"/>
      <c r="G366" s="2220"/>
      <c r="H366" s="2221"/>
      <c r="I366" s="2221"/>
      <c r="J366" s="2222"/>
    </row>
    <row r="367" spans="2:11" ht="15" customHeight="1" outlineLevel="1">
      <c r="B367" s="2187" t="s">
        <v>251</v>
      </c>
      <c r="C367" s="2189" t="s">
        <v>195</v>
      </c>
      <c r="D367" s="2189"/>
      <c r="E367" s="2189"/>
      <c r="F367" s="2189" t="s">
        <v>194</v>
      </c>
      <c r="G367" s="2189"/>
      <c r="H367" s="2190"/>
      <c r="I367" s="2190"/>
      <c r="J367" s="2191"/>
    </row>
    <row r="368" spans="2:11" ht="31.5" customHeight="1" outlineLevel="1">
      <c r="B368" s="2167"/>
      <c r="C368" s="273"/>
      <c r="D368" s="309" t="s">
        <v>184</v>
      </c>
      <c r="E368" s="274"/>
      <c r="F368" s="2192"/>
      <c r="G368" s="2192"/>
      <c r="H368" s="2193"/>
      <c r="I368" s="2193"/>
      <c r="J368" s="2194"/>
    </row>
    <row r="369" spans="1:26" ht="31.5" customHeight="1" outlineLevel="1">
      <c r="B369" s="2167"/>
      <c r="C369" s="275"/>
      <c r="D369" s="310" t="s">
        <v>184</v>
      </c>
      <c r="E369" s="276"/>
      <c r="F369" s="2181"/>
      <c r="G369" s="2181"/>
      <c r="H369" s="2182"/>
      <c r="I369" s="2182"/>
      <c r="J369" s="2183"/>
    </row>
    <row r="370" spans="1:26" ht="31.5" customHeight="1" outlineLevel="1">
      <c r="B370" s="2167"/>
      <c r="C370" s="275"/>
      <c r="D370" s="310" t="s">
        <v>184</v>
      </c>
      <c r="E370" s="276"/>
      <c r="F370" s="2181"/>
      <c r="G370" s="2181"/>
      <c r="H370" s="2182"/>
      <c r="I370" s="2182"/>
      <c r="J370" s="2183"/>
    </row>
    <row r="371" spans="1:26" ht="31.5" customHeight="1" outlineLevel="1">
      <c r="B371" s="2167"/>
      <c r="C371" s="275"/>
      <c r="D371" s="310" t="s">
        <v>184</v>
      </c>
      <c r="E371" s="276"/>
      <c r="F371" s="2181"/>
      <c r="G371" s="2181"/>
      <c r="H371" s="2182"/>
      <c r="I371" s="2182"/>
      <c r="J371" s="2183"/>
    </row>
    <row r="372" spans="1:26" ht="31.5" customHeight="1" outlineLevel="1">
      <c r="B372" s="2188"/>
      <c r="C372" s="277"/>
      <c r="D372" s="311" t="s">
        <v>184</v>
      </c>
      <c r="E372" s="278"/>
      <c r="F372" s="2216"/>
      <c r="G372" s="2216"/>
      <c r="H372" s="2217"/>
      <c r="I372" s="2217"/>
      <c r="J372" s="2218"/>
    </row>
    <row r="373" spans="1:26" ht="15" customHeight="1" outlineLevel="1">
      <c r="B373" s="2166" t="s">
        <v>634</v>
      </c>
      <c r="C373" s="2169" t="s">
        <v>207</v>
      </c>
      <c r="D373" s="2170"/>
      <c r="E373" s="2171"/>
      <c r="F373" s="2172" t="s">
        <v>208</v>
      </c>
      <c r="G373" s="2173"/>
      <c r="H373" s="2173"/>
      <c r="I373" s="2173"/>
      <c r="J373" s="2174"/>
    </row>
    <row r="374" spans="1:26" ht="30" customHeight="1" outlineLevel="1">
      <c r="B374" s="2167"/>
      <c r="C374" s="275"/>
      <c r="D374" s="310" t="s">
        <v>184</v>
      </c>
      <c r="E374" s="272"/>
      <c r="F374" s="2178"/>
      <c r="G374" s="2178"/>
      <c r="H374" s="2179"/>
      <c r="I374" s="2179"/>
      <c r="J374" s="2180"/>
    </row>
    <row r="375" spans="1:26" ht="30" customHeight="1" outlineLevel="1">
      <c r="B375" s="2167"/>
      <c r="C375" s="275"/>
      <c r="D375" s="310" t="s">
        <v>184</v>
      </c>
      <c r="E375" s="272"/>
      <c r="F375" s="2181"/>
      <c r="G375" s="2181"/>
      <c r="H375" s="2182"/>
      <c r="I375" s="2182"/>
      <c r="J375" s="2183"/>
    </row>
    <row r="376" spans="1:26" ht="30" customHeight="1" outlineLevel="1">
      <c r="B376" s="2167"/>
      <c r="C376" s="275"/>
      <c r="D376" s="310" t="s">
        <v>184</v>
      </c>
      <c r="E376" s="272"/>
      <c r="F376" s="2181"/>
      <c r="G376" s="2181"/>
      <c r="H376" s="2182"/>
      <c r="I376" s="2182"/>
      <c r="J376" s="2183"/>
    </row>
    <row r="377" spans="1:26" ht="30" customHeight="1" outlineLevel="1" thickBot="1">
      <c r="B377" s="2168"/>
      <c r="C377" s="279"/>
      <c r="D377" s="312" t="s">
        <v>184</v>
      </c>
      <c r="E377" s="280"/>
      <c r="F377" s="2184"/>
      <c r="G377" s="2184"/>
      <c r="H377" s="2185"/>
      <c r="I377" s="2185"/>
      <c r="J377" s="2186"/>
    </row>
    <row r="378" spans="1:26" s="303" customFormat="1" ht="18.75" customHeight="1" outlineLevel="1" thickBot="1">
      <c r="A378" s="299"/>
      <c r="B378" s="313"/>
      <c r="C378" s="299"/>
      <c r="D378" s="299"/>
      <c r="E378" s="299"/>
      <c r="F378" s="299"/>
      <c r="G378" s="300"/>
      <c r="H378" s="300"/>
      <c r="I378" s="300"/>
      <c r="J378" s="300"/>
      <c r="K378" s="300"/>
      <c r="L378" s="300"/>
      <c r="M378" s="301"/>
      <c r="N378" s="2276"/>
      <c r="O378" s="2276"/>
      <c r="P378" s="2276"/>
      <c r="Q378" s="2276"/>
      <c r="R378" s="302"/>
      <c r="V378" s="301"/>
      <c r="W378" s="301"/>
      <c r="X378" s="301"/>
      <c r="Y378" s="301"/>
      <c r="Z378" s="302"/>
    </row>
    <row r="379" spans="1:26" ht="18.75" customHeight="1" outlineLevel="1">
      <c r="B379" s="2280" t="s">
        <v>193</v>
      </c>
      <c r="C379" s="2282"/>
      <c r="D379" s="2283"/>
      <c r="E379" s="2283"/>
      <c r="F379" s="2283"/>
      <c r="G379" s="2283"/>
      <c r="H379" s="2283"/>
      <c r="I379" s="2283"/>
      <c r="J379" s="2284"/>
    </row>
    <row r="380" spans="1:26" ht="18.75" customHeight="1" outlineLevel="1">
      <c r="B380" s="2196"/>
      <c r="C380" s="2201"/>
      <c r="D380" s="2202"/>
      <c r="E380" s="2202"/>
      <c r="F380" s="2202"/>
      <c r="G380" s="2202"/>
      <c r="H380" s="2202"/>
      <c r="I380" s="2202"/>
      <c r="J380" s="2203"/>
    </row>
    <row r="381" spans="1:26" ht="18.75" customHeight="1" outlineLevel="1">
      <c r="B381" s="2281"/>
      <c r="C381" s="2285"/>
      <c r="D381" s="2286"/>
      <c r="E381" s="2286"/>
      <c r="F381" s="2286"/>
      <c r="G381" s="2286"/>
      <c r="H381" s="2286"/>
      <c r="I381" s="2286"/>
      <c r="J381" s="2287"/>
    </row>
    <row r="382" spans="1:26" ht="18.75" customHeight="1" outlineLevel="1">
      <c r="B382" s="2195" t="s">
        <v>192</v>
      </c>
      <c r="C382" s="2198"/>
      <c r="D382" s="2199"/>
      <c r="E382" s="2199"/>
      <c r="F382" s="2199"/>
      <c r="G382" s="2199"/>
      <c r="H382" s="2199"/>
      <c r="I382" s="2199"/>
      <c r="J382" s="2200"/>
    </row>
    <row r="383" spans="1:26" ht="18.75" customHeight="1" outlineLevel="1">
      <c r="B383" s="2196"/>
      <c r="C383" s="2201"/>
      <c r="D383" s="2202"/>
      <c r="E383" s="2202"/>
      <c r="F383" s="2202"/>
      <c r="G383" s="2202"/>
      <c r="H383" s="2202"/>
      <c r="I383" s="2202"/>
      <c r="J383" s="2203"/>
    </row>
    <row r="384" spans="1:26" ht="18.75" customHeight="1" outlineLevel="1" thickBot="1">
      <c r="B384" s="2197"/>
      <c r="C384" s="2204"/>
      <c r="D384" s="2205"/>
      <c r="E384" s="2205"/>
      <c r="F384" s="2205"/>
      <c r="G384" s="2205"/>
      <c r="H384" s="2205"/>
      <c r="I384" s="2205"/>
      <c r="J384" s="2206"/>
    </row>
    <row r="385" spans="2:10" ht="18.75" customHeight="1" outlineLevel="1" thickBot="1">
      <c r="B385" s="314"/>
      <c r="C385" s="315"/>
      <c r="D385" s="315"/>
      <c r="E385" s="315"/>
      <c r="F385" s="315"/>
      <c r="G385" s="315"/>
      <c r="H385" s="315"/>
      <c r="I385" s="315"/>
      <c r="J385" s="315"/>
    </row>
    <row r="386" spans="2:10" ht="18.75" customHeight="1" outlineLevel="1">
      <c r="B386" s="316" t="s">
        <v>191</v>
      </c>
      <c r="C386" s="317"/>
      <c r="D386" s="317"/>
      <c r="E386" s="317"/>
      <c r="F386" s="318"/>
      <c r="G386" s="318"/>
      <c r="H386" s="318"/>
      <c r="I386" s="318"/>
      <c r="J386" s="319"/>
    </row>
    <row r="387" spans="2:10" ht="18.75" customHeight="1" outlineLevel="1">
      <c r="B387" s="2154"/>
      <c r="C387" s="2155"/>
      <c r="D387" s="2155"/>
      <c r="E387" s="2155"/>
      <c r="F387" s="2155"/>
      <c r="G387" s="2155"/>
      <c r="H387" s="2155"/>
      <c r="I387" s="2155"/>
      <c r="J387" s="2156"/>
    </row>
    <row r="388" spans="2:10" ht="12" customHeight="1" outlineLevel="1" thickBot="1">
      <c r="B388" s="592"/>
      <c r="C388" s="320"/>
      <c r="D388" s="320"/>
      <c r="E388" s="320"/>
      <c r="F388" s="320"/>
      <c r="G388" s="320"/>
      <c r="H388" s="320"/>
      <c r="I388" s="320"/>
      <c r="J388" s="321"/>
    </row>
    <row r="389" spans="2:10" ht="17.25" customHeight="1"/>
    <row r="391" spans="2:10" ht="33.75" customHeight="1">
      <c r="B391" s="323" t="s">
        <v>199</v>
      </c>
      <c r="C391" s="2160">
        <f>個票ｰ2008!B251</f>
        <v>0</v>
      </c>
      <c r="D391" s="2161"/>
      <c r="E391" s="2161"/>
      <c r="F391" s="2162"/>
      <c r="G391" s="324" t="s">
        <v>656</v>
      </c>
      <c r="H391" s="2157">
        <v>19</v>
      </c>
      <c r="I391" s="2158"/>
      <c r="J391" s="2159"/>
    </row>
    <row r="392" spans="2:10" ht="30" customHeight="1" outlineLevel="1">
      <c r="B392" s="596" t="s">
        <v>214</v>
      </c>
      <c r="C392" s="2163"/>
      <c r="D392" s="2164"/>
      <c r="E392" s="2164"/>
      <c r="F392" s="2164"/>
      <c r="G392" s="2164"/>
      <c r="H392" s="2164"/>
      <c r="I392" s="2164"/>
      <c r="J392" s="2165"/>
    </row>
    <row r="393" spans="2:10" ht="30" customHeight="1" outlineLevel="1">
      <c r="B393" s="593" t="s">
        <v>198</v>
      </c>
      <c r="C393" s="2223"/>
      <c r="D393" s="2224"/>
      <c r="E393" s="2224"/>
      <c r="F393" s="2224"/>
      <c r="G393" s="2224"/>
      <c r="H393" s="2224"/>
      <c r="I393" s="2224"/>
      <c r="J393" s="2225"/>
    </row>
    <row r="394" spans="2:10" ht="30" customHeight="1" outlineLevel="1">
      <c r="B394" s="594" t="s">
        <v>197</v>
      </c>
      <c r="C394" s="2207"/>
      <c r="D394" s="2207"/>
      <c r="E394" s="2207"/>
      <c r="F394" s="2207"/>
      <c r="G394" s="2207"/>
      <c r="H394" s="2208"/>
      <c r="I394" s="2208"/>
      <c r="J394" s="2209"/>
    </row>
    <row r="395" spans="2:10" ht="14.25" customHeight="1" outlineLevel="1">
      <c r="B395" s="2226" t="s">
        <v>635</v>
      </c>
      <c r="C395" s="2189" t="s">
        <v>195</v>
      </c>
      <c r="D395" s="2189"/>
      <c r="E395" s="2189"/>
      <c r="F395" s="2189" t="s">
        <v>196</v>
      </c>
      <c r="G395" s="2189"/>
      <c r="H395" s="2190"/>
      <c r="I395" s="2190"/>
      <c r="J395" s="2191"/>
    </row>
    <row r="396" spans="2:10" ht="34.5" customHeight="1" outlineLevel="1">
      <c r="B396" s="2226"/>
      <c r="C396" s="272"/>
      <c r="D396" s="306" t="s">
        <v>185</v>
      </c>
      <c r="E396" s="272"/>
      <c r="F396" s="2192"/>
      <c r="G396" s="2192"/>
      <c r="H396" s="2193"/>
      <c r="I396" s="2193"/>
      <c r="J396" s="2194"/>
    </row>
    <row r="397" spans="2:10" ht="34.5" customHeight="1" outlineLevel="1">
      <c r="B397" s="2226"/>
      <c r="C397" s="272"/>
      <c r="D397" s="307" t="s">
        <v>185</v>
      </c>
      <c r="E397" s="272"/>
      <c r="F397" s="2181"/>
      <c r="G397" s="2181"/>
      <c r="H397" s="2182"/>
      <c r="I397" s="2182"/>
      <c r="J397" s="2183"/>
    </row>
    <row r="398" spans="2:10" ht="34.5" customHeight="1" outlineLevel="1">
      <c r="B398" s="2226"/>
      <c r="C398" s="272"/>
      <c r="D398" s="307" t="s">
        <v>185</v>
      </c>
      <c r="E398" s="272"/>
      <c r="F398" s="2181"/>
      <c r="G398" s="2181"/>
      <c r="H398" s="2182"/>
      <c r="I398" s="2182"/>
      <c r="J398" s="2183"/>
    </row>
    <row r="399" spans="2:10" ht="34.5" customHeight="1" outlineLevel="1">
      <c r="B399" s="2226"/>
      <c r="C399" s="272"/>
      <c r="D399" s="307" t="s">
        <v>185</v>
      </c>
      <c r="E399" s="272"/>
      <c r="F399" s="2181"/>
      <c r="G399" s="2181"/>
      <c r="H399" s="2182"/>
      <c r="I399" s="2182"/>
      <c r="J399" s="2183"/>
    </row>
    <row r="400" spans="2:10" ht="34.5" customHeight="1" outlineLevel="1">
      <c r="B400" s="2226"/>
      <c r="C400" s="272"/>
      <c r="D400" s="308" t="s">
        <v>185</v>
      </c>
      <c r="E400" s="272"/>
      <c r="F400" s="2219"/>
      <c r="G400" s="2220"/>
      <c r="H400" s="2221"/>
      <c r="I400" s="2221"/>
      <c r="J400" s="2222"/>
    </row>
    <row r="401" spans="1:26" ht="15" customHeight="1" outlineLevel="1">
      <c r="B401" s="2187" t="s">
        <v>251</v>
      </c>
      <c r="C401" s="2189" t="s">
        <v>195</v>
      </c>
      <c r="D401" s="2189"/>
      <c r="E401" s="2189"/>
      <c r="F401" s="2189" t="s">
        <v>194</v>
      </c>
      <c r="G401" s="2189"/>
      <c r="H401" s="2190"/>
      <c r="I401" s="2190"/>
      <c r="J401" s="2191"/>
    </row>
    <row r="402" spans="1:26" ht="31.5" customHeight="1" outlineLevel="1">
      <c r="B402" s="2167"/>
      <c r="C402" s="273"/>
      <c r="D402" s="309" t="s">
        <v>184</v>
      </c>
      <c r="E402" s="274"/>
      <c r="F402" s="2192"/>
      <c r="G402" s="2192"/>
      <c r="H402" s="2193"/>
      <c r="I402" s="2193"/>
      <c r="J402" s="2194"/>
    </row>
    <row r="403" spans="1:26" ht="31.5" customHeight="1" outlineLevel="1">
      <c r="B403" s="2167"/>
      <c r="C403" s="275"/>
      <c r="D403" s="310" t="s">
        <v>184</v>
      </c>
      <c r="E403" s="276"/>
      <c r="F403" s="2181"/>
      <c r="G403" s="2181"/>
      <c r="H403" s="2182"/>
      <c r="I403" s="2182"/>
      <c r="J403" s="2183"/>
    </row>
    <row r="404" spans="1:26" ht="31.5" customHeight="1" outlineLevel="1">
      <c r="B404" s="2167"/>
      <c r="C404" s="275"/>
      <c r="D404" s="310" t="s">
        <v>184</v>
      </c>
      <c r="E404" s="276"/>
      <c r="F404" s="2181"/>
      <c r="G404" s="2181"/>
      <c r="H404" s="2182"/>
      <c r="I404" s="2182"/>
      <c r="J404" s="2183"/>
    </row>
    <row r="405" spans="1:26" ht="31.5" customHeight="1" outlineLevel="1">
      <c r="B405" s="2167"/>
      <c r="C405" s="275"/>
      <c r="D405" s="310" t="s">
        <v>184</v>
      </c>
      <c r="E405" s="276"/>
      <c r="F405" s="2181"/>
      <c r="G405" s="2181"/>
      <c r="H405" s="2182"/>
      <c r="I405" s="2182"/>
      <c r="J405" s="2183"/>
    </row>
    <row r="406" spans="1:26" ht="31.5" customHeight="1" outlineLevel="1">
      <c r="B406" s="2188"/>
      <c r="C406" s="277"/>
      <c r="D406" s="311" t="s">
        <v>184</v>
      </c>
      <c r="E406" s="278"/>
      <c r="F406" s="2216"/>
      <c r="G406" s="2216"/>
      <c r="H406" s="2217"/>
      <c r="I406" s="2217"/>
      <c r="J406" s="2218"/>
    </row>
    <row r="407" spans="1:26" ht="15" customHeight="1" outlineLevel="1">
      <c r="B407" s="2166" t="s">
        <v>634</v>
      </c>
      <c r="C407" s="2169" t="s">
        <v>207</v>
      </c>
      <c r="D407" s="2170"/>
      <c r="E407" s="2171"/>
      <c r="F407" s="2172" t="s">
        <v>208</v>
      </c>
      <c r="G407" s="2173"/>
      <c r="H407" s="2173"/>
      <c r="I407" s="2173"/>
      <c r="J407" s="2174"/>
    </row>
    <row r="408" spans="1:26" ht="30" customHeight="1" outlineLevel="1">
      <c r="B408" s="2167"/>
      <c r="C408" s="275"/>
      <c r="D408" s="310" t="s">
        <v>184</v>
      </c>
      <c r="E408" s="272"/>
      <c r="F408" s="2178"/>
      <c r="G408" s="2178"/>
      <c r="H408" s="2179"/>
      <c r="I408" s="2179"/>
      <c r="J408" s="2180"/>
    </row>
    <row r="409" spans="1:26" ht="30" customHeight="1" outlineLevel="1">
      <c r="B409" s="2167"/>
      <c r="C409" s="275"/>
      <c r="D409" s="310" t="s">
        <v>184</v>
      </c>
      <c r="E409" s="272"/>
      <c r="F409" s="2181"/>
      <c r="G409" s="2181"/>
      <c r="H409" s="2182"/>
      <c r="I409" s="2182"/>
      <c r="J409" s="2183"/>
    </row>
    <row r="410" spans="1:26" ht="30" customHeight="1" outlineLevel="1">
      <c r="B410" s="2167"/>
      <c r="C410" s="275"/>
      <c r="D410" s="310" t="s">
        <v>184</v>
      </c>
      <c r="E410" s="272"/>
      <c r="F410" s="2181"/>
      <c r="G410" s="2181"/>
      <c r="H410" s="2182"/>
      <c r="I410" s="2182"/>
      <c r="J410" s="2183"/>
    </row>
    <row r="411" spans="1:26" ht="30" customHeight="1" outlineLevel="1" thickBot="1">
      <c r="B411" s="2168"/>
      <c r="C411" s="279"/>
      <c r="D411" s="312" t="s">
        <v>184</v>
      </c>
      <c r="E411" s="280"/>
      <c r="F411" s="2184"/>
      <c r="G411" s="2184"/>
      <c r="H411" s="2185"/>
      <c r="I411" s="2185"/>
      <c r="J411" s="2186"/>
    </row>
    <row r="412" spans="1:26" s="303" customFormat="1" ht="18.75" customHeight="1" outlineLevel="1" thickBot="1">
      <c r="A412" s="299"/>
      <c r="B412" s="313"/>
      <c r="C412" s="299"/>
      <c r="D412" s="299"/>
      <c r="E412" s="299"/>
      <c r="F412" s="299"/>
      <c r="G412" s="300"/>
      <c r="H412" s="300"/>
      <c r="I412" s="300"/>
      <c r="J412" s="300"/>
      <c r="K412" s="300"/>
      <c r="L412" s="300"/>
      <c r="M412" s="301"/>
      <c r="N412" s="2276"/>
      <c r="O412" s="2276"/>
      <c r="P412" s="2276"/>
      <c r="Q412" s="2276"/>
      <c r="R412" s="302"/>
      <c r="V412" s="301"/>
      <c r="W412" s="301"/>
      <c r="X412" s="301"/>
      <c r="Y412" s="301"/>
      <c r="Z412" s="302"/>
    </row>
    <row r="413" spans="1:26" ht="18.75" customHeight="1" outlineLevel="1">
      <c r="B413" s="2280" t="s">
        <v>193</v>
      </c>
      <c r="C413" s="2282"/>
      <c r="D413" s="2283"/>
      <c r="E413" s="2283"/>
      <c r="F413" s="2283"/>
      <c r="G413" s="2283"/>
      <c r="H413" s="2283"/>
      <c r="I413" s="2283"/>
      <c r="J413" s="2284"/>
    </row>
    <row r="414" spans="1:26" ht="18.75" customHeight="1" outlineLevel="1">
      <c r="B414" s="2196"/>
      <c r="C414" s="2201"/>
      <c r="D414" s="2202"/>
      <c r="E414" s="2202"/>
      <c r="F414" s="2202"/>
      <c r="G414" s="2202"/>
      <c r="H414" s="2202"/>
      <c r="I414" s="2202"/>
      <c r="J414" s="2203"/>
    </row>
    <row r="415" spans="1:26" ht="18.75" customHeight="1" outlineLevel="1">
      <c r="B415" s="2281"/>
      <c r="C415" s="2285"/>
      <c r="D415" s="2286"/>
      <c r="E415" s="2286"/>
      <c r="F415" s="2286"/>
      <c r="G415" s="2286"/>
      <c r="H415" s="2286"/>
      <c r="I415" s="2286"/>
      <c r="J415" s="2287"/>
    </row>
    <row r="416" spans="1:26" ht="18.75" customHeight="1" outlineLevel="1">
      <c r="B416" s="2195" t="s">
        <v>192</v>
      </c>
      <c r="C416" s="2198"/>
      <c r="D416" s="2199"/>
      <c r="E416" s="2199"/>
      <c r="F416" s="2199"/>
      <c r="G416" s="2199"/>
      <c r="H416" s="2199"/>
      <c r="I416" s="2199"/>
      <c r="J416" s="2200"/>
    </row>
    <row r="417" spans="2:10" ht="18.75" customHeight="1" outlineLevel="1">
      <c r="B417" s="2196"/>
      <c r="C417" s="2201"/>
      <c r="D417" s="2202"/>
      <c r="E417" s="2202"/>
      <c r="F417" s="2202"/>
      <c r="G417" s="2202"/>
      <c r="H417" s="2202"/>
      <c r="I417" s="2202"/>
      <c r="J417" s="2203"/>
    </row>
    <row r="418" spans="2:10" ht="18.75" customHeight="1" outlineLevel="1" thickBot="1">
      <c r="B418" s="2197"/>
      <c r="C418" s="2204"/>
      <c r="D418" s="2205"/>
      <c r="E418" s="2205"/>
      <c r="F418" s="2205"/>
      <c r="G418" s="2205"/>
      <c r="H418" s="2205"/>
      <c r="I418" s="2205"/>
      <c r="J418" s="2206"/>
    </row>
    <row r="419" spans="2:10" ht="18.75" customHeight="1" outlineLevel="1" thickBot="1">
      <c r="B419" s="314"/>
      <c r="C419" s="315"/>
      <c r="D419" s="315"/>
      <c r="E419" s="315"/>
      <c r="F419" s="315"/>
      <c r="G419" s="315"/>
      <c r="H419" s="315"/>
      <c r="I419" s="315"/>
      <c r="J419" s="315"/>
    </row>
    <row r="420" spans="2:10" ht="18.75" customHeight="1" outlineLevel="1">
      <c r="B420" s="316" t="s">
        <v>191</v>
      </c>
      <c r="C420" s="317"/>
      <c r="D420" s="317"/>
      <c r="E420" s="317"/>
      <c r="F420" s="318"/>
      <c r="G420" s="318"/>
      <c r="H420" s="318"/>
      <c r="I420" s="318"/>
      <c r="J420" s="319"/>
    </row>
    <row r="421" spans="2:10" ht="18.75" customHeight="1" outlineLevel="1">
      <c r="B421" s="2154"/>
      <c r="C421" s="2155"/>
      <c r="D421" s="2155"/>
      <c r="E421" s="2155"/>
      <c r="F421" s="2155"/>
      <c r="G421" s="2155"/>
      <c r="H421" s="2155"/>
      <c r="I421" s="2155"/>
      <c r="J421" s="2156"/>
    </row>
    <row r="422" spans="2:10" ht="12" customHeight="1" outlineLevel="1" thickBot="1">
      <c r="B422" s="592"/>
      <c r="C422" s="320"/>
      <c r="D422" s="320"/>
      <c r="E422" s="320"/>
      <c r="F422" s="320"/>
      <c r="G422" s="320"/>
      <c r="H422" s="320"/>
      <c r="I422" s="320"/>
      <c r="J422" s="321"/>
    </row>
    <row r="425" spans="2:10" ht="33" customHeight="1">
      <c r="B425" s="323" t="s">
        <v>199</v>
      </c>
      <c r="C425" s="2160">
        <f>個票ｰ2008!B252</f>
        <v>0</v>
      </c>
      <c r="D425" s="2161"/>
      <c r="E425" s="2161"/>
      <c r="F425" s="2162"/>
      <c r="G425" s="324" t="s">
        <v>656</v>
      </c>
      <c r="H425" s="2157">
        <v>20</v>
      </c>
      <c r="I425" s="2158"/>
      <c r="J425" s="2159"/>
    </row>
    <row r="426" spans="2:10" ht="30" customHeight="1" outlineLevel="1">
      <c r="B426" s="596" t="s">
        <v>214</v>
      </c>
      <c r="C426" s="2163"/>
      <c r="D426" s="2164"/>
      <c r="E426" s="2164"/>
      <c r="F426" s="2164"/>
      <c r="G426" s="2164"/>
      <c r="H426" s="2164"/>
      <c r="I426" s="2164"/>
      <c r="J426" s="2165"/>
    </row>
    <row r="427" spans="2:10" ht="30" customHeight="1" outlineLevel="1">
      <c r="B427" s="593" t="s">
        <v>198</v>
      </c>
      <c r="C427" s="2223"/>
      <c r="D427" s="2224"/>
      <c r="E427" s="2224"/>
      <c r="F427" s="2224"/>
      <c r="G427" s="2224"/>
      <c r="H427" s="2224"/>
      <c r="I427" s="2224"/>
      <c r="J427" s="2225"/>
    </row>
    <row r="428" spans="2:10" ht="30" customHeight="1" outlineLevel="1">
      <c r="B428" s="594" t="s">
        <v>197</v>
      </c>
      <c r="C428" s="2207"/>
      <c r="D428" s="2207"/>
      <c r="E428" s="2207"/>
      <c r="F428" s="2207"/>
      <c r="G428" s="2207"/>
      <c r="H428" s="2208"/>
      <c r="I428" s="2208"/>
      <c r="J428" s="2209"/>
    </row>
    <row r="429" spans="2:10" ht="14.25" customHeight="1" outlineLevel="1">
      <c r="B429" s="2226" t="s">
        <v>635</v>
      </c>
      <c r="C429" s="2189" t="s">
        <v>195</v>
      </c>
      <c r="D429" s="2189"/>
      <c r="E429" s="2189"/>
      <c r="F429" s="2189" t="s">
        <v>196</v>
      </c>
      <c r="G429" s="2189"/>
      <c r="H429" s="2190"/>
      <c r="I429" s="2190"/>
      <c r="J429" s="2191"/>
    </row>
    <row r="430" spans="2:10" ht="34.5" customHeight="1" outlineLevel="1">
      <c r="B430" s="2226"/>
      <c r="C430" s="272"/>
      <c r="D430" s="306" t="s">
        <v>185</v>
      </c>
      <c r="E430" s="272"/>
      <c r="F430" s="2192"/>
      <c r="G430" s="2192"/>
      <c r="H430" s="2193"/>
      <c r="I430" s="2193"/>
      <c r="J430" s="2194"/>
    </row>
    <row r="431" spans="2:10" ht="34.5" customHeight="1" outlineLevel="1">
      <c r="B431" s="2226"/>
      <c r="C431" s="272"/>
      <c r="D431" s="307" t="s">
        <v>185</v>
      </c>
      <c r="E431" s="272"/>
      <c r="F431" s="2181"/>
      <c r="G431" s="2181"/>
      <c r="H431" s="2182"/>
      <c r="I431" s="2182"/>
      <c r="J431" s="2183"/>
    </row>
    <row r="432" spans="2:10" ht="34.5" customHeight="1" outlineLevel="1">
      <c r="B432" s="2226"/>
      <c r="C432" s="272"/>
      <c r="D432" s="307" t="s">
        <v>185</v>
      </c>
      <c r="E432" s="272"/>
      <c r="F432" s="2181"/>
      <c r="G432" s="2181"/>
      <c r="H432" s="2182"/>
      <c r="I432" s="2182"/>
      <c r="J432" s="2183"/>
    </row>
    <row r="433" spans="1:26" ht="34.5" customHeight="1" outlineLevel="1">
      <c r="B433" s="2226"/>
      <c r="C433" s="272"/>
      <c r="D433" s="307" t="s">
        <v>185</v>
      </c>
      <c r="E433" s="272"/>
      <c r="F433" s="2181"/>
      <c r="G433" s="2181"/>
      <c r="H433" s="2182"/>
      <c r="I433" s="2182"/>
      <c r="J433" s="2183"/>
    </row>
    <row r="434" spans="1:26" ht="34.5" customHeight="1" outlineLevel="1">
      <c r="B434" s="2226"/>
      <c r="C434" s="272"/>
      <c r="D434" s="308" t="s">
        <v>185</v>
      </c>
      <c r="E434" s="272"/>
      <c r="F434" s="2219"/>
      <c r="G434" s="2220"/>
      <c r="H434" s="2221"/>
      <c r="I434" s="2221"/>
      <c r="J434" s="2222"/>
    </row>
    <row r="435" spans="1:26" ht="15" customHeight="1" outlineLevel="1">
      <c r="B435" s="2187" t="s">
        <v>251</v>
      </c>
      <c r="C435" s="2189" t="s">
        <v>195</v>
      </c>
      <c r="D435" s="2189"/>
      <c r="E435" s="2189"/>
      <c r="F435" s="2189" t="s">
        <v>194</v>
      </c>
      <c r="G435" s="2189"/>
      <c r="H435" s="2190"/>
      <c r="I435" s="2190"/>
      <c r="J435" s="2191"/>
    </row>
    <row r="436" spans="1:26" ht="31.5" customHeight="1" outlineLevel="1">
      <c r="B436" s="2167"/>
      <c r="C436" s="273"/>
      <c r="D436" s="309" t="s">
        <v>184</v>
      </c>
      <c r="E436" s="274"/>
      <c r="F436" s="2192"/>
      <c r="G436" s="2192"/>
      <c r="H436" s="2193"/>
      <c r="I436" s="2193"/>
      <c r="J436" s="2194"/>
    </row>
    <row r="437" spans="1:26" ht="31.5" customHeight="1" outlineLevel="1">
      <c r="B437" s="2167"/>
      <c r="C437" s="275"/>
      <c r="D437" s="310" t="s">
        <v>184</v>
      </c>
      <c r="E437" s="276"/>
      <c r="F437" s="2181"/>
      <c r="G437" s="2181"/>
      <c r="H437" s="2182"/>
      <c r="I437" s="2182"/>
      <c r="J437" s="2183"/>
    </row>
    <row r="438" spans="1:26" ht="31.5" customHeight="1" outlineLevel="1">
      <c r="B438" s="2167"/>
      <c r="C438" s="275"/>
      <c r="D438" s="310" t="s">
        <v>184</v>
      </c>
      <c r="E438" s="276"/>
      <c r="F438" s="2181"/>
      <c r="G438" s="2181"/>
      <c r="H438" s="2182"/>
      <c r="I438" s="2182"/>
      <c r="J438" s="2183"/>
    </row>
    <row r="439" spans="1:26" ht="31.5" customHeight="1" outlineLevel="1">
      <c r="B439" s="2167"/>
      <c r="C439" s="275"/>
      <c r="D439" s="310" t="s">
        <v>184</v>
      </c>
      <c r="E439" s="276"/>
      <c r="F439" s="2181"/>
      <c r="G439" s="2181"/>
      <c r="H439" s="2182"/>
      <c r="I439" s="2182"/>
      <c r="J439" s="2183"/>
    </row>
    <row r="440" spans="1:26" ht="31.5" customHeight="1" outlineLevel="1">
      <c r="B440" s="2188"/>
      <c r="C440" s="277"/>
      <c r="D440" s="311" t="s">
        <v>184</v>
      </c>
      <c r="E440" s="278"/>
      <c r="F440" s="2216"/>
      <c r="G440" s="2216"/>
      <c r="H440" s="2217"/>
      <c r="I440" s="2217"/>
      <c r="J440" s="2218"/>
    </row>
    <row r="441" spans="1:26" ht="15" customHeight="1" outlineLevel="1">
      <c r="B441" s="2302" t="s">
        <v>634</v>
      </c>
      <c r="C441" s="2169" t="s">
        <v>207</v>
      </c>
      <c r="D441" s="2170"/>
      <c r="E441" s="2171"/>
      <c r="F441" s="2303" t="s">
        <v>208</v>
      </c>
      <c r="G441" s="2304"/>
      <c r="H441" s="2304"/>
      <c r="I441" s="2304"/>
      <c r="J441" s="2305"/>
    </row>
    <row r="442" spans="1:26" ht="30" customHeight="1" outlineLevel="1">
      <c r="B442" s="2167"/>
      <c r="C442" s="275"/>
      <c r="D442" s="310" t="s">
        <v>184</v>
      </c>
      <c r="E442" s="272"/>
      <c r="F442" s="2306"/>
      <c r="G442" s="2306"/>
      <c r="H442" s="2307"/>
      <c r="I442" s="2307"/>
      <c r="J442" s="2308"/>
    </row>
    <row r="443" spans="1:26" ht="30" customHeight="1" outlineLevel="1">
      <c r="B443" s="2167"/>
      <c r="C443" s="275"/>
      <c r="D443" s="310" t="s">
        <v>184</v>
      </c>
      <c r="E443" s="272"/>
      <c r="F443" s="2181"/>
      <c r="G443" s="2181"/>
      <c r="H443" s="2182"/>
      <c r="I443" s="2182"/>
      <c r="J443" s="2183"/>
    </row>
    <row r="444" spans="1:26" ht="30" customHeight="1" outlineLevel="1">
      <c r="B444" s="2167"/>
      <c r="C444" s="275"/>
      <c r="D444" s="310" t="s">
        <v>184</v>
      </c>
      <c r="E444" s="272"/>
      <c r="F444" s="2181"/>
      <c r="G444" s="2181"/>
      <c r="H444" s="2182"/>
      <c r="I444" s="2182"/>
      <c r="J444" s="2183"/>
    </row>
    <row r="445" spans="1:26" ht="30" customHeight="1" outlineLevel="1" thickBot="1">
      <c r="B445" s="2168"/>
      <c r="C445" s="279"/>
      <c r="D445" s="312" t="s">
        <v>184</v>
      </c>
      <c r="E445" s="280"/>
      <c r="F445" s="2184"/>
      <c r="G445" s="2184"/>
      <c r="H445" s="2185"/>
      <c r="I445" s="2185"/>
      <c r="J445" s="2186"/>
    </row>
    <row r="446" spans="1:26" s="303" customFormat="1" ht="18.75" customHeight="1" outlineLevel="1" thickBot="1">
      <c r="A446" s="299"/>
      <c r="B446" s="313"/>
      <c r="C446" s="299"/>
      <c r="D446" s="299"/>
      <c r="E446" s="299"/>
      <c r="F446" s="299"/>
      <c r="G446" s="300"/>
      <c r="H446" s="300"/>
      <c r="I446" s="300"/>
      <c r="J446" s="300"/>
      <c r="K446" s="300"/>
      <c r="L446" s="300"/>
      <c r="M446" s="301"/>
      <c r="N446" s="2276"/>
      <c r="O446" s="2276"/>
      <c r="P446" s="2276"/>
      <c r="Q446" s="2276"/>
      <c r="R446" s="302"/>
      <c r="V446" s="301"/>
      <c r="W446" s="301"/>
      <c r="X446" s="301"/>
      <c r="Y446" s="301"/>
      <c r="Z446" s="302"/>
    </row>
    <row r="447" spans="1:26" ht="18.75" customHeight="1" outlineLevel="1">
      <c r="B447" s="2280" t="s">
        <v>193</v>
      </c>
      <c r="C447" s="2282"/>
      <c r="D447" s="2283"/>
      <c r="E447" s="2283"/>
      <c r="F447" s="2283"/>
      <c r="G447" s="2283"/>
      <c r="H447" s="2283"/>
      <c r="I447" s="2283"/>
      <c r="J447" s="2284"/>
    </row>
    <row r="448" spans="1:26" ht="18.75" customHeight="1" outlineLevel="1">
      <c r="B448" s="2196"/>
      <c r="C448" s="2201"/>
      <c r="D448" s="2202"/>
      <c r="E448" s="2202"/>
      <c r="F448" s="2202"/>
      <c r="G448" s="2202"/>
      <c r="H448" s="2202"/>
      <c r="I448" s="2202"/>
      <c r="J448" s="2203"/>
    </row>
    <row r="449" spans="2:10" ht="18.75" customHeight="1" outlineLevel="1">
      <c r="B449" s="2281"/>
      <c r="C449" s="2285"/>
      <c r="D449" s="2286"/>
      <c r="E449" s="2286"/>
      <c r="F449" s="2286"/>
      <c r="G449" s="2286"/>
      <c r="H449" s="2286"/>
      <c r="I449" s="2286"/>
      <c r="J449" s="2287"/>
    </row>
    <row r="450" spans="2:10" ht="18.75" customHeight="1" outlineLevel="1">
      <c r="B450" s="2298" t="s">
        <v>192</v>
      </c>
      <c r="C450" s="2299"/>
      <c r="D450" s="2300"/>
      <c r="E450" s="2300"/>
      <c r="F450" s="2300"/>
      <c r="G450" s="2300"/>
      <c r="H450" s="2300"/>
      <c r="I450" s="2300"/>
      <c r="J450" s="2301"/>
    </row>
    <row r="451" spans="2:10" ht="18.75" customHeight="1" outlineLevel="1">
      <c r="B451" s="2196"/>
      <c r="C451" s="2201"/>
      <c r="D451" s="2202"/>
      <c r="E451" s="2202"/>
      <c r="F451" s="2202"/>
      <c r="G451" s="2202"/>
      <c r="H451" s="2202"/>
      <c r="I451" s="2202"/>
      <c r="J451" s="2203"/>
    </row>
    <row r="452" spans="2:10" ht="18.75" customHeight="1" outlineLevel="1" thickBot="1">
      <c r="B452" s="2197"/>
      <c r="C452" s="2204"/>
      <c r="D452" s="2205"/>
      <c r="E452" s="2205"/>
      <c r="F452" s="2205"/>
      <c r="G452" s="2205"/>
      <c r="H452" s="2205"/>
      <c r="I452" s="2205"/>
      <c r="J452" s="2206"/>
    </row>
    <row r="453" spans="2:10" ht="18.75" customHeight="1" outlineLevel="1" thickBot="1">
      <c r="B453" s="314"/>
      <c r="C453" s="315"/>
      <c r="D453" s="315"/>
      <c r="E453" s="315"/>
      <c r="F453" s="315"/>
      <c r="G453" s="315"/>
      <c r="H453" s="315"/>
      <c r="I453" s="315"/>
      <c r="J453" s="315"/>
    </row>
    <row r="454" spans="2:10" ht="18.75" customHeight="1" outlineLevel="1">
      <c r="B454" s="316" t="s">
        <v>191</v>
      </c>
      <c r="C454" s="317"/>
      <c r="D454" s="317"/>
      <c r="E454" s="317"/>
      <c r="F454" s="318"/>
      <c r="G454" s="318"/>
      <c r="H454" s="318"/>
      <c r="I454" s="318"/>
      <c r="J454" s="319"/>
    </row>
    <row r="455" spans="2:10" ht="18.75" customHeight="1" outlineLevel="1">
      <c r="B455" s="2154"/>
      <c r="C455" s="2155"/>
      <c r="D455" s="2155"/>
      <c r="E455" s="2155"/>
      <c r="F455" s="2155"/>
      <c r="G455" s="2155"/>
      <c r="H455" s="2155"/>
      <c r="I455" s="2155"/>
      <c r="J455" s="2156"/>
    </row>
    <row r="456" spans="2:10" ht="12" customHeight="1" outlineLevel="1" thickBot="1">
      <c r="B456" s="592"/>
      <c r="C456" s="320"/>
      <c r="D456" s="320"/>
      <c r="E456" s="320"/>
      <c r="F456" s="320"/>
      <c r="G456" s="320"/>
      <c r="H456" s="320"/>
      <c r="I456" s="320"/>
      <c r="J456" s="321"/>
    </row>
  </sheetData>
  <sheetProtection formatRows="0" selectLockedCells="1"/>
  <mergeCells count="458">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 ref="M19:U19"/>
    <mergeCell ref="B20:D20"/>
    <mergeCell ref="E20:J20"/>
    <mergeCell ref="B21:D21"/>
    <mergeCell ref="E21:J21"/>
    <mergeCell ref="M21:U21"/>
    <mergeCell ref="B16:D16"/>
    <mergeCell ref="E16:J16"/>
    <mergeCell ref="B17:D17"/>
    <mergeCell ref="E17:J17"/>
    <mergeCell ref="N36:Q36"/>
    <mergeCell ref="C37:J37"/>
    <mergeCell ref="B38:B39"/>
    <mergeCell ref="C38:F39"/>
    <mergeCell ref="H38:J38"/>
    <mergeCell ref="H39:J39"/>
    <mergeCell ref="B22:D22"/>
    <mergeCell ref="E22:J22"/>
    <mergeCell ref="H31:K31"/>
    <mergeCell ref="H32:K32"/>
    <mergeCell ref="B34:J34"/>
    <mergeCell ref="J36:L36"/>
    <mergeCell ref="B23:D28"/>
    <mergeCell ref="E23:G23"/>
    <mergeCell ref="H23:J23"/>
    <mergeCell ref="E24:J24"/>
    <mergeCell ref="F25:J25"/>
    <mergeCell ref="F26:J26"/>
    <mergeCell ref="F27:J27"/>
    <mergeCell ref="F28:J28"/>
    <mergeCell ref="N65:Q65"/>
    <mergeCell ref="B66:B68"/>
    <mergeCell ref="C66:J68"/>
    <mergeCell ref="C44:F44"/>
    <mergeCell ref="H44:J44"/>
    <mergeCell ref="C45:J45"/>
    <mergeCell ref="C46:J46"/>
    <mergeCell ref="C47:J47"/>
    <mergeCell ref="B48:B53"/>
    <mergeCell ref="C48:E48"/>
    <mergeCell ref="F48:J48"/>
    <mergeCell ref="F49:J49"/>
    <mergeCell ref="F50:J50"/>
    <mergeCell ref="F51:J51"/>
    <mergeCell ref="F52:J52"/>
    <mergeCell ref="F53:J53"/>
    <mergeCell ref="B69:B71"/>
    <mergeCell ref="C69:J71"/>
    <mergeCell ref="B74:J74"/>
    <mergeCell ref="F59:J59"/>
    <mergeCell ref="B60:B64"/>
    <mergeCell ref="C60:E60"/>
    <mergeCell ref="F60:J60"/>
    <mergeCell ref="F61:J61"/>
    <mergeCell ref="F62:J62"/>
    <mergeCell ref="F63:J63"/>
    <mergeCell ref="F64:J64"/>
    <mergeCell ref="B54:B59"/>
    <mergeCell ref="C54:E54"/>
    <mergeCell ref="F54:J54"/>
    <mergeCell ref="F55:J55"/>
    <mergeCell ref="F56:J56"/>
    <mergeCell ref="F57:J57"/>
    <mergeCell ref="F58:J58"/>
    <mergeCell ref="C78:F78"/>
    <mergeCell ref="H78:J78"/>
    <mergeCell ref="C79:J79"/>
    <mergeCell ref="C80:J80"/>
    <mergeCell ref="C81:J81"/>
    <mergeCell ref="B82:B87"/>
    <mergeCell ref="C82:E82"/>
    <mergeCell ref="F82:J82"/>
    <mergeCell ref="F83:J83"/>
    <mergeCell ref="F84:J84"/>
    <mergeCell ref="F93:J93"/>
    <mergeCell ref="B94:B98"/>
    <mergeCell ref="C94:E94"/>
    <mergeCell ref="F94:J94"/>
    <mergeCell ref="F95:J95"/>
    <mergeCell ref="F96:J96"/>
    <mergeCell ref="F97:J97"/>
    <mergeCell ref="F98:J98"/>
    <mergeCell ref="F85:J85"/>
    <mergeCell ref="F86:J86"/>
    <mergeCell ref="F87:J87"/>
    <mergeCell ref="B88:B93"/>
    <mergeCell ref="C88:E88"/>
    <mergeCell ref="F88:J88"/>
    <mergeCell ref="F89:J89"/>
    <mergeCell ref="F90:J90"/>
    <mergeCell ref="F91:J91"/>
    <mergeCell ref="F92:J92"/>
    <mergeCell ref="B115:R115"/>
    <mergeCell ref="C116:F116"/>
    <mergeCell ref="H116:J116"/>
    <mergeCell ref="C117:J117"/>
    <mergeCell ref="C118:J118"/>
    <mergeCell ref="C119:J119"/>
    <mergeCell ref="N99:Q99"/>
    <mergeCell ref="B100:B102"/>
    <mergeCell ref="C100:J102"/>
    <mergeCell ref="B103:B105"/>
    <mergeCell ref="C103:J105"/>
    <mergeCell ref="B108:J108"/>
    <mergeCell ref="B126:B131"/>
    <mergeCell ref="C126:E126"/>
    <mergeCell ref="F126:J126"/>
    <mergeCell ref="F127:J127"/>
    <mergeCell ref="F128:J128"/>
    <mergeCell ref="F129:J129"/>
    <mergeCell ref="F130:J130"/>
    <mergeCell ref="F131:J131"/>
    <mergeCell ref="B120:B125"/>
    <mergeCell ref="C120:E120"/>
    <mergeCell ref="F120:J120"/>
    <mergeCell ref="F121:J121"/>
    <mergeCell ref="F122:J122"/>
    <mergeCell ref="F123:J123"/>
    <mergeCell ref="F124:J124"/>
    <mergeCell ref="F125:J125"/>
    <mergeCell ref="N137:Q137"/>
    <mergeCell ref="B138:B140"/>
    <mergeCell ref="C138:J140"/>
    <mergeCell ref="B141:B143"/>
    <mergeCell ref="C141:J143"/>
    <mergeCell ref="B146:J146"/>
    <mergeCell ref="B132:B136"/>
    <mergeCell ref="C132:E132"/>
    <mergeCell ref="F132:J132"/>
    <mergeCell ref="F133:J133"/>
    <mergeCell ref="F134:J134"/>
    <mergeCell ref="F135:J135"/>
    <mergeCell ref="F136:J136"/>
    <mergeCell ref="N172:Q172"/>
    <mergeCell ref="B173:B175"/>
    <mergeCell ref="C173:J175"/>
    <mergeCell ref="C151:F151"/>
    <mergeCell ref="H151:J151"/>
    <mergeCell ref="C152:J152"/>
    <mergeCell ref="C153:J153"/>
    <mergeCell ref="C154:J154"/>
    <mergeCell ref="B155:B160"/>
    <mergeCell ref="C155:E155"/>
    <mergeCell ref="F155:J155"/>
    <mergeCell ref="F156:J156"/>
    <mergeCell ref="F157:J157"/>
    <mergeCell ref="F158:J158"/>
    <mergeCell ref="F159:J159"/>
    <mergeCell ref="F160:J160"/>
    <mergeCell ref="B176:B178"/>
    <mergeCell ref="C176:J178"/>
    <mergeCell ref="B181:J181"/>
    <mergeCell ref="F166:J166"/>
    <mergeCell ref="B167:B171"/>
    <mergeCell ref="C167:E167"/>
    <mergeCell ref="F167:J167"/>
    <mergeCell ref="F168:J168"/>
    <mergeCell ref="F169:J169"/>
    <mergeCell ref="F170:J170"/>
    <mergeCell ref="F171:J171"/>
    <mergeCell ref="B161:B166"/>
    <mergeCell ref="C161:E161"/>
    <mergeCell ref="F161:J161"/>
    <mergeCell ref="F162:J162"/>
    <mergeCell ref="F163:J163"/>
    <mergeCell ref="F164:J164"/>
    <mergeCell ref="F165:J165"/>
    <mergeCell ref="N206:Q206"/>
    <mergeCell ref="B207:B209"/>
    <mergeCell ref="C207:J209"/>
    <mergeCell ref="C185:F185"/>
    <mergeCell ref="H185:J185"/>
    <mergeCell ref="C186:J186"/>
    <mergeCell ref="C187:J187"/>
    <mergeCell ref="C188:J188"/>
    <mergeCell ref="B189:B194"/>
    <mergeCell ref="C189:E189"/>
    <mergeCell ref="F189:J189"/>
    <mergeCell ref="F190:J190"/>
    <mergeCell ref="F191:J191"/>
    <mergeCell ref="F192:J192"/>
    <mergeCell ref="F193:J193"/>
    <mergeCell ref="F194:J194"/>
    <mergeCell ref="B210:B212"/>
    <mergeCell ref="C210:J212"/>
    <mergeCell ref="B215:J215"/>
    <mergeCell ref="F200:J200"/>
    <mergeCell ref="B201:B205"/>
    <mergeCell ref="C201:E201"/>
    <mergeCell ref="F201:J201"/>
    <mergeCell ref="F202:J202"/>
    <mergeCell ref="F203:J203"/>
    <mergeCell ref="F204:J204"/>
    <mergeCell ref="F205:J205"/>
    <mergeCell ref="B195:B200"/>
    <mergeCell ref="C195:E195"/>
    <mergeCell ref="F195:J195"/>
    <mergeCell ref="F196:J196"/>
    <mergeCell ref="F197:J197"/>
    <mergeCell ref="F198:J198"/>
    <mergeCell ref="F199:J199"/>
    <mergeCell ref="N240:Q240"/>
    <mergeCell ref="B241:B243"/>
    <mergeCell ref="C241:J243"/>
    <mergeCell ref="C219:F219"/>
    <mergeCell ref="H219:J219"/>
    <mergeCell ref="C220:J220"/>
    <mergeCell ref="C221:J221"/>
    <mergeCell ref="C222:J222"/>
    <mergeCell ref="B223:B228"/>
    <mergeCell ref="C223:E223"/>
    <mergeCell ref="F223:J223"/>
    <mergeCell ref="F224:J224"/>
    <mergeCell ref="F225:J225"/>
    <mergeCell ref="F226:J226"/>
    <mergeCell ref="F227:J227"/>
    <mergeCell ref="F228:J228"/>
    <mergeCell ref="B244:B246"/>
    <mergeCell ref="C244:J246"/>
    <mergeCell ref="B249:J249"/>
    <mergeCell ref="F234:J234"/>
    <mergeCell ref="B235:B239"/>
    <mergeCell ref="C235:E235"/>
    <mergeCell ref="F235:J235"/>
    <mergeCell ref="F236:J236"/>
    <mergeCell ref="F237:J237"/>
    <mergeCell ref="F238:J238"/>
    <mergeCell ref="F239:J239"/>
    <mergeCell ref="B229:B234"/>
    <mergeCell ref="C229:E229"/>
    <mergeCell ref="F229:J229"/>
    <mergeCell ref="F230:J230"/>
    <mergeCell ref="F231:J231"/>
    <mergeCell ref="F232:J232"/>
    <mergeCell ref="F233:J233"/>
    <mergeCell ref="N275:Q275"/>
    <mergeCell ref="B276:B278"/>
    <mergeCell ref="C276:J278"/>
    <mergeCell ref="C254:F254"/>
    <mergeCell ref="H254:J254"/>
    <mergeCell ref="C255:J255"/>
    <mergeCell ref="C256:J256"/>
    <mergeCell ref="C257:J257"/>
    <mergeCell ref="B258:B263"/>
    <mergeCell ref="C258:E258"/>
    <mergeCell ref="F258:J258"/>
    <mergeCell ref="F259:J259"/>
    <mergeCell ref="F260:J260"/>
    <mergeCell ref="F261:J261"/>
    <mergeCell ref="F262:J262"/>
    <mergeCell ref="F263:J263"/>
    <mergeCell ref="B279:B281"/>
    <mergeCell ref="C279:J281"/>
    <mergeCell ref="B284:J284"/>
    <mergeCell ref="F269:J269"/>
    <mergeCell ref="B270:B274"/>
    <mergeCell ref="C270:E270"/>
    <mergeCell ref="F270:J270"/>
    <mergeCell ref="F271:J271"/>
    <mergeCell ref="F272:J272"/>
    <mergeCell ref="F273:J273"/>
    <mergeCell ref="F274:J274"/>
    <mergeCell ref="B264:B269"/>
    <mergeCell ref="C264:E264"/>
    <mergeCell ref="F264:J264"/>
    <mergeCell ref="F265:J265"/>
    <mergeCell ref="F266:J266"/>
    <mergeCell ref="F267:J267"/>
    <mergeCell ref="F268:J268"/>
    <mergeCell ref="N309:Q309"/>
    <mergeCell ref="B310:B312"/>
    <mergeCell ref="C310:J312"/>
    <mergeCell ref="C288:F288"/>
    <mergeCell ref="H288:J288"/>
    <mergeCell ref="C289:J289"/>
    <mergeCell ref="C290:J290"/>
    <mergeCell ref="C291:J291"/>
    <mergeCell ref="B292:B297"/>
    <mergeCell ref="C292:E292"/>
    <mergeCell ref="F292:J292"/>
    <mergeCell ref="F293:J293"/>
    <mergeCell ref="F294:J294"/>
    <mergeCell ref="F295:J295"/>
    <mergeCell ref="F296:J296"/>
    <mergeCell ref="F297:J297"/>
    <mergeCell ref="B313:B315"/>
    <mergeCell ref="C313:J315"/>
    <mergeCell ref="B318:J318"/>
    <mergeCell ref="F303:J303"/>
    <mergeCell ref="B304:B308"/>
    <mergeCell ref="C304:E304"/>
    <mergeCell ref="F304:J304"/>
    <mergeCell ref="F305:J305"/>
    <mergeCell ref="F306:J306"/>
    <mergeCell ref="F307:J307"/>
    <mergeCell ref="F308:J308"/>
    <mergeCell ref="B298:B303"/>
    <mergeCell ref="C298:E298"/>
    <mergeCell ref="F298:J298"/>
    <mergeCell ref="F299:J299"/>
    <mergeCell ref="F300:J300"/>
    <mergeCell ref="F301:J301"/>
    <mergeCell ref="F302:J302"/>
    <mergeCell ref="N343:Q343"/>
    <mergeCell ref="B344:B346"/>
    <mergeCell ref="C344:J346"/>
    <mergeCell ref="C322:F322"/>
    <mergeCell ref="H322:J322"/>
    <mergeCell ref="C323:J323"/>
    <mergeCell ref="C324:J324"/>
    <mergeCell ref="C325:J325"/>
    <mergeCell ref="B326:B331"/>
    <mergeCell ref="C326:E326"/>
    <mergeCell ref="F326:J326"/>
    <mergeCell ref="F327:J327"/>
    <mergeCell ref="F328:J328"/>
    <mergeCell ref="F329:J329"/>
    <mergeCell ref="F330:J330"/>
    <mergeCell ref="F331:J331"/>
    <mergeCell ref="B347:B349"/>
    <mergeCell ref="C347:J349"/>
    <mergeCell ref="B352:J352"/>
    <mergeCell ref="F337:J337"/>
    <mergeCell ref="B338:B342"/>
    <mergeCell ref="C338:E338"/>
    <mergeCell ref="F338:J338"/>
    <mergeCell ref="F339:J339"/>
    <mergeCell ref="F340:J340"/>
    <mergeCell ref="F341:J341"/>
    <mergeCell ref="F342:J342"/>
    <mergeCell ref="B332:B337"/>
    <mergeCell ref="C332:E332"/>
    <mergeCell ref="F332:J332"/>
    <mergeCell ref="F333:J333"/>
    <mergeCell ref="F334:J334"/>
    <mergeCell ref="F335:J335"/>
    <mergeCell ref="F336:J336"/>
    <mergeCell ref="N378:Q378"/>
    <mergeCell ref="B379:B381"/>
    <mergeCell ref="C379:J381"/>
    <mergeCell ref="C357:F357"/>
    <mergeCell ref="H357:J357"/>
    <mergeCell ref="C358:J358"/>
    <mergeCell ref="C359:J359"/>
    <mergeCell ref="C360:J360"/>
    <mergeCell ref="B361:B366"/>
    <mergeCell ref="C361:E361"/>
    <mergeCell ref="F361:J361"/>
    <mergeCell ref="F362:J362"/>
    <mergeCell ref="F363:J363"/>
    <mergeCell ref="F364:J364"/>
    <mergeCell ref="F365:J365"/>
    <mergeCell ref="F366:J366"/>
    <mergeCell ref="B382:B384"/>
    <mergeCell ref="C382:J384"/>
    <mergeCell ref="B387:J387"/>
    <mergeCell ref="F372:J372"/>
    <mergeCell ref="B373:B377"/>
    <mergeCell ref="C373:E373"/>
    <mergeCell ref="F373:J373"/>
    <mergeCell ref="F374:J374"/>
    <mergeCell ref="F375:J375"/>
    <mergeCell ref="F376:J376"/>
    <mergeCell ref="F377:J377"/>
    <mergeCell ref="B367:B372"/>
    <mergeCell ref="C367:E367"/>
    <mergeCell ref="F367:J367"/>
    <mergeCell ref="F368:J368"/>
    <mergeCell ref="F369:J369"/>
    <mergeCell ref="F370:J370"/>
    <mergeCell ref="F371:J371"/>
    <mergeCell ref="N412:Q412"/>
    <mergeCell ref="B413:B415"/>
    <mergeCell ref="C413:J415"/>
    <mergeCell ref="C391:F391"/>
    <mergeCell ref="H391:J391"/>
    <mergeCell ref="C392:J392"/>
    <mergeCell ref="C393:J393"/>
    <mergeCell ref="C394:J394"/>
    <mergeCell ref="B395:B400"/>
    <mergeCell ref="C395:E395"/>
    <mergeCell ref="F395:J395"/>
    <mergeCell ref="F396:J396"/>
    <mergeCell ref="F397:J397"/>
    <mergeCell ref="F398:J398"/>
    <mergeCell ref="F399:J399"/>
    <mergeCell ref="F400:J400"/>
    <mergeCell ref="B416:B418"/>
    <mergeCell ref="C416:J418"/>
    <mergeCell ref="B421:J421"/>
    <mergeCell ref="F406:J406"/>
    <mergeCell ref="B407:B411"/>
    <mergeCell ref="C407:E407"/>
    <mergeCell ref="F407:J407"/>
    <mergeCell ref="F408:J408"/>
    <mergeCell ref="F409:J409"/>
    <mergeCell ref="F410:J410"/>
    <mergeCell ref="F411:J411"/>
    <mergeCell ref="B401:B406"/>
    <mergeCell ref="C401:E401"/>
    <mergeCell ref="F401:J401"/>
    <mergeCell ref="F402:J402"/>
    <mergeCell ref="F403:J403"/>
    <mergeCell ref="F404:J404"/>
    <mergeCell ref="F405:J405"/>
    <mergeCell ref="N446:Q446"/>
    <mergeCell ref="B447:B449"/>
    <mergeCell ref="C447:J449"/>
    <mergeCell ref="C425:F425"/>
    <mergeCell ref="H425:J425"/>
    <mergeCell ref="C426:J426"/>
    <mergeCell ref="C427:J427"/>
    <mergeCell ref="C428:J428"/>
    <mergeCell ref="B429:B434"/>
    <mergeCell ref="C429:E429"/>
    <mergeCell ref="F429:J429"/>
    <mergeCell ref="F430:J430"/>
    <mergeCell ref="F431:J431"/>
    <mergeCell ref="F432:J432"/>
    <mergeCell ref="F433:J433"/>
    <mergeCell ref="F434:J434"/>
    <mergeCell ref="B450:B452"/>
    <mergeCell ref="C450:J452"/>
    <mergeCell ref="B455:J455"/>
    <mergeCell ref="F440:J440"/>
    <mergeCell ref="B441:B445"/>
    <mergeCell ref="C441:E441"/>
    <mergeCell ref="F441:J441"/>
    <mergeCell ref="F442:J442"/>
    <mergeCell ref="F443:J443"/>
    <mergeCell ref="F444:J444"/>
    <mergeCell ref="F445:J445"/>
    <mergeCell ref="B435:B440"/>
    <mergeCell ref="C435:E435"/>
    <mergeCell ref="F435:J435"/>
    <mergeCell ref="F436:J436"/>
    <mergeCell ref="F437:J437"/>
    <mergeCell ref="F438:J438"/>
    <mergeCell ref="F439:J439"/>
  </mergeCells>
  <phoneticPr fontId="20"/>
  <conditionalFormatting sqref="C7:J9 C37:J39 C44:F44 C78:F78 C116:F116 C151:F151 C185:F185 C219:F219 C254:F254 C288:F288 C322:F322 C357:F357 C391:F391 C425:F425">
    <cfRule type="cellIs" dxfId="70" priority="7" operator="equal">
      <formula>0</formula>
    </cfRule>
  </conditionalFormatting>
  <conditionalFormatting sqref="H3:K3">
    <cfRule type="cellIs" dxfId="69" priority="6" operator="equal">
      <formula>0</formula>
    </cfRule>
  </conditionalFormatting>
  <conditionalFormatting sqref="H32:K32">
    <cfRule type="cellIs" dxfId="68" priority="5" operator="equal">
      <formula>0</formula>
    </cfRule>
  </conditionalFormatting>
  <conditionalFormatting sqref="F28:J28">
    <cfRule type="expression" dxfId="67" priority="2">
      <formula>$E$27="○"</formula>
    </cfRule>
  </conditionalFormatting>
  <conditionalFormatting sqref="E25:J27">
    <cfRule type="expression" dxfId="66" priority="1">
      <formula>$H$23="含んでいない"</formula>
    </cfRule>
  </conditionalFormatting>
  <dataValidations count="11">
    <dataValidation type="list" allowBlank="1" showInputMessage="1" showErrorMessage="1" sqref="B74:J74 B108:J108 B146:J146 B181:J181 B215:J215 B249:J249 B284:J284 B318:J318 B352:J352 B387:J387 B421:J421 B455:J455" xr:uid="{29B75071-D3B5-4FC1-B726-4077EB4833BC}">
      <formula1>"はい（いずれにも該当しない）,いいえ（いずれかに該当する）"</formula1>
    </dataValidation>
    <dataValidation type="list" allowBlank="1" showInputMessage="1" showErrorMessage="1" sqref="E21:J21" xr:uid="{8C66E95E-0564-4D81-8CE7-30A7F266888E}">
      <formula1>"全員に支援を行っている,一部に支援を行っている,支援を行っていない"</formula1>
    </dataValidation>
    <dataValidation type="list" allowBlank="1" showInputMessage="1" showErrorMessage="1" sqref="E19:J19" xr:uid="{579FD29F-DC9A-4A7A-B71F-35662BBE9FD0}">
      <formula1>"全員に伝えている,一部に伝えている,伝えていない"</formula1>
    </dataValidation>
    <dataValidation type="list" allowBlank="1" showInputMessage="1" showErrorMessage="1" sqref="E17:J17" xr:uid="{86EC0580-D54D-42E3-80DE-E6169FACE44A}">
      <formula1>"全員の評価を行っている,一部の評価を行っている,評価を行っていない"</formula1>
    </dataValidation>
    <dataValidation type="list" allowBlank="1" showInputMessage="1" showErrorMessage="1" sqref="E16:J16 C46:J46 C80:J80 C118:J118 C153:J153 C187:J187 C221:J221 C256:J256 C290:J290 C324:J324 C359:J359 C393:J393 C427:J427" xr:uid="{6C84003C-954C-4ADC-9351-35462FAB9B9A}">
      <formula1>"直接雇用（常勤）,直接雇用（非常勤）,委託・派遣等"</formula1>
    </dataValidation>
    <dataValidation type="list" allowBlank="1" showInputMessage="1" showErrorMessage="1" sqref="C358:J358 C289:J289 C392:J392 C152:J152 C186:J186 C426:J426 C220:J220 C255:J255 C323:J323 C117:J117" xr:uid="{D362C6EB-6AA8-4D37-9255-5459DBCFFBB1}">
      <formula1>"主担当講師,担当講師"</formula1>
    </dataValidation>
    <dataValidation allowBlank="1" showInputMessage="1" showErrorMessage="1" prompt="当該教育訓練の内容に関係する実務経験を具体的に記載。" sqref="F49:J53 F55:J59 F83:J87 F121:J125 F156:J160" xr:uid="{6433B9E5-B7C1-46BE-AE55-FB6816893EC0}"/>
    <dataValidation allowBlank="1" showInputMessage="1" showErrorMessage="1" prompt="直近の職歴について、所属だけではなく「担当分野」も記載。" sqref="F61:J64 F95:J98 F133:J136 F168:J171" xr:uid="{6DB82EAB-EAE6-473F-B169-10BD0249A313}"/>
    <dataValidation allowBlank="1" showInputMessage="1" showErrorMessage="1" prompt="これまでの講師歴について、所属だけでなく「担当分野」まで記載。" sqref="F89:J93 F127:J131 F162:J166" xr:uid="{08E9FE0D-DD7E-4AE0-9865-8B9BEFBBDE97}"/>
    <dataValidation type="list" allowBlank="1" showInputMessage="1" showErrorMessage="1" sqref="H23:J23" xr:uid="{79FE6007-0632-4395-911B-85898CB261BB}">
      <formula1>"含んでいる,含んでいない"</formula1>
    </dataValidation>
    <dataValidation type="list" allowBlank="1" showInputMessage="1" showErrorMessage="1" sqref="E25:E27" xr:uid="{2517E41C-4DEF-4F98-BAC8-E3DA7777E53D}">
      <formula1>"○"</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724E7-A2AB-44B8-86DF-966F91ED1D8B}">
  <sheetPr>
    <pageSetUpPr fitToPage="1"/>
  </sheetPr>
  <dimension ref="A1:XFD362"/>
  <sheetViews>
    <sheetView showGridLines="0" view="pageBreakPreview" zoomScaleNormal="100" zoomScaleSheetLayoutView="100" workbookViewId="0">
      <selection activeCell="L9" sqref="L9:R9"/>
    </sheetView>
  </sheetViews>
  <sheetFormatPr defaultColWidth="9" defaultRowHeight="12" outlineLevelRow="1"/>
  <cols>
    <col min="1" max="3" width="6.625" style="530" customWidth="1"/>
    <col min="4" max="4" width="7.125" style="530" customWidth="1"/>
    <col min="5" max="11" width="6.625" style="530" customWidth="1"/>
    <col min="12" max="16" width="6.625" style="207" customWidth="1"/>
    <col min="17" max="17" width="7.375" style="207" customWidth="1"/>
    <col min="18" max="18" width="8" style="530" customWidth="1"/>
    <col min="19" max="20" width="9.125" style="530" customWidth="1"/>
    <col min="21" max="21" width="26.5" style="530" customWidth="1"/>
    <col min="22" max="23" width="3.125" style="530" customWidth="1"/>
    <col min="24" max="48" width="9" style="530"/>
    <col min="49" max="49" width="9" style="530" customWidth="1"/>
    <col min="50" max="16384" width="9" style="530"/>
  </cols>
  <sheetData>
    <row r="1" spans="1:33" ht="15" customHeight="1">
      <c r="A1" s="603"/>
      <c r="B1" s="603"/>
      <c r="C1" s="199"/>
      <c r="L1" s="200"/>
      <c r="M1" s="200"/>
      <c r="N1" s="200"/>
      <c r="O1" s="1852" t="s">
        <v>694</v>
      </c>
      <c r="P1" s="1852"/>
      <c r="Q1" s="1852"/>
      <c r="R1" s="1852"/>
      <c r="AE1" s="373" t="s">
        <v>552</v>
      </c>
      <c r="AF1" s="374" t="s">
        <v>553</v>
      </c>
      <c r="AG1" s="374"/>
    </row>
    <row r="2" spans="1:33" ht="15" customHeight="1">
      <c r="A2" s="603"/>
      <c r="B2" s="603"/>
      <c r="C2" s="199"/>
      <c r="L2" s="200"/>
      <c r="M2" s="200"/>
      <c r="N2" s="200"/>
      <c r="O2" s="1852" t="s">
        <v>882</v>
      </c>
      <c r="P2" s="1852"/>
      <c r="Q2" s="1852"/>
      <c r="R2" s="1852"/>
      <c r="AE2" s="373"/>
      <c r="AF2" s="374"/>
      <c r="AG2" s="374"/>
    </row>
    <row r="3" spans="1:33" ht="15" customHeight="1">
      <c r="A3" s="603"/>
      <c r="B3" s="201"/>
      <c r="C3" s="202"/>
      <c r="D3" s="203"/>
      <c r="F3" s="204"/>
      <c r="L3" s="200"/>
      <c r="M3" s="200"/>
      <c r="N3" s="200"/>
      <c r="O3" s="1853">
        <f>'申請書・総括票（共通）'!L3</f>
        <v>0</v>
      </c>
      <c r="P3" s="1853"/>
      <c r="Q3" s="1853"/>
      <c r="R3" s="1853"/>
      <c r="AE3" s="373" t="s">
        <v>563</v>
      </c>
      <c r="AF3" s="374" t="s">
        <v>553</v>
      </c>
      <c r="AG3" s="373"/>
    </row>
    <row r="4" spans="1:33" ht="6.75" customHeight="1">
      <c r="A4" s="603"/>
      <c r="B4" s="201"/>
      <c r="C4" s="202"/>
      <c r="D4" s="203"/>
      <c r="L4" s="205"/>
      <c r="M4" s="205"/>
      <c r="N4" s="205"/>
      <c r="O4" s="205"/>
      <c r="P4" s="205"/>
      <c r="Q4" s="205"/>
      <c r="R4" s="205"/>
      <c r="AE4" s="373" t="s">
        <v>564</v>
      </c>
      <c r="AF4" s="374" t="s">
        <v>568</v>
      </c>
      <c r="AG4" s="373"/>
    </row>
    <row r="5" spans="1:33" ht="24" customHeight="1">
      <c r="A5" s="1813" t="s">
        <v>1114</v>
      </c>
      <c r="B5" s="1813"/>
      <c r="C5" s="1813"/>
      <c r="D5" s="1813"/>
      <c r="E5" s="1813"/>
      <c r="F5" s="1813"/>
      <c r="G5" s="1813"/>
      <c r="H5" s="1813"/>
      <c r="I5" s="1813"/>
      <c r="J5" s="1813"/>
      <c r="K5" s="1813"/>
      <c r="L5" s="1813"/>
      <c r="M5" s="1813"/>
      <c r="N5" s="1813"/>
      <c r="O5" s="1813"/>
      <c r="P5" s="1813"/>
      <c r="Q5" s="1813"/>
      <c r="R5" s="1813"/>
      <c r="AE5" s="373" t="s">
        <v>240</v>
      </c>
      <c r="AF5" s="374" t="s">
        <v>554</v>
      </c>
      <c r="AG5" s="373"/>
    </row>
    <row r="6" spans="1:33" ht="8.25" customHeight="1">
      <c r="A6" s="599"/>
      <c r="B6" s="599"/>
      <c r="C6" s="599"/>
      <c r="D6" s="599"/>
      <c r="E6" s="599"/>
      <c r="F6" s="599"/>
      <c r="G6" s="599"/>
      <c r="H6" s="599"/>
      <c r="I6" s="599"/>
      <c r="J6" s="599"/>
      <c r="K6" s="599"/>
      <c r="L6" s="599"/>
      <c r="M6" s="599"/>
      <c r="N6" s="599"/>
      <c r="O6" s="599"/>
      <c r="P6" s="599"/>
      <c r="Q6" s="599"/>
      <c r="R6" s="599"/>
      <c r="AE6" s="373" t="s">
        <v>565</v>
      </c>
      <c r="AF6" s="374"/>
      <c r="AG6" s="373"/>
    </row>
    <row r="7" spans="1:33" ht="45" customHeight="1">
      <c r="A7" s="1814" t="s">
        <v>86</v>
      </c>
      <c r="B7" s="1815"/>
      <c r="C7" s="1816">
        <f>'申請書・総括票（共通）'!C19</f>
        <v>0</v>
      </c>
      <c r="D7" s="1816"/>
      <c r="E7" s="1816"/>
      <c r="F7" s="1816"/>
      <c r="G7" s="1816"/>
      <c r="H7" s="1816"/>
      <c r="I7" s="1816"/>
      <c r="J7" s="1816"/>
      <c r="K7" s="1816"/>
      <c r="L7" s="1816"/>
      <c r="M7" s="1816"/>
      <c r="N7" s="1816"/>
      <c r="O7" s="1816"/>
      <c r="P7" s="1816"/>
      <c r="Q7" s="1816"/>
      <c r="R7" s="1816"/>
      <c r="AE7" s="373" t="s">
        <v>566</v>
      </c>
      <c r="AF7" s="374"/>
      <c r="AG7" s="373"/>
    </row>
    <row r="8" spans="1:33" ht="44.25" customHeight="1">
      <c r="A8" s="1815" t="s">
        <v>87</v>
      </c>
      <c r="B8" s="1815"/>
      <c r="C8" s="1816">
        <f>'申請書・総括票（共通）'!D240</f>
        <v>0</v>
      </c>
      <c r="D8" s="1816"/>
      <c r="E8" s="1816"/>
      <c r="F8" s="1816"/>
      <c r="G8" s="1816"/>
      <c r="H8" s="1816"/>
      <c r="I8" s="1816"/>
      <c r="J8" s="1816"/>
      <c r="K8" s="1816"/>
      <c r="L8" s="1816"/>
      <c r="M8" s="1816"/>
      <c r="N8" s="1814" t="s">
        <v>88</v>
      </c>
      <c r="O8" s="1814"/>
      <c r="P8" s="1817">
        <f>'申請書・総括票（共通）'!A240</f>
        <v>2009</v>
      </c>
      <c r="Q8" s="1817"/>
      <c r="R8" s="1817"/>
    </row>
    <row r="9" spans="1:33" ht="36.75" customHeight="1">
      <c r="A9" s="1827" t="s">
        <v>581</v>
      </c>
      <c r="B9" s="1785"/>
      <c r="C9" s="1828">
        <f>'申請書・総括票（共通）'!B240</f>
        <v>0</v>
      </c>
      <c r="D9" s="1829"/>
      <c r="E9" s="1829"/>
      <c r="F9" s="1829"/>
      <c r="G9" s="1829"/>
      <c r="H9" s="1829"/>
      <c r="I9" s="1830"/>
      <c r="J9" s="1827" t="s">
        <v>582</v>
      </c>
      <c r="K9" s="1785"/>
      <c r="L9" s="1831"/>
      <c r="M9" s="1832"/>
      <c r="N9" s="1832"/>
      <c r="O9" s="1832"/>
      <c r="P9" s="1832"/>
      <c r="Q9" s="1832"/>
      <c r="R9" s="1833"/>
    </row>
    <row r="10" spans="1:33" ht="28.5" customHeight="1">
      <c r="A10" s="1848" t="s">
        <v>890</v>
      </c>
      <c r="B10" s="1848"/>
      <c r="C10" s="1849"/>
      <c r="D10" s="1849"/>
      <c r="E10" s="1848" t="s">
        <v>892</v>
      </c>
      <c r="F10" s="1848"/>
      <c r="G10" s="1850"/>
      <c r="H10" s="1850"/>
      <c r="I10" s="1850"/>
      <c r="J10" s="1850"/>
      <c r="K10" s="1850"/>
      <c r="L10" s="1850"/>
      <c r="M10" s="1850"/>
      <c r="N10" s="1848" t="s">
        <v>896</v>
      </c>
      <c r="O10" s="1848"/>
      <c r="P10" s="1848"/>
      <c r="Q10" s="1849"/>
      <c r="R10" s="1849"/>
    </row>
    <row r="11" spans="1:33" ht="51.75" customHeight="1">
      <c r="A11" s="1848" t="s">
        <v>891</v>
      </c>
      <c r="B11" s="1848"/>
      <c r="C11" s="1848"/>
      <c r="D11" s="1851"/>
      <c r="E11" s="1851"/>
      <c r="F11" s="1851"/>
      <c r="G11" s="1851"/>
      <c r="H11" s="1851"/>
      <c r="I11" s="1851"/>
      <c r="J11" s="1851"/>
      <c r="K11" s="1851"/>
      <c r="L11" s="1851"/>
      <c r="M11" s="1851"/>
      <c r="N11" s="1851"/>
      <c r="O11" s="1851"/>
      <c r="P11" s="1851"/>
      <c r="Q11" s="1851"/>
      <c r="R11" s="1851"/>
    </row>
    <row r="12" spans="1:33" ht="27" customHeight="1">
      <c r="A12" s="1854" t="s">
        <v>893</v>
      </c>
      <c r="B12" s="1854"/>
      <c r="C12" s="1854"/>
      <c r="D12" s="1854"/>
      <c r="E12" s="1854"/>
      <c r="F12" s="1854"/>
      <c r="G12" s="1854"/>
      <c r="H12" s="1854"/>
      <c r="I12" s="1854"/>
      <c r="J12" s="1854"/>
      <c r="K12" s="1854"/>
      <c r="L12" s="1854"/>
      <c r="M12" s="419" t="s">
        <v>889</v>
      </c>
      <c r="O12" s="206"/>
      <c r="P12" s="206"/>
      <c r="Q12" s="206"/>
      <c r="R12" s="206"/>
    </row>
    <row r="13" spans="1:33" ht="23.25" customHeight="1">
      <c r="A13" s="1847" t="s">
        <v>964</v>
      </c>
      <c r="B13" s="1847"/>
      <c r="C13" s="1847"/>
      <c r="D13" s="1847"/>
      <c r="E13" s="1847"/>
      <c r="F13" s="1847"/>
      <c r="G13" s="1847"/>
      <c r="H13" s="1847"/>
      <c r="I13" s="1847"/>
      <c r="J13" s="1847"/>
      <c r="K13" s="1847"/>
      <c r="L13" s="1847"/>
      <c r="M13" s="1847"/>
      <c r="N13" s="1847"/>
      <c r="O13" s="1847"/>
      <c r="P13" s="1847"/>
      <c r="Q13" s="1847"/>
      <c r="R13" s="1847"/>
    </row>
    <row r="14" spans="1:33" ht="9" customHeight="1">
      <c r="R14" s="207"/>
    </row>
    <row r="15" spans="1:33" ht="18.75" customHeight="1">
      <c r="A15" s="208" t="s">
        <v>90</v>
      </c>
    </row>
    <row r="16" spans="1:33" ht="3.75" customHeight="1">
      <c r="A16" s="208"/>
    </row>
    <row r="17" spans="1:21 16384:16384" ht="47.25" customHeight="1">
      <c r="A17" s="1617" t="s">
        <v>567</v>
      </c>
      <c r="B17" s="1617"/>
      <c r="C17" s="1617"/>
      <c r="D17" s="1617"/>
      <c r="E17" s="1834"/>
      <c r="F17" s="1834"/>
      <c r="G17" s="1834"/>
      <c r="H17" s="1834"/>
      <c r="I17" s="1834"/>
      <c r="J17" s="1834"/>
      <c r="K17" s="1834"/>
      <c r="L17" s="1834"/>
      <c r="M17" s="1834"/>
      <c r="N17" s="1834"/>
      <c r="O17" s="1834"/>
      <c r="P17" s="1834"/>
      <c r="Q17" s="1834"/>
      <c r="R17" s="1834"/>
    </row>
    <row r="18" spans="1:21 16384:16384" ht="26.25" customHeight="1">
      <c r="A18" s="1789" t="s">
        <v>216</v>
      </c>
      <c r="B18" s="1790"/>
      <c r="C18" s="1790"/>
      <c r="D18" s="1791"/>
      <c r="E18" s="5"/>
      <c r="F18" s="209" t="s">
        <v>135</v>
      </c>
      <c r="G18" s="6"/>
      <c r="H18" s="210" t="s">
        <v>136</v>
      </c>
      <c r="I18" s="1792" t="s">
        <v>630</v>
      </c>
      <c r="J18" s="1790"/>
      <c r="K18" s="1790"/>
      <c r="L18" s="1793"/>
      <c r="M18" s="1818"/>
      <c r="N18" s="1819"/>
      <c r="O18" s="209" t="s">
        <v>212</v>
      </c>
      <c r="P18" s="1820"/>
      <c r="Q18" s="1820"/>
      <c r="R18" s="1821"/>
    </row>
    <row r="19" spans="1:21 16384:16384" ht="26.25" customHeight="1">
      <c r="A19" s="1822" t="s">
        <v>217</v>
      </c>
      <c r="B19" s="1823"/>
      <c r="C19" s="1823"/>
      <c r="D19" s="1824"/>
      <c r="E19" s="1825"/>
      <c r="F19" s="1826"/>
      <c r="G19" s="1826"/>
      <c r="H19" s="211" t="s">
        <v>91</v>
      </c>
      <c r="I19" s="1799" t="s">
        <v>218</v>
      </c>
      <c r="J19" s="1797"/>
      <c r="K19" s="1797"/>
      <c r="L19" s="1798"/>
      <c r="M19" s="1800"/>
      <c r="N19" s="1801"/>
      <c r="O19" s="1801"/>
      <c r="P19" s="1801"/>
      <c r="Q19" s="1801"/>
      <c r="R19" s="1802"/>
    </row>
    <row r="20" spans="1:21 16384:16384" ht="13.35" customHeight="1">
      <c r="A20" s="1808" t="s">
        <v>562</v>
      </c>
      <c r="B20" s="1809"/>
      <c r="C20" s="1809"/>
      <c r="D20" s="1810"/>
      <c r="E20" s="600" t="s">
        <v>561</v>
      </c>
      <c r="F20" s="1838" t="s">
        <v>579</v>
      </c>
      <c r="G20" s="1839"/>
      <c r="H20" s="1840"/>
      <c r="I20" s="1841" t="s">
        <v>414</v>
      </c>
      <c r="J20" s="1809"/>
      <c r="K20" s="1809"/>
      <c r="L20" s="1810"/>
      <c r="M20" s="212" t="s">
        <v>351</v>
      </c>
      <c r="N20" s="212" t="s">
        <v>352</v>
      </c>
      <c r="O20" s="212" t="s">
        <v>353</v>
      </c>
      <c r="P20" s="212" t="s">
        <v>354</v>
      </c>
      <c r="Q20" s="212" t="s">
        <v>355</v>
      </c>
      <c r="R20" s="212" t="s">
        <v>356</v>
      </c>
    </row>
    <row r="21" spans="1:21 16384:16384" ht="18" customHeight="1">
      <c r="A21" s="1835"/>
      <c r="B21" s="1836"/>
      <c r="C21" s="1836"/>
      <c r="D21" s="1837"/>
      <c r="E21" s="1779"/>
      <c r="F21" s="1781"/>
      <c r="G21" s="1782"/>
      <c r="H21" s="1783"/>
      <c r="I21" s="1842"/>
      <c r="J21" s="1836"/>
      <c r="K21" s="1836"/>
      <c r="L21" s="1837"/>
      <c r="M21" s="7"/>
      <c r="N21" s="7"/>
      <c r="O21" s="7"/>
      <c r="P21" s="7"/>
      <c r="Q21" s="7"/>
      <c r="R21" s="7"/>
    </row>
    <row r="22" spans="1:21 16384:16384" ht="13.35" customHeight="1">
      <c r="A22" s="1835"/>
      <c r="B22" s="1836"/>
      <c r="C22" s="1836"/>
      <c r="D22" s="1837"/>
      <c r="E22" s="1779"/>
      <c r="F22" s="1784" t="s">
        <v>580</v>
      </c>
      <c r="G22" s="1490"/>
      <c r="H22" s="1785"/>
      <c r="I22" s="1842"/>
      <c r="J22" s="1836"/>
      <c r="K22" s="1836"/>
      <c r="L22" s="1837"/>
      <c r="M22" s="213" t="s">
        <v>357</v>
      </c>
      <c r="N22" s="213" t="s">
        <v>358</v>
      </c>
      <c r="O22" s="213" t="s">
        <v>359</v>
      </c>
      <c r="P22" s="213" t="s">
        <v>360</v>
      </c>
      <c r="Q22" s="213" t="s">
        <v>361</v>
      </c>
      <c r="R22" s="213" t="s">
        <v>362</v>
      </c>
    </row>
    <row r="23" spans="1:21 16384:16384" ht="13.5" customHeight="1">
      <c r="A23" s="1789"/>
      <c r="B23" s="1790"/>
      <c r="C23" s="1790"/>
      <c r="D23" s="1793"/>
      <c r="E23" s="1780"/>
      <c r="F23" s="1786"/>
      <c r="G23" s="1787"/>
      <c r="H23" s="1788"/>
      <c r="I23" s="1792"/>
      <c r="J23" s="1790"/>
      <c r="K23" s="1790"/>
      <c r="L23" s="1793"/>
      <c r="M23" s="7"/>
      <c r="N23" s="7"/>
      <c r="O23" s="7"/>
      <c r="P23" s="7"/>
      <c r="Q23" s="7"/>
      <c r="R23" s="7"/>
    </row>
    <row r="24" spans="1:21 16384:16384" ht="26.25" customHeight="1">
      <c r="A24" s="1796" t="s">
        <v>415</v>
      </c>
      <c r="B24" s="1797"/>
      <c r="C24" s="1797"/>
      <c r="D24" s="1798"/>
      <c r="E24" s="1322"/>
      <c r="F24" s="1537"/>
      <c r="G24" s="1543"/>
      <c r="H24" s="1324"/>
      <c r="I24" s="1799" t="s">
        <v>219</v>
      </c>
      <c r="J24" s="1797"/>
      <c r="K24" s="1797"/>
      <c r="L24" s="1798"/>
      <c r="M24" s="1800"/>
      <c r="N24" s="1801"/>
      <c r="O24" s="1801"/>
      <c r="P24" s="1801"/>
      <c r="Q24" s="1801"/>
      <c r="R24" s="1802"/>
    </row>
    <row r="25" spans="1:21 16384:16384" ht="26.25" customHeight="1">
      <c r="A25" s="1803" t="s">
        <v>601</v>
      </c>
      <c r="B25" s="1804"/>
      <c r="C25" s="1804"/>
      <c r="D25" s="1805"/>
      <c r="E25" s="1806"/>
      <c r="F25" s="1807"/>
      <c r="G25" s="1807"/>
      <c r="H25" s="214" t="s">
        <v>92</v>
      </c>
      <c r="I25" s="1808" t="s">
        <v>220</v>
      </c>
      <c r="J25" s="1809"/>
      <c r="K25" s="1809"/>
      <c r="L25" s="1810"/>
      <c r="M25" s="1811"/>
      <c r="N25" s="1812"/>
      <c r="O25" s="1499" t="s">
        <v>91</v>
      </c>
      <c r="P25" s="1499"/>
      <c r="Q25" s="1499"/>
      <c r="R25" s="1500"/>
    </row>
    <row r="26" spans="1:21 16384:16384" ht="9.9499999999999993" customHeight="1">
      <c r="A26" s="1755" t="s">
        <v>243</v>
      </c>
      <c r="B26" s="1756"/>
      <c r="C26" s="1756"/>
      <c r="D26" s="1757"/>
      <c r="E26" s="215" t="s">
        <v>93</v>
      </c>
      <c r="F26" s="1764"/>
      <c r="G26" s="1765"/>
      <c r="H26" s="214" t="s">
        <v>92</v>
      </c>
      <c r="I26" s="1766" t="s">
        <v>244</v>
      </c>
      <c r="J26" s="1756"/>
      <c r="K26" s="1756"/>
      <c r="L26" s="1757"/>
      <c r="M26" s="215" t="s">
        <v>93</v>
      </c>
      <c r="N26" s="1771"/>
      <c r="O26" s="1772"/>
      <c r="P26" s="1505" t="s">
        <v>91</v>
      </c>
      <c r="Q26" s="1505"/>
      <c r="R26" s="1506"/>
    </row>
    <row r="27" spans="1:21 16384:16384" ht="9.9499999999999993" customHeight="1">
      <c r="A27" s="1758"/>
      <c r="B27" s="1759"/>
      <c r="C27" s="1759"/>
      <c r="D27" s="1760"/>
      <c r="E27" s="216" t="s">
        <v>94</v>
      </c>
      <c r="F27" s="1773"/>
      <c r="G27" s="1774"/>
      <c r="H27" s="217" t="s">
        <v>92</v>
      </c>
      <c r="I27" s="1767"/>
      <c r="J27" s="1759"/>
      <c r="K27" s="1759"/>
      <c r="L27" s="1760"/>
      <c r="M27" s="216" t="s">
        <v>94</v>
      </c>
      <c r="N27" s="1775"/>
      <c r="O27" s="1776"/>
      <c r="P27" s="1465" t="s">
        <v>91</v>
      </c>
      <c r="Q27" s="1465"/>
      <c r="R27" s="1466"/>
    </row>
    <row r="28" spans="1:21 16384:16384" ht="9.9499999999999993" customHeight="1">
      <c r="A28" s="1761"/>
      <c r="B28" s="1762"/>
      <c r="C28" s="1762"/>
      <c r="D28" s="1763"/>
      <c r="E28" s="218" t="s">
        <v>95</v>
      </c>
      <c r="F28" s="1777"/>
      <c r="G28" s="1778"/>
      <c r="H28" s="219" t="s">
        <v>92</v>
      </c>
      <c r="I28" s="1768"/>
      <c r="J28" s="1769"/>
      <c r="K28" s="1769"/>
      <c r="L28" s="1770"/>
      <c r="M28" s="218" t="s">
        <v>95</v>
      </c>
      <c r="N28" s="1794"/>
      <c r="O28" s="1795"/>
      <c r="P28" s="1742" t="s">
        <v>91</v>
      </c>
      <c r="Q28" s="1742"/>
      <c r="R28" s="1743"/>
    </row>
    <row r="29" spans="1:21 16384:16384" ht="30.95" customHeight="1">
      <c r="A29" s="1729" t="s">
        <v>602</v>
      </c>
      <c r="B29" s="1730"/>
      <c r="C29" s="1730"/>
      <c r="D29" s="1744"/>
      <c r="E29" s="1745" t="s">
        <v>363</v>
      </c>
      <c r="F29" s="1746"/>
      <c r="G29" s="1746"/>
      <c r="H29" s="1746"/>
      <c r="I29" s="1746"/>
      <c r="J29" s="1747" t="s">
        <v>364</v>
      </c>
      <c r="K29" s="1748"/>
      <c r="L29" s="1748"/>
      <c r="M29" s="1748"/>
      <c r="N29" s="1749"/>
      <c r="O29" s="1746" t="s">
        <v>365</v>
      </c>
      <c r="P29" s="1748"/>
      <c r="Q29" s="1748"/>
      <c r="R29" s="1749"/>
    </row>
    <row r="30" spans="1:21 16384:16384" ht="14.85" customHeight="1">
      <c r="A30" s="1731"/>
      <c r="B30" s="1732"/>
      <c r="C30" s="1732"/>
      <c r="D30" s="1733"/>
      <c r="E30" s="1750"/>
      <c r="F30" s="1751"/>
      <c r="G30" s="1751"/>
      <c r="H30" s="1751"/>
      <c r="I30" s="1751"/>
      <c r="J30" s="1750"/>
      <c r="K30" s="1751"/>
      <c r="L30" s="1751"/>
      <c r="M30" s="1751"/>
      <c r="N30" s="1752"/>
      <c r="O30" s="1753"/>
      <c r="P30" s="1753"/>
      <c r="Q30" s="1753"/>
      <c r="R30" s="1754"/>
    </row>
    <row r="31" spans="1:21 16384:16384" ht="28.5" customHeight="1">
      <c r="A31" s="1729" t="s">
        <v>245</v>
      </c>
      <c r="B31" s="1730"/>
      <c r="C31" s="1730"/>
      <c r="D31" s="1730"/>
      <c r="E31" s="1734" t="s">
        <v>96</v>
      </c>
      <c r="F31" s="1735"/>
      <c r="G31" s="1735"/>
      <c r="H31" s="1735"/>
      <c r="I31" s="1736"/>
      <c r="J31" s="1734" t="s">
        <v>97</v>
      </c>
      <c r="K31" s="1735"/>
      <c r="L31" s="1735"/>
      <c r="M31" s="1735"/>
      <c r="N31" s="1736"/>
      <c r="O31" s="1734" t="s">
        <v>242</v>
      </c>
      <c r="P31" s="1735"/>
      <c r="Q31" s="1735"/>
      <c r="R31" s="1736"/>
    </row>
    <row r="32" spans="1:21 16384:16384" ht="12" customHeight="1">
      <c r="A32" s="1731"/>
      <c r="B32" s="1732"/>
      <c r="C32" s="1732"/>
      <c r="D32" s="1733"/>
      <c r="E32" s="1737"/>
      <c r="F32" s="1738"/>
      <c r="G32" s="1738"/>
      <c r="H32" s="1738"/>
      <c r="I32" s="1738"/>
      <c r="J32" s="1737"/>
      <c r="K32" s="1738"/>
      <c r="L32" s="1738"/>
      <c r="M32" s="1738"/>
      <c r="N32" s="1739"/>
      <c r="O32" s="1740"/>
      <c r="P32" s="1740"/>
      <c r="Q32" s="1740"/>
      <c r="R32" s="1741"/>
      <c r="U32" s="376"/>
      <c r="XFD32" s="376"/>
    </row>
    <row r="33" spans="1:26" ht="43.5" customHeight="1">
      <c r="A33" s="1698" t="s">
        <v>604</v>
      </c>
      <c r="B33" s="1699"/>
      <c r="C33" s="1699"/>
      <c r="D33" s="1699"/>
      <c r="E33" s="1700"/>
      <c r="F33" s="1701"/>
      <c r="G33" s="1701"/>
      <c r="H33" s="1701"/>
      <c r="I33" s="1701"/>
      <c r="J33" s="1701"/>
      <c r="K33" s="1701"/>
      <c r="L33" s="1701"/>
      <c r="M33" s="1701"/>
      <c r="N33" s="1701"/>
      <c r="O33" s="1701"/>
      <c r="P33" s="1701"/>
      <c r="Q33" s="1701"/>
      <c r="R33" s="1702"/>
    </row>
    <row r="34" spans="1:26" s="220" customFormat="1" ht="11.25" customHeight="1">
      <c r="A34" s="1703" t="s">
        <v>221</v>
      </c>
      <c r="B34" s="1704"/>
      <c r="C34" s="1704"/>
      <c r="D34" s="1705"/>
      <c r="E34" s="1712" t="s">
        <v>367</v>
      </c>
      <c r="F34" s="1713"/>
      <c r="G34" s="1713"/>
      <c r="H34" s="1714" t="s">
        <v>368</v>
      </c>
      <c r="I34" s="1714"/>
      <c r="J34" s="1714"/>
      <c r="K34" s="1714" t="s">
        <v>369</v>
      </c>
      <c r="L34" s="1714"/>
      <c r="M34" s="1714"/>
      <c r="N34" s="1714" t="s">
        <v>370</v>
      </c>
      <c r="O34" s="1714"/>
      <c r="P34" s="1714"/>
      <c r="Q34" s="1715"/>
      <c r="R34" s="1716"/>
    </row>
    <row r="35" spans="1:26" s="220" customFormat="1" ht="11.25" customHeight="1">
      <c r="A35" s="1706"/>
      <c r="B35" s="1707"/>
      <c r="C35" s="1707"/>
      <c r="D35" s="1708"/>
      <c r="E35" s="1721"/>
      <c r="F35" s="1722"/>
      <c r="G35" s="1723"/>
      <c r="H35" s="1721"/>
      <c r="I35" s="1722"/>
      <c r="J35" s="1723"/>
      <c r="K35" s="1721"/>
      <c r="L35" s="1722"/>
      <c r="M35" s="1723"/>
      <c r="N35" s="1721"/>
      <c r="O35" s="1722"/>
      <c r="P35" s="1723"/>
      <c r="Q35" s="1717"/>
      <c r="R35" s="1718"/>
    </row>
    <row r="36" spans="1:26" s="220" customFormat="1" ht="11.25" customHeight="1">
      <c r="A36" s="1706"/>
      <c r="B36" s="1707"/>
      <c r="C36" s="1707"/>
      <c r="D36" s="1708"/>
      <c r="E36" s="1726" t="s">
        <v>1113</v>
      </c>
      <c r="F36" s="1726"/>
      <c r="G36" s="1726"/>
      <c r="H36" s="1726"/>
      <c r="I36" s="1714" t="s">
        <v>1115</v>
      </c>
      <c r="J36" s="1714"/>
      <c r="K36" s="1714"/>
      <c r="L36" s="1714"/>
      <c r="M36" s="1714" t="s">
        <v>1110</v>
      </c>
      <c r="N36" s="1714"/>
      <c r="O36" s="1714"/>
      <c r="P36" s="1714"/>
      <c r="Q36" s="1717"/>
      <c r="R36" s="1718"/>
    </row>
    <row r="37" spans="1:26" s="220" customFormat="1" ht="11.25" customHeight="1">
      <c r="A37" s="1706"/>
      <c r="B37" s="1707"/>
      <c r="C37" s="1707"/>
      <c r="D37" s="1708"/>
      <c r="E37" s="1725"/>
      <c r="F37" s="1725"/>
      <c r="G37" s="1725"/>
      <c r="H37" s="1727"/>
      <c r="I37" s="1728"/>
      <c r="J37" s="1728"/>
      <c r="K37" s="1728"/>
      <c r="L37" s="1728"/>
      <c r="M37" s="1728"/>
      <c r="N37" s="1728"/>
      <c r="O37" s="1728"/>
      <c r="P37" s="1728"/>
      <c r="Q37" s="1717"/>
      <c r="R37" s="1718"/>
    </row>
    <row r="38" spans="1:26" s="220" customFormat="1" ht="11.25" customHeight="1">
      <c r="A38" s="1706"/>
      <c r="B38" s="1707"/>
      <c r="C38" s="1707"/>
      <c r="D38" s="1708"/>
      <c r="E38" s="1714" t="s">
        <v>1111</v>
      </c>
      <c r="F38" s="1714"/>
      <c r="G38" s="1714"/>
      <c r="H38" s="1714"/>
      <c r="I38" s="1724" t="s">
        <v>1112</v>
      </c>
      <c r="J38" s="1724"/>
      <c r="K38" s="1724"/>
      <c r="L38" s="1724"/>
      <c r="M38" s="1724" t="s">
        <v>371</v>
      </c>
      <c r="N38" s="1724"/>
      <c r="O38" s="1724"/>
      <c r="P38" s="1724"/>
      <c r="Q38" s="1717"/>
      <c r="R38" s="1718"/>
    </row>
    <row r="39" spans="1:26" s="220" customFormat="1" ht="11.25" customHeight="1">
      <c r="A39" s="1709"/>
      <c r="B39" s="1710"/>
      <c r="C39" s="1710"/>
      <c r="D39" s="1711"/>
      <c r="E39" s="1725"/>
      <c r="F39" s="1725"/>
      <c r="G39" s="1725"/>
      <c r="H39" s="1725"/>
      <c r="I39" s="1725"/>
      <c r="J39" s="1725"/>
      <c r="K39" s="1725"/>
      <c r="L39" s="1725"/>
      <c r="M39" s="1725"/>
      <c r="N39" s="1725"/>
      <c r="O39" s="1725"/>
      <c r="P39" s="1725"/>
      <c r="Q39" s="1719"/>
      <c r="R39" s="1720"/>
    </row>
    <row r="40" spans="1:26" s="220" customFormat="1" ht="57" customHeight="1">
      <c r="A40" s="1487" t="s">
        <v>246</v>
      </c>
      <c r="B40" s="1488"/>
      <c r="C40" s="1488"/>
      <c r="D40" s="1488"/>
      <c r="E40" s="1672"/>
      <c r="F40" s="1673"/>
      <c r="G40" s="1673"/>
      <c r="H40" s="1673"/>
      <c r="I40" s="1673"/>
      <c r="J40" s="1673"/>
      <c r="K40" s="1673"/>
      <c r="L40" s="1673"/>
      <c r="M40" s="1673"/>
      <c r="N40" s="1673"/>
      <c r="O40" s="1673"/>
      <c r="P40" s="1673"/>
      <c r="Q40" s="1673"/>
      <c r="R40" s="1674"/>
    </row>
    <row r="41" spans="1:26" s="220" customFormat="1" ht="19.5" customHeight="1">
      <c r="A41" s="1675" t="s">
        <v>616</v>
      </c>
      <c r="B41" s="1675"/>
      <c r="C41" s="1675"/>
      <c r="D41" s="1675"/>
      <c r="E41" s="1675"/>
      <c r="F41" s="1675"/>
      <c r="G41" s="1675"/>
      <c r="H41" s="1675"/>
      <c r="I41" s="1675"/>
      <c r="J41" s="1675"/>
      <c r="K41" s="1675"/>
      <c r="L41" s="1675"/>
      <c r="M41" s="1675"/>
      <c r="N41" s="1675"/>
      <c r="O41" s="1675"/>
      <c r="P41" s="1675"/>
      <c r="Q41" s="1675"/>
      <c r="R41" s="1675"/>
    </row>
    <row r="42" spans="1:26" s="220" customFormat="1" ht="28.5" customHeight="1">
      <c r="A42" s="1675"/>
      <c r="B42" s="1675"/>
      <c r="C42" s="1675"/>
      <c r="D42" s="1675"/>
      <c r="E42" s="1675"/>
      <c r="F42" s="1675"/>
      <c r="G42" s="1675"/>
      <c r="H42" s="1675"/>
      <c r="I42" s="1675"/>
      <c r="J42" s="1675"/>
      <c r="K42" s="1675"/>
      <c r="L42" s="1675"/>
      <c r="M42" s="1675"/>
      <c r="N42" s="1675"/>
      <c r="O42" s="1675"/>
      <c r="P42" s="1675"/>
      <c r="Q42" s="1675"/>
      <c r="R42" s="1675"/>
    </row>
    <row r="43" spans="1:26" s="220" customFormat="1" ht="11.25">
      <c r="A43" s="1675" t="s">
        <v>1104</v>
      </c>
      <c r="B43" s="1675"/>
      <c r="C43" s="1675"/>
      <c r="D43" s="1675"/>
      <c r="E43" s="1675"/>
      <c r="F43" s="1675"/>
      <c r="G43" s="1675"/>
      <c r="H43" s="1675"/>
      <c r="I43" s="1675"/>
      <c r="J43" s="1675"/>
      <c r="K43" s="1675"/>
      <c r="L43" s="1675"/>
      <c r="M43" s="1675"/>
      <c r="N43" s="1675"/>
      <c r="O43" s="1675"/>
      <c r="P43" s="1675"/>
      <c r="Q43" s="1675"/>
      <c r="R43" s="1675"/>
    </row>
    <row r="44" spans="1:26" s="220" customFormat="1" ht="11.25">
      <c r="A44" s="1675"/>
      <c r="B44" s="1675"/>
      <c r="C44" s="1675"/>
      <c r="D44" s="1675"/>
      <c r="E44" s="1675"/>
      <c r="F44" s="1675"/>
      <c r="G44" s="1675"/>
      <c r="H44" s="1675"/>
      <c r="I44" s="1675"/>
      <c r="J44" s="1675"/>
      <c r="K44" s="1675"/>
      <c r="L44" s="1675"/>
      <c r="M44" s="1675"/>
      <c r="N44" s="1675"/>
      <c r="O44" s="1675"/>
      <c r="P44" s="1675"/>
      <c r="Q44" s="1675"/>
      <c r="R44" s="1675"/>
    </row>
    <row r="45" spans="1:26" s="220" customFormat="1" ht="25.5" customHeight="1">
      <c r="A45" s="1675"/>
      <c r="B45" s="1675"/>
      <c r="C45" s="1675"/>
      <c r="D45" s="1675"/>
      <c r="E45" s="1675"/>
      <c r="F45" s="1675"/>
      <c r="G45" s="1675"/>
      <c r="H45" s="1675"/>
      <c r="I45" s="1675"/>
      <c r="J45" s="1675"/>
      <c r="K45" s="1675"/>
      <c r="L45" s="1675"/>
      <c r="M45" s="1675"/>
      <c r="N45" s="1675"/>
      <c r="O45" s="1675"/>
      <c r="P45" s="1675"/>
      <c r="Q45" s="1675"/>
      <c r="R45" s="1675"/>
    </row>
    <row r="46" spans="1:26" s="220" customFormat="1">
      <c r="A46" s="1675" t="s">
        <v>1105</v>
      </c>
      <c r="B46" s="1675"/>
      <c r="C46" s="1675"/>
      <c r="D46" s="1675"/>
      <c r="E46" s="1675"/>
      <c r="F46" s="1675"/>
      <c r="G46" s="1675"/>
      <c r="H46" s="1675"/>
      <c r="I46" s="1675"/>
      <c r="J46" s="1675"/>
      <c r="K46" s="1675"/>
      <c r="L46" s="1675"/>
      <c r="M46" s="1675"/>
      <c r="N46" s="1675"/>
      <c r="O46" s="1675"/>
      <c r="P46" s="1675"/>
      <c r="Q46" s="1675"/>
      <c r="R46" s="1675"/>
    </row>
    <row r="47" spans="1:26" s="220" customFormat="1" ht="11.25">
      <c r="A47" s="221" t="s">
        <v>603</v>
      </c>
      <c r="B47" s="604"/>
      <c r="C47" s="604"/>
      <c r="D47" s="604"/>
      <c r="E47" s="604"/>
      <c r="F47" s="604"/>
      <c r="G47" s="221"/>
      <c r="H47" s="604"/>
      <c r="I47" s="604"/>
      <c r="J47" s="604"/>
      <c r="K47" s="604"/>
      <c r="L47" s="604"/>
      <c r="M47" s="604"/>
      <c r="N47" s="604"/>
      <c r="O47" s="604"/>
      <c r="P47" s="604"/>
      <c r="Q47" s="604"/>
      <c r="R47" s="604"/>
    </row>
    <row r="48" spans="1:26" s="220" customFormat="1">
      <c r="A48" s="1590" t="s">
        <v>1033</v>
      </c>
      <c r="B48" s="1590"/>
      <c r="C48" s="1590"/>
      <c r="D48" s="1591"/>
      <c r="E48" s="1592"/>
      <c r="F48" s="1592"/>
      <c r="G48" s="1592"/>
      <c r="H48" s="1592"/>
      <c r="I48" s="1592"/>
      <c r="J48" s="1592"/>
      <c r="K48" s="1592"/>
      <c r="L48" s="1592"/>
      <c r="M48" s="1592"/>
      <c r="N48" s="1592"/>
      <c r="O48" s="1592"/>
      <c r="P48" s="1592"/>
      <c r="Q48" s="1592"/>
      <c r="R48" s="1592"/>
      <c r="S48" s="68"/>
      <c r="T48" s="638"/>
      <c r="U48" s="638"/>
      <c r="V48" s="638"/>
      <c r="W48" s="638"/>
      <c r="X48" s="638"/>
      <c r="Y48" s="638"/>
      <c r="Z48" s="638"/>
    </row>
    <row r="49" spans="1:26" s="220" customFormat="1">
      <c r="A49" s="1590"/>
      <c r="B49" s="1590"/>
      <c r="C49" s="1590"/>
      <c r="D49" s="1592"/>
      <c r="E49" s="1592"/>
      <c r="F49" s="1592"/>
      <c r="G49" s="1592"/>
      <c r="H49" s="1592"/>
      <c r="I49" s="1592"/>
      <c r="J49" s="1592"/>
      <c r="K49" s="1592"/>
      <c r="L49" s="1592"/>
      <c r="M49" s="1592"/>
      <c r="N49" s="1592"/>
      <c r="O49" s="1592"/>
      <c r="P49" s="1592"/>
      <c r="Q49" s="1592"/>
      <c r="R49" s="1592"/>
      <c r="S49" s="68"/>
      <c r="T49" s="638"/>
      <c r="U49" s="638"/>
      <c r="V49" s="638"/>
      <c r="W49" s="638"/>
      <c r="X49" s="638"/>
      <c r="Y49" s="638"/>
      <c r="Z49" s="638"/>
    </row>
    <row r="50" spans="1:26" s="380" customFormat="1" ht="31.5" customHeight="1">
      <c r="A50" s="1601" t="s">
        <v>1030</v>
      </c>
      <c r="B50" s="1591"/>
      <c r="C50" s="1591"/>
      <c r="D50" s="1591"/>
      <c r="E50" s="1591"/>
      <c r="F50" s="1591"/>
      <c r="G50" s="1591"/>
      <c r="H50" s="1591"/>
      <c r="I50" s="1591"/>
      <c r="J50" s="1591"/>
      <c r="K50" s="1591"/>
      <c r="L50" s="1591"/>
      <c r="M50" s="1591"/>
      <c r="N50" s="1591"/>
      <c r="O50" s="1591"/>
      <c r="P50" s="1591"/>
      <c r="Q50" s="1591"/>
      <c r="R50" s="1591"/>
      <c r="S50" s="639"/>
      <c r="T50" s="639"/>
      <c r="U50" s="639"/>
      <c r="V50" s="639"/>
      <c r="W50" s="639"/>
      <c r="X50" s="639"/>
      <c r="Y50" s="639"/>
      <c r="Z50" s="639"/>
    </row>
    <row r="51" spans="1:26" s="220" customFormat="1" ht="12" customHeight="1">
      <c r="A51" s="2688" t="s">
        <v>826</v>
      </c>
      <c r="B51" s="2689"/>
      <c r="C51" s="2689"/>
      <c r="D51" s="2690"/>
      <c r="E51" s="2694" t="s">
        <v>962</v>
      </c>
      <c r="F51" s="2694"/>
      <c r="G51" s="2694"/>
      <c r="H51" s="2694"/>
      <c r="I51" s="2694"/>
      <c r="J51" s="2694"/>
      <c r="K51" s="2694"/>
      <c r="L51" s="2694"/>
      <c r="M51" s="2694"/>
      <c r="N51" s="2694"/>
      <c r="O51" s="2694"/>
      <c r="P51" s="2694"/>
      <c r="Q51" s="2694"/>
      <c r="R51" s="2694"/>
      <c r="S51" s="68"/>
      <c r="T51" s="638"/>
      <c r="U51" s="638"/>
      <c r="V51" s="638"/>
      <c r="W51" s="638"/>
      <c r="X51" s="638"/>
      <c r="Y51" s="638"/>
      <c r="Z51" s="638"/>
    </row>
    <row r="52" spans="1:26" s="220" customFormat="1" ht="30" customHeight="1">
      <c r="A52" s="996"/>
      <c r="B52" s="997"/>
      <c r="C52" s="997"/>
      <c r="D52" s="2255"/>
      <c r="E52" s="2695"/>
      <c r="F52" s="2694"/>
      <c r="G52" s="2694"/>
      <c r="H52" s="2694"/>
      <c r="I52" s="2694"/>
      <c r="J52" s="2694"/>
      <c r="K52" s="2694"/>
      <c r="L52" s="2694"/>
      <c r="M52" s="2694"/>
      <c r="N52" s="2694"/>
      <c r="O52" s="2694"/>
      <c r="P52" s="2694"/>
      <c r="Q52" s="2694"/>
      <c r="R52" s="2694"/>
      <c r="S52" s="68"/>
      <c r="T52" s="638"/>
      <c r="U52" s="638"/>
      <c r="V52" s="638"/>
      <c r="W52" s="638"/>
      <c r="X52" s="638"/>
      <c r="Y52" s="638"/>
      <c r="Z52" s="638"/>
    </row>
    <row r="53" spans="1:26" s="220" customFormat="1" ht="22.5" customHeight="1">
      <c r="A53" s="996"/>
      <c r="B53" s="997"/>
      <c r="C53" s="997"/>
      <c r="D53" s="2255"/>
      <c r="E53" s="640"/>
      <c r="F53" s="2696" t="s">
        <v>914</v>
      </c>
      <c r="G53" s="2697"/>
      <c r="H53" s="2697"/>
      <c r="I53" s="2697"/>
      <c r="J53" s="2697"/>
      <c r="K53" s="2697"/>
      <c r="L53" s="2697"/>
      <c r="M53" s="2697"/>
      <c r="N53" s="2697"/>
      <c r="O53" s="2697"/>
      <c r="P53" s="2697"/>
      <c r="Q53" s="2697"/>
      <c r="R53" s="2698"/>
      <c r="S53" s="204" t="str">
        <f>IF(COUNTIF(ロール対応表ｰ2009!$D$58:$S$58,F53)=0,"【ERROR正しいロールを選択してください】","")</f>
        <v/>
      </c>
      <c r="T53" s="638"/>
      <c r="U53" s="638"/>
      <c r="V53" s="638"/>
      <c r="W53" s="638"/>
      <c r="X53" s="638"/>
      <c r="Y53" s="638"/>
      <c r="Z53" s="638"/>
    </row>
    <row r="54" spans="1:26" s="220" customFormat="1" ht="12" customHeight="1">
      <c r="A54" s="996"/>
      <c r="B54" s="997"/>
      <c r="C54" s="997"/>
      <c r="D54" s="2255"/>
      <c r="E54" s="2695" t="s">
        <v>963</v>
      </c>
      <c r="F54" s="2694"/>
      <c r="G54" s="2694"/>
      <c r="H54" s="2694"/>
      <c r="I54" s="2694"/>
      <c r="J54" s="2694"/>
      <c r="K54" s="2694"/>
      <c r="L54" s="2694"/>
      <c r="M54" s="2694"/>
      <c r="N54" s="2694"/>
      <c r="O54" s="2694"/>
      <c r="P54" s="2694"/>
      <c r="Q54" s="2694"/>
      <c r="R54" s="2694"/>
      <c r="S54" s="204"/>
      <c r="T54" s="638"/>
      <c r="U54" s="638"/>
      <c r="V54" s="638"/>
      <c r="W54" s="638"/>
      <c r="X54" s="638"/>
      <c r="Y54" s="638"/>
      <c r="Z54" s="638"/>
    </row>
    <row r="55" spans="1:26" s="220" customFormat="1" ht="22.5" customHeight="1">
      <c r="A55" s="2691"/>
      <c r="B55" s="2692"/>
      <c r="C55" s="2692"/>
      <c r="D55" s="2693"/>
      <c r="E55" s="641"/>
      <c r="F55" s="2696" t="s">
        <v>915</v>
      </c>
      <c r="G55" s="2697"/>
      <c r="H55" s="2697"/>
      <c r="I55" s="2697"/>
      <c r="J55" s="2697"/>
      <c r="K55" s="2697"/>
      <c r="L55" s="2697"/>
      <c r="M55" s="2697"/>
      <c r="N55" s="2697"/>
      <c r="O55" s="2697"/>
      <c r="P55" s="2697"/>
      <c r="Q55" s="2697"/>
      <c r="R55" s="2698"/>
      <c r="S55" s="204" t="str">
        <f>IF(COUNTIF(ロール対応表ｰ2009!$D$59:$S$59,F55)=0,"【ERROR正しいロールを選択してください】","")</f>
        <v/>
      </c>
      <c r="T55" s="638"/>
      <c r="U55" s="638"/>
      <c r="V55" s="638"/>
      <c r="W55" s="638"/>
      <c r="X55" s="638"/>
      <c r="Y55" s="638"/>
      <c r="Z55" s="638"/>
    </row>
    <row r="56" spans="1:26" s="2" customFormat="1" ht="30" customHeight="1">
      <c r="A56" s="1318" t="s">
        <v>1039</v>
      </c>
      <c r="B56" s="1318"/>
      <c r="C56" s="1318"/>
      <c r="D56" s="1318"/>
      <c r="E56" s="1319" t="s">
        <v>1040</v>
      </c>
      <c r="F56" s="1320"/>
      <c r="G56" s="1320"/>
      <c r="H56" s="1320"/>
      <c r="I56" s="1320"/>
      <c r="J56" s="1320"/>
      <c r="K56" s="1320"/>
      <c r="L56" s="1320"/>
      <c r="M56" s="1320"/>
      <c r="N56" s="1320"/>
      <c r="O56" s="1321"/>
      <c r="P56" s="1322"/>
      <c r="Q56" s="1323"/>
      <c r="R56" s="1324"/>
      <c r="S56" s="627"/>
    </row>
    <row r="57" spans="1:26" s="2" customFormat="1" ht="48.75" customHeight="1">
      <c r="A57" s="1318"/>
      <c r="B57" s="1318"/>
      <c r="C57" s="1318"/>
      <c r="D57" s="1318"/>
      <c r="E57" s="1325" t="s">
        <v>1041</v>
      </c>
      <c r="F57" s="1326"/>
      <c r="G57" s="1326"/>
      <c r="H57" s="1326"/>
      <c r="I57" s="1326"/>
      <c r="J57" s="1326"/>
      <c r="K57" s="1326"/>
      <c r="L57" s="1326"/>
      <c r="M57" s="1326"/>
      <c r="N57" s="1326"/>
      <c r="O57" s="1326"/>
      <c r="P57" s="1326"/>
      <c r="Q57" s="1326"/>
      <c r="R57" s="1326"/>
      <c r="S57" s="627"/>
    </row>
    <row r="58" spans="1:26" s="2" customFormat="1" ht="23.25" customHeight="1">
      <c r="A58" s="1318"/>
      <c r="B58" s="1318"/>
      <c r="C58" s="1318"/>
      <c r="D58" s="1318"/>
      <c r="E58" s="647"/>
      <c r="F58" s="1327" t="s">
        <v>1042</v>
      </c>
      <c r="G58" s="1328"/>
      <c r="H58" s="1328"/>
      <c r="I58" s="1328"/>
      <c r="J58" s="1328"/>
      <c r="K58" s="1328"/>
      <c r="L58" s="1328"/>
      <c r="M58" s="1328"/>
      <c r="N58" s="1328"/>
      <c r="O58" s="1328"/>
      <c r="P58" s="1328"/>
      <c r="Q58" s="1328"/>
      <c r="R58" s="1329"/>
      <c r="S58" s="627"/>
    </row>
    <row r="59" spans="1:26" s="2" customFormat="1" ht="23.25" customHeight="1">
      <c r="A59" s="1318"/>
      <c r="B59" s="1318"/>
      <c r="C59" s="1318"/>
      <c r="D59" s="1318"/>
      <c r="E59" s="647"/>
      <c r="F59" s="1327" t="s">
        <v>1043</v>
      </c>
      <c r="G59" s="1328"/>
      <c r="H59" s="1328"/>
      <c r="I59" s="1328"/>
      <c r="J59" s="1328"/>
      <c r="K59" s="1328"/>
      <c r="L59" s="1328"/>
      <c r="M59" s="1328"/>
      <c r="N59" s="1328"/>
      <c r="O59" s="1328"/>
      <c r="P59" s="1328"/>
      <c r="Q59" s="1328"/>
      <c r="R59" s="1329"/>
      <c r="S59" s="627"/>
    </row>
    <row r="60" spans="1:26" s="2" customFormat="1" ht="23.25" customHeight="1">
      <c r="A60" s="1318"/>
      <c r="B60" s="1318"/>
      <c r="C60" s="1318"/>
      <c r="D60" s="1318"/>
      <c r="E60" s="647"/>
      <c r="F60" s="1327" t="s">
        <v>1044</v>
      </c>
      <c r="G60" s="1328"/>
      <c r="H60" s="1328"/>
      <c r="I60" s="1328"/>
      <c r="J60" s="1328"/>
      <c r="K60" s="1328"/>
      <c r="L60" s="1328"/>
      <c r="M60" s="1328"/>
      <c r="N60" s="1328"/>
      <c r="O60" s="1328"/>
      <c r="P60" s="1328"/>
      <c r="Q60" s="1328"/>
      <c r="R60" s="1329"/>
      <c r="S60" s="627"/>
    </row>
    <row r="61" spans="1:26" s="2" customFormat="1" ht="23.25" customHeight="1">
      <c r="A61" s="1318"/>
      <c r="B61" s="1318"/>
      <c r="C61" s="1318"/>
      <c r="D61" s="1318"/>
      <c r="E61" s="647"/>
      <c r="F61" s="1327" t="s">
        <v>1045</v>
      </c>
      <c r="G61" s="1328"/>
      <c r="H61" s="1328"/>
      <c r="I61" s="1328"/>
      <c r="J61" s="1328"/>
      <c r="K61" s="1328"/>
      <c r="L61" s="1328"/>
      <c r="M61" s="1328"/>
      <c r="N61" s="1328"/>
      <c r="O61" s="1328"/>
      <c r="P61" s="1328"/>
      <c r="Q61" s="1328"/>
      <c r="R61" s="1329"/>
      <c r="S61" s="627"/>
    </row>
    <row r="62" spans="1:26" s="2" customFormat="1" ht="49.5" customHeight="1">
      <c r="A62" s="1318"/>
      <c r="B62" s="1318"/>
      <c r="C62" s="1318"/>
      <c r="D62" s="1318"/>
      <c r="E62" s="628"/>
      <c r="F62" s="1330"/>
      <c r="G62" s="1331"/>
      <c r="H62" s="1331"/>
      <c r="I62" s="1331"/>
      <c r="J62" s="1331"/>
      <c r="K62" s="1331"/>
      <c r="L62" s="1331"/>
      <c r="M62" s="1331"/>
      <c r="N62" s="1331"/>
      <c r="O62" s="1331"/>
      <c r="P62" s="1331"/>
      <c r="Q62" s="1331"/>
      <c r="R62" s="1332"/>
      <c r="S62" s="627"/>
    </row>
    <row r="63" spans="1:26" s="220" customFormat="1" ht="13.5">
      <c r="A63" s="642"/>
      <c r="B63" s="642"/>
      <c r="C63" s="642"/>
      <c r="D63" s="642"/>
      <c r="E63" s="642"/>
      <c r="F63" s="642"/>
      <c r="G63" s="642"/>
      <c r="H63" s="642"/>
      <c r="I63" s="642"/>
      <c r="J63" s="642"/>
      <c r="K63" s="642"/>
      <c r="L63" s="642"/>
      <c r="M63" s="642"/>
      <c r="N63" s="642"/>
      <c r="O63" s="642"/>
      <c r="P63" s="642"/>
      <c r="Q63" s="642"/>
      <c r="R63" s="642"/>
      <c r="S63" s="638"/>
      <c r="T63" s="638"/>
      <c r="U63" s="638"/>
      <c r="V63" s="638"/>
      <c r="W63" s="638"/>
      <c r="X63" s="638"/>
      <c r="Y63" s="638"/>
      <c r="Z63" s="638"/>
    </row>
    <row r="64" spans="1:26" s="220" customFormat="1" ht="13.5">
      <c r="A64" s="66" t="s">
        <v>1038</v>
      </c>
      <c r="B64" s="624"/>
      <c r="C64" s="624"/>
      <c r="D64" s="624"/>
      <c r="E64" s="624"/>
      <c r="F64" s="624"/>
      <c r="G64" s="624"/>
      <c r="H64" s="624"/>
      <c r="I64" s="624"/>
      <c r="J64" s="624"/>
      <c r="K64" s="624"/>
      <c r="L64" s="624"/>
      <c r="M64" s="624"/>
      <c r="N64" s="624"/>
      <c r="O64" s="624"/>
      <c r="P64" s="624"/>
      <c r="Q64" s="624"/>
      <c r="R64" s="624"/>
      <c r="S64" s="68"/>
      <c r="T64" s="638"/>
      <c r="U64" s="638"/>
      <c r="V64" s="638"/>
      <c r="W64" s="638"/>
      <c r="X64" s="638"/>
      <c r="Y64" s="638"/>
      <c r="Z64" s="638"/>
    </row>
    <row r="65" spans="1:26" s="220" customFormat="1">
      <c r="A65" s="2699" t="s">
        <v>888</v>
      </c>
      <c r="B65" s="995"/>
      <c r="C65" s="995"/>
      <c r="D65" s="2248"/>
      <c r="E65" s="1695" t="s">
        <v>887</v>
      </c>
      <c r="F65" s="1696"/>
      <c r="G65" s="1696"/>
      <c r="H65" s="1696"/>
      <c r="I65" s="1696"/>
      <c r="J65" s="1696"/>
      <c r="K65" s="1696"/>
      <c r="L65" s="1696"/>
      <c r="M65" s="1696"/>
      <c r="N65" s="1696"/>
      <c r="O65" s="1696"/>
      <c r="P65" s="1696"/>
      <c r="Q65" s="1696"/>
      <c r="R65" s="1697"/>
      <c r="S65" s="68"/>
      <c r="T65" s="638"/>
      <c r="U65" s="638"/>
      <c r="V65" s="638"/>
      <c r="W65" s="638"/>
      <c r="X65" s="638"/>
      <c r="Y65" s="638"/>
      <c r="Z65" s="638"/>
    </row>
    <row r="66" spans="1:26" s="220" customFormat="1" ht="30" customHeight="1">
      <c r="A66" s="996"/>
      <c r="B66" s="2254"/>
      <c r="C66" s="2254"/>
      <c r="D66" s="2255"/>
      <c r="E66" s="643"/>
      <c r="F66" s="2705" t="s">
        <v>886</v>
      </c>
      <c r="G66" s="2706"/>
      <c r="H66" s="2706"/>
      <c r="I66" s="2706"/>
      <c r="J66" s="2706"/>
      <c r="K66" s="2706"/>
      <c r="L66" s="2706"/>
      <c r="M66" s="2706"/>
      <c r="N66" s="2706"/>
      <c r="O66" s="2706"/>
      <c r="P66" s="2706"/>
      <c r="Q66" s="2706"/>
      <c r="R66" s="2707"/>
      <c r="S66" s="68"/>
      <c r="T66" s="638"/>
      <c r="U66" s="638"/>
      <c r="V66" s="638"/>
      <c r="W66" s="638"/>
      <c r="X66" s="638"/>
      <c r="Y66" s="638"/>
      <c r="Z66" s="638"/>
    </row>
    <row r="67" spans="1:26" s="220" customFormat="1">
      <c r="A67" s="994" t="s">
        <v>827</v>
      </c>
      <c r="B67" s="995"/>
      <c r="C67" s="995"/>
      <c r="D67" s="2248"/>
      <c r="E67" s="2708" t="s">
        <v>828</v>
      </c>
      <c r="F67" s="1696"/>
      <c r="G67" s="1696"/>
      <c r="H67" s="1696"/>
      <c r="I67" s="1696"/>
      <c r="J67" s="1696"/>
      <c r="K67" s="1696"/>
      <c r="L67" s="1696"/>
      <c r="M67" s="1696"/>
      <c r="N67" s="1696"/>
      <c r="O67" s="1696"/>
      <c r="P67" s="1696"/>
      <c r="Q67" s="1696"/>
      <c r="R67" s="1697"/>
      <c r="S67" s="68"/>
      <c r="T67" s="638"/>
      <c r="U67" s="638"/>
      <c r="V67" s="638"/>
      <c r="W67" s="638"/>
      <c r="X67" s="638"/>
      <c r="Y67" s="638"/>
      <c r="Z67" s="638"/>
    </row>
    <row r="68" spans="1:26" s="220" customFormat="1" ht="105.75" customHeight="1">
      <c r="A68" s="998"/>
      <c r="B68" s="999"/>
      <c r="C68" s="999"/>
      <c r="D68" s="2256"/>
      <c r="E68" s="2709"/>
      <c r="F68" s="2710"/>
      <c r="G68" s="2710"/>
      <c r="H68" s="2710"/>
      <c r="I68" s="2710"/>
      <c r="J68" s="2710"/>
      <c r="K68" s="2710"/>
      <c r="L68" s="2710"/>
      <c r="M68" s="2710"/>
      <c r="N68" s="2710"/>
      <c r="O68" s="2710"/>
      <c r="P68" s="2710"/>
      <c r="Q68" s="2710"/>
      <c r="R68" s="2711"/>
      <c r="S68" s="68"/>
      <c r="T68" s="638"/>
      <c r="U68" s="638"/>
      <c r="V68" s="638"/>
      <c r="W68" s="638"/>
      <c r="X68" s="638"/>
      <c r="Y68" s="638"/>
      <c r="Z68" s="638"/>
    </row>
    <row r="69" spans="1:26" s="220" customFormat="1" ht="83.25" customHeight="1">
      <c r="A69" s="2699" t="s">
        <v>829</v>
      </c>
      <c r="B69" s="2700"/>
      <c r="C69" s="2700"/>
      <c r="D69" s="2701"/>
      <c r="E69" s="1695" t="s">
        <v>1091</v>
      </c>
      <c r="F69" s="1696"/>
      <c r="G69" s="1696"/>
      <c r="H69" s="1696"/>
      <c r="I69" s="1696"/>
      <c r="J69" s="1696"/>
      <c r="K69" s="1696"/>
      <c r="L69" s="1696"/>
      <c r="M69" s="1696"/>
      <c r="N69" s="1696"/>
      <c r="O69" s="1696"/>
      <c r="P69" s="1696"/>
      <c r="Q69" s="1696"/>
      <c r="R69" s="1697"/>
      <c r="S69" s="644"/>
      <c r="T69" s="638"/>
      <c r="U69" s="638"/>
      <c r="V69" s="638"/>
      <c r="W69" s="638"/>
      <c r="X69" s="638"/>
      <c r="Y69" s="638"/>
      <c r="Z69" s="638"/>
    </row>
    <row r="70" spans="1:26" s="220" customFormat="1" ht="22.5" customHeight="1">
      <c r="A70" s="2702"/>
      <c r="B70" s="2703"/>
      <c r="C70" s="2703"/>
      <c r="D70" s="2704"/>
      <c r="E70" s="2683" t="s">
        <v>830</v>
      </c>
      <c r="F70" s="721"/>
      <c r="G70" s="2684"/>
      <c r="H70" s="681" t="str">
        <f>IF(F53=0,"自動で入力されます",F53)</f>
        <v>プルダウンメニューよりロールを選択してください</v>
      </c>
      <c r="I70" s="721"/>
      <c r="J70" s="721"/>
      <c r="K70" s="721"/>
      <c r="L70" s="721"/>
      <c r="M70" s="721"/>
      <c r="N70" s="721"/>
      <c r="O70" s="721"/>
      <c r="P70" s="721"/>
      <c r="Q70" s="721"/>
      <c r="R70" s="717"/>
      <c r="S70" s="68"/>
      <c r="T70" s="638"/>
      <c r="U70" s="638"/>
      <c r="V70" s="638"/>
      <c r="W70" s="638"/>
      <c r="X70" s="638"/>
      <c r="Y70" s="638"/>
      <c r="Z70" s="638"/>
    </row>
    <row r="71" spans="1:26" s="220" customFormat="1" ht="105" customHeight="1">
      <c r="A71" s="2702"/>
      <c r="B71" s="2703"/>
      <c r="C71" s="2703"/>
      <c r="D71" s="2704"/>
      <c r="E71" s="2685"/>
      <c r="F71" s="2686"/>
      <c r="G71" s="2686"/>
      <c r="H71" s="2686"/>
      <c r="I71" s="2686"/>
      <c r="J71" s="2686"/>
      <c r="K71" s="2686"/>
      <c r="L71" s="2686"/>
      <c r="M71" s="2686"/>
      <c r="N71" s="2686"/>
      <c r="O71" s="2686"/>
      <c r="P71" s="2686"/>
      <c r="Q71" s="2686"/>
      <c r="R71" s="2687"/>
      <c r="S71" s="68"/>
      <c r="T71" s="638"/>
      <c r="U71" s="638"/>
      <c r="V71" s="638"/>
      <c r="W71" s="638"/>
      <c r="X71" s="638"/>
      <c r="Y71" s="638"/>
      <c r="Z71" s="638"/>
    </row>
    <row r="72" spans="1:26" s="220" customFormat="1" ht="22.5" customHeight="1">
      <c r="A72" s="2702"/>
      <c r="B72" s="2703"/>
      <c r="C72" s="2703"/>
      <c r="D72" s="2704"/>
      <c r="E72" s="1562" t="s">
        <v>1035</v>
      </c>
      <c r="F72" s="827"/>
      <c r="G72" s="827"/>
      <c r="H72" s="681" t="str">
        <f>IF(F55=0,"自動で入力されます",F55)</f>
        <v>プルダウンメニューよりロールを選択してください（任意）</v>
      </c>
      <c r="I72" s="721"/>
      <c r="J72" s="721"/>
      <c r="K72" s="721"/>
      <c r="L72" s="721"/>
      <c r="M72" s="721"/>
      <c r="N72" s="721"/>
      <c r="O72" s="721"/>
      <c r="P72" s="721"/>
      <c r="Q72" s="721"/>
      <c r="R72" s="717"/>
      <c r="S72" s="68"/>
      <c r="T72" s="638"/>
      <c r="U72" s="638"/>
      <c r="V72" s="638"/>
      <c r="W72" s="638"/>
      <c r="X72" s="638"/>
      <c r="Y72" s="638"/>
      <c r="Z72" s="638"/>
    </row>
    <row r="73" spans="1:26" s="220" customFormat="1" ht="105" customHeight="1">
      <c r="A73" s="2702"/>
      <c r="B73" s="2703"/>
      <c r="C73" s="2703"/>
      <c r="D73" s="2704"/>
      <c r="E73" s="2685"/>
      <c r="F73" s="2686"/>
      <c r="G73" s="2686"/>
      <c r="H73" s="2686"/>
      <c r="I73" s="2686"/>
      <c r="J73" s="2686"/>
      <c r="K73" s="2686"/>
      <c r="L73" s="2686"/>
      <c r="M73" s="2686"/>
      <c r="N73" s="2686"/>
      <c r="O73" s="2686"/>
      <c r="P73" s="2686"/>
      <c r="Q73" s="2686"/>
      <c r="R73" s="2687"/>
      <c r="S73" s="68"/>
      <c r="T73" s="638"/>
      <c r="U73" s="638"/>
      <c r="V73" s="638"/>
      <c r="W73" s="638"/>
      <c r="X73" s="638"/>
      <c r="Y73" s="638"/>
      <c r="Z73" s="638"/>
    </row>
    <row r="74" spans="1:26" s="220" customFormat="1" ht="22.5" customHeight="1">
      <c r="A74" s="875" t="s">
        <v>831</v>
      </c>
      <c r="B74" s="969"/>
      <c r="C74" s="969"/>
      <c r="D74" s="969"/>
      <c r="E74" s="2245"/>
      <c r="F74" s="2712"/>
      <c r="G74" s="2712"/>
      <c r="H74" s="2712"/>
      <c r="I74" s="2063" t="s">
        <v>408</v>
      </c>
      <c r="J74" s="2713"/>
      <c r="K74" s="2714"/>
      <c r="L74" s="2715"/>
      <c r="M74" s="2715"/>
      <c r="N74" s="2715"/>
      <c r="O74" s="2715"/>
      <c r="P74" s="2715"/>
      <c r="Q74" s="2715"/>
      <c r="R74" s="2716"/>
      <c r="S74" s="68"/>
      <c r="T74" s="638"/>
      <c r="U74" s="638"/>
      <c r="V74" s="638"/>
      <c r="W74" s="638"/>
      <c r="X74" s="638"/>
      <c r="Y74" s="638"/>
      <c r="Z74" s="638"/>
    </row>
    <row r="75" spans="1:26" s="220" customFormat="1" ht="11.25">
      <c r="A75" s="645"/>
      <c r="B75" s="646"/>
      <c r="C75" s="646"/>
      <c r="D75" s="646"/>
      <c r="E75" s="646"/>
      <c r="F75" s="646"/>
      <c r="G75" s="645"/>
      <c r="H75" s="646"/>
      <c r="I75" s="646"/>
      <c r="J75" s="646"/>
      <c r="K75" s="646"/>
      <c r="L75" s="646"/>
      <c r="M75" s="646"/>
      <c r="N75" s="646"/>
      <c r="O75" s="646"/>
      <c r="P75" s="646"/>
      <c r="Q75" s="646"/>
      <c r="R75" s="646"/>
      <c r="S75" s="638"/>
      <c r="T75" s="638"/>
      <c r="U75" s="638"/>
      <c r="V75" s="638"/>
      <c r="W75" s="638"/>
      <c r="X75" s="638"/>
      <c r="Y75" s="638"/>
      <c r="Z75" s="638"/>
    </row>
    <row r="76" spans="1:26" ht="21" customHeight="1">
      <c r="A76" s="622" t="s">
        <v>1036</v>
      </c>
      <c r="B76" s="621"/>
      <c r="C76" s="621"/>
      <c r="D76" s="621"/>
      <c r="E76" s="68"/>
      <c r="F76" s="624"/>
      <c r="G76" s="625"/>
      <c r="H76" s="625"/>
      <c r="I76" s="625"/>
      <c r="J76" s="625"/>
      <c r="K76" s="625"/>
      <c r="L76" s="625"/>
      <c r="M76" s="625"/>
      <c r="N76" s="625"/>
      <c r="O76" s="625"/>
      <c r="P76" s="625"/>
      <c r="Q76" s="625"/>
      <c r="R76" s="625"/>
      <c r="S76" s="68"/>
      <c r="T76" s="623"/>
      <c r="U76" s="623"/>
      <c r="V76" s="623"/>
      <c r="W76" s="626"/>
      <c r="X76" s="623"/>
      <c r="Y76" s="68"/>
      <c r="Z76" s="68"/>
    </row>
    <row r="77" spans="1:26" ht="44.25" customHeight="1">
      <c r="A77" s="1589" t="s">
        <v>1092</v>
      </c>
      <c r="B77" s="1589"/>
      <c r="C77" s="1589"/>
      <c r="D77" s="1589"/>
      <c r="E77" s="1589"/>
      <c r="F77" s="1589"/>
      <c r="G77" s="1589"/>
      <c r="H77" s="1589"/>
      <c r="I77" s="1589"/>
      <c r="J77" s="1589"/>
      <c r="K77" s="1589"/>
      <c r="L77" s="1589"/>
      <c r="M77" s="1589"/>
      <c r="N77" s="1589"/>
      <c r="O77" s="1589"/>
      <c r="P77" s="1589"/>
      <c r="Q77" s="1589"/>
      <c r="R77" s="1589"/>
      <c r="S77" s="1589"/>
      <c r="T77" s="1589"/>
      <c r="U77" s="1589"/>
      <c r="V77" s="1589"/>
      <c r="W77" s="1589"/>
      <c r="X77" s="1589"/>
      <c r="Y77" s="1589"/>
      <c r="Z77" s="1589"/>
    </row>
    <row r="78" spans="1:26" ht="60" customHeight="1">
      <c r="A78" s="1656" t="s">
        <v>100</v>
      </c>
      <c r="B78" s="1658" t="s">
        <v>605</v>
      </c>
      <c r="C78" s="1659"/>
      <c r="D78" s="1659"/>
      <c r="E78" s="1659"/>
      <c r="F78" s="1660"/>
      <c r="G78" s="1664" t="s">
        <v>820</v>
      </c>
      <c r="H78" s="1665"/>
      <c r="I78" s="1665"/>
      <c r="J78" s="1665"/>
      <c r="K78" s="1666"/>
      <c r="L78" s="1658" t="s">
        <v>101</v>
      </c>
      <c r="M78" s="1660"/>
      <c r="N78" s="1670" t="s">
        <v>606</v>
      </c>
      <c r="O78" s="1677" t="s">
        <v>821</v>
      </c>
      <c r="P78" s="1677" t="s">
        <v>822</v>
      </c>
      <c r="Q78" s="1679" t="s">
        <v>961</v>
      </c>
      <c r="R78" s="1680"/>
      <c r="S78" s="1680"/>
      <c r="T78" s="1680"/>
      <c r="U78" s="1681"/>
      <c r="V78" s="1650" t="s">
        <v>879</v>
      </c>
      <c r="W78" s="1651"/>
      <c r="X78" s="1651"/>
      <c r="Y78" s="1651"/>
      <c r="Z78" s="1652"/>
    </row>
    <row r="79" spans="1:26" ht="21.75" customHeight="1">
      <c r="A79" s="1657"/>
      <c r="B79" s="1661"/>
      <c r="C79" s="1662"/>
      <c r="D79" s="1662"/>
      <c r="E79" s="1662"/>
      <c r="F79" s="1663"/>
      <c r="G79" s="1667"/>
      <c r="H79" s="1668"/>
      <c r="I79" s="1668"/>
      <c r="J79" s="1668"/>
      <c r="K79" s="1669"/>
      <c r="L79" s="1661"/>
      <c r="M79" s="1663"/>
      <c r="N79" s="1671"/>
      <c r="O79" s="1678"/>
      <c r="P79" s="1678"/>
      <c r="Q79" s="1648" t="s">
        <v>823</v>
      </c>
      <c r="R79" s="1649"/>
      <c r="S79" s="1648" t="s">
        <v>824</v>
      </c>
      <c r="T79" s="1649"/>
      <c r="U79" s="602" t="s">
        <v>825</v>
      </c>
      <c r="V79" s="1653"/>
      <c r="W79" s="1654"/>
      <c r="X79" s="1654"/>
      <c r="Y79" s="1654"/>
      <c r="Z79" s="1655"/>
    </row>
    <row r="80" spans="1:26" s="376" customFormat="1" ht="15" customHeight="1">
      <c r="A80" s="1613">
        <v>1</v>
      </c>
      <c r="B80" s="1615"/>
      <c r="C80" s="1641"/>
      <c r="D80" s="1641"/>
      <c r="E80" s="1641"/>
      <c r="F80" s="1567"/>
      <c r="G80" s="1565"/>
      <c r="H80" s="1641"/>
      <c r="I80" s="1641"/>
      <c r="J80" s="1641"/>
      <c r="K80" s="1567"/>
      <c r="L80" s="1574"/>
      <c r="M80" s="1575"/>
      <c r="N80" s="1578"/>
      <c r="O80" s="1578"/>
      <c r="P80" s="1578"/>
      <c r="Q80" s="1646" t="str">
        <f>IFERROR(VLOOKUP(U80,リスト!$AW$1:$AY$44,2,0),"")</f>
        <v/>
      </c>
      <c r="R80" s="1647"/>
      <c r="S80" s="1646" t="str">
        <f>IFERROR(VLOOKUP(U80,リスト!$AW$1:$AY$44,3,0),"")</f>
        <v/>
      </c>
      <c r="T80" s="1647"/>
      <c r="U80" s="128"/>
      <c r="V80" s="1602"/>
      <c r="W80" s="1843"/>
      <c r="X80" s="1843"/>
      <c r="Y80" s="1843"/>
      <c r="Z80" s="1604"/>
    </row>
    <row r="81" spans="1:26" s="376" customFormat="1" ht="15" customHeight="1">
      <c r="A81" s="1614"/>
      <c r="B81" s="1616"/>
      <c r="C81" s="1642"/>
      <c r="D81" s="1642"/>
      <c r="E81" s="1642"/>
      <c r="F81" s="1570"/>
      <c r="G81" s="1568"/>
      <c r="H81" s="1642"/>
      <c r="I81" s="1642"/>
      <c r="J81" s="1642"/>
      <c r="K81" s="1570"/>
      <c r="L81" s="1576"/>
      <c r="M81" s="1577"/>
      <c r="N81" s="1579"/>
      <c r="O81" s="1579"/>
      <c r="P81" s="1579"/>
      <c r="Q81" s="1584" t="str">
        <f>IFERROR(VLOOKUP(U81,リスト!$AW$1:$AY$44,2,0),"")</f>
        <v/>
      </c>
      <c r="R81" s="1585"/>
      <c r="S81" s="1581" t="str">
        <f>IFERROR(VLOOKUP(U81,リスト!$AW$1:$AY$44,3,0),"")</f>
        <v/>
      </c>
      <c r="T81" s="1583"/>
      <c r="U81" s="119"/>
      <c r="V81" s="1605"/>
      <c r="W81" s="1606"/>
      <c r="X81" s="1606"/>
      <c r="Y81" s="1606"/>
      <c r="Z81" s="1607"/>
    </row>
    <row r="82" spans="1:26" s="376" customFormat="1" ht="15" customHeight="1">
      <c r="A82" s="1614"/>
      <c r="B82" s="1616"/>
      <c r="C82" s="1642"/>
      <c r="D82" s="1642"/>
      <c r="E82" s="1642"/>
      <c r="F82" s="1570"/>
      <c r="G82" s="1568"/>
      <c r="H82" s="1642"/>
      <c r="I82" s="1642"/>
      <c r="J82" s="1642"/>
      <c r="K82" s="1570"/>
      <c r="L82" s="1576"/>
      <c r="M82" s="1577"/>
      <c r="N82" s="1579"/>
      <c r="O82" s="1579"/>
      <c r="P82" s="1579"/>
      <c r="Q82" s="1584" t="str">
        <f>IFERROR(VLOOKUP(U82,リスト!$AW$1:$AY$44,2,0),"")</f>
        <v/>
      </c>
      <c r="R82" s="1585"/>
      <c r="S82" s="1581" t="str">
        <f>IFERROR(VLOOKUP(U82,リスト!$AW$1:$AY$44,3,0),"")</f>
        <v/>
      </c>
      <c r="T82" s="1583"/>
      <c r="U82" s="119"/>
      <c r="V82" s="1605"/>
      <c r="W82" s="1606"/>
      <c r="X82" s="1606"/>
      <c r="Y82" s="1606"/>
      <c r="Z82" s="1607"/>
    </row>
    <row r="83" spans="1:26" s="376" customFormat="1" ht="15" customHeight="1">
      <c r="A83" s="1614"/>
      <c r="B83" s="1616"/>
      <c r="C83" s="1642"/>
      <c r="D83" s="1642"/>
      <c r="E83" s="1642"/>
      <c r="F83" s="1570"/>
      <c r="G83" s="1568"/>
      <c r="H83" s="1642"/>
      <c r="I83" s="1642"/>
      <c r="J83" s="1642"/>
      <c r="K83" s="1570"/>
      <c r="L83" s="1576"/>
      <c r="M83" s="1577"/>
      <c r="N83" s="1579"/>
      <c r="O83" s="1579"/>
      <c r="P83" s="1579"/>
      <c r="Q83" s="1584" t="str">
        <f>IFERROR(VLOOKUP(U83,リスト!$AW$1:$AY$44,2,0),"")</f>
        <v/>
      </c>
      <c r="R83" s="1585"/>
      <c r="S83" s="1581" t="str">
        <f>IFERROR(VLOOKUP(U83,リスト!$AW$1:$AY$44,3,0),"")</f>
        <v/>
      </c>
      <c r="T83" s="1583"/>
      <c r="U83" s="119"/>
      <c r="V83" s="1605"/>
      <c r="W83" s="1606"/>
      <c r="X83" s="1606"/>
      <c r="Y83" s="1606"/>
      <c r="Z83" s="1607"/>
    </row>
    <row r="84" spans="1:26" s="376" customFormat="1" ht="15" customHeight="1">
      <c r="A84" s="1614"/>
      <c r="B84" s="1616"/>
      <c r="C84" s="1642"/>
      <c r="D84" s="1642"/>
      <c r="E84" s="1642"/>
      <c r="F84" s="1570"/>
      <c r="G84" s="1568"/>
      <c r="H84" s="1642"/>
      <c r="I84" s="1642"/>
      <c r="J84" s="1642"/>
      <c r="K84" s="1570"/>
      <c r="L84" s="1576"/>
      <c r="M84" s="1577"/>
      <c r="N84" s="1579"/>
      <c r="O84" s="1579"/>
      <c r="P84" s="1579"/>
      <c r="Q84" s="1584" t="str">
        <f>IFERROR(VLOOKUP(U84,リスト!$AW$1:$AY$44,2,0),"")</f>
        <v/>
      </c>
      <c r="R84" s="1585"/>
      <c r="S84" s="1581" t="str">
        <f>IFERROR(VLOOKUP(U84,リスト!$AW$1:$AY$44,3,0),"")</f>
        <v/>
      </c>
      <c r="T84" s="1583"/>
      <c r="U84" s="119"/>
      <c r="V84" s="1605"/>
      <c r="W84" s="1606"/>
      <c r="X84" s="1606"/>
      <c r="Y84" s="1606"/>
      <c r="Z84" s="1607"/>
    </row>
    <row r="85" spans="1:26" s="376" customFormat="1" ht="15" customHeight="1">
      <c r="A85" s="1638"/>
      <c r="B85" s="1501"/>
      <c r="C85" s="1502"/>
      <c r="D85" s="1502"/>
      <c r="E85" s="1502"/>
      <c r="F85" s="1643"/>
      <c r="G85" s="1644"/>
      <c r="H85" s="1502"/>
      <c r="I85" s="1502"/>
      <c r="J85" s="1502"/>
      <c r="K85" s="1643"/>
      <c r="L85" s="650"/>
      <c r="M85" s="651" t="s">
        <v>28</v>
      </c>
      <c r="N85" s="1645"/>
      <c r="O85" s="1645"/>
      <c r="P85" s="1645"/>
      <c r="Q85" s="1586" t="str">
        <f>IFERROR(VLOOKUP(U85,リスト!$AW$1:$AY$44,2,0),"")</f>
        <v/>
      </c>
      <c r="R85" s="1640"/>
      <c r="S85" s="1611" t="str">
        <f>IFERROR(VLOOKUP(U85,リスト!$AW$1:$AY$44,3,0),"")</f>
        <v/>
      </c>
      <c r="T85" s="1612"/>
      <c r="U85" s="120"/>
      <c r="V85" s="1844"/>
      <c r="W85" s="1845"/>
      <c r="X85" s="1845"/>
      <c r="Y85" s="1845"/>
      <c r="Z85" s="1846"/>
    </row>
    <row r="86" spans="1:26" s="376" customFormat="1" ht="15" customHeight="1">
      <c r="A86" s="1613">
        <v>2</v>
      </c>
      <c r="B86" s="1615"/>
      <c r="C86" s="1641"/>
      <c r="D86" s="1641"/>
      <c r="E86" s="1641"/>
      <c r="F86" s="1567"/>
      <c r="G86" s="1565"/>
      <c r="H86" s="1641"/>
      <c r="I86" s="1641"/>
      <c r="J86" s="1641"/>
      <c r="K86" s="1567"/>
      <c r="L86" s="1574"/>
      <c r="M86" s="1575"/>
      <c r="N86" s="1578"/>
      <c r="O86" s="1578"/>
      <c r="P86" s="1578"/>
      <c r="Q86" s="1636" t="str">
        <f>IFERROR(VLOOKUP(U86,リスト!$AW$1:$AY$44,2,0),"")</f>
        <v/>
      </c>
      <c r="R86" s="1637"/>
      <c r="S86" s="1646" t="str">
        <f>IFERROR(VLOOKUP(U86,リスト!$AW$1:$AY$44,3,0),"")</f>
        <v/>
      </c>
      <c r="T86" s="1647"/>
      <c r="U86" s="118"/>
      <c r="V86" s="1602"/>
      <c r="W86" s="1603"/>
      <c r="X86" s="1603"/>
      <c r="Y86" s="1603"/>
      <c r="Z86" s="1604"/>
    </row>
    <row r="87" spans="1:26" s="376" customFormat="1" ht="15" customHeight="1">
      <c r="A87" s="1614"/>
      <c r="B87" s="1616"/>
      <c r="C87" s="1642"/>
      <c r="D87" s="1642"/>
      <c r="E87" s="1642"/>
      <c r="F87" s="1570"/>
      <c r="G87" s="1568"/>
      <c r="H87" s="1642"/>
      <c r="I87" s="1642"/>
      <c r="J87" s="1642"/>
      <c r="K87" s="1570"/>
      <c r="L87" s="1576"/>
      <c r="M87" s="1577"/>
      <c r="N87" s="1579"/>
      <c r="O87" s="1579"/>
      <c r="P87" s="1579"/>
      <c r="Q87" s="1584" t="str">
        <f>IFERROR(VLOOKUP(U87,リスト!$AW$1:$AY$44,2,0),"")</f>
        <v/>
      </c>
      <c r="R87" s="1585"/>
      <c r="S87" s="1581" t="str">
        <f>IFERROR(VLOOKUP(U87,リスト!$AW$1:$AY$44,3,0),"")</f>
        <v/>
      </c>
      <c r="T87" s="1583"/>
      <c r="U87" s="119"/>
      <c r="V87" s="1605"/>
      <c r="W87" s="1606"/>
      <c r="X87" s="1606"/>
      <c r="Y87" s="1606"/>
      <c r="Z87" s="1607"/>
    </row>
    <row r="88" spans="1:26" s="376" customFormat="1" ht="15" customHeight="1">
      <c r="A88" s="1614"/>
      <c r="B88" s="1616"/>
      <c r="C88" s="1642"/>
      <c r="D88" s="1642"/>
      <c r="E88" s="1642"/>
      <c r="F88" s="1570"/>
      <c r="G88" s="1568"/>
      <c r="H88" s="1642"/>
      <c r="I88" s="1642"/>
      <c r="J88" s="1642"/>
      <c r="K88" s="1570"/>
      <c r="L88" s="1576"/>
      <c r="M88" s="1577"/>
      <c r="N88" s="1579"/>
      <c r="O88" s="1579"/>
      <c r="P88" s="1579"/>
      <c r="Q88" s="1584" t="str">
        <f>IFERROR(VLOOKUP(U88,リスト!$AW$1:$AY$44,2,0),"")</f>
        <v/>
      </c>
      <c r="R88" s="1585"/>
      <c r="S88" s="1581" t="str">
        <f>IFERROR(VLOOKUP(U88,リスト!$AW$1:$AY$44,3,0),"")</f>
        <v/>
      </c>
      <c r="T88" s="1583"/>
      <c r="U88" s="119"/>
      <c r="V88" s="1605"/>
      <c r="W88" s="1606"/>
      <c r="X88" s="1606"/>
      <c r="Y88" s="1606"/>
      <c r="Z88" s="1607"/>
    </row>
    <row r="89" spans="1:26" s="376" customFormat="1" ht="15" customHeight="1">
      <c r="A89" s="1614"/>
      <c r="B89" s="1616"/>
      <c r="C89" s="1642"/>
      <c r="D89" s="1642"/>
      <c r="E89" s="1642"/>
      <c r="F89" s="1570"/>
      <c r="G89" s="1568"/>
      <c r="H89" s="1642"/>
      <c r="I89" s="1642"/>
      <c r="J89" s="1642"/>
      <c r="K89" s="1570"/>
      <c r="L89" s="1576"/>
      <c r="M89" s="1577"/>
      <c r="N89" s="1579"/>
      <c r="O89" s="1579"/>
      <c r="P89" s="1579"/>
      <c r="Q89" s="1584" t="str">
        <f>IFERROR(VLOOKUP(U89,リスト!$AW$1:$AY$44,2,0),"")</f>
        <v/>
      </c>
      <c r="R89" s="1585"/>
      <c r="S89" s="1581" t="str">
        <f>IFERROR(VLOOKUP(U89,リスト!$AW$1:$AY$44,3,0),"")</f>
        <v/>
      </c>
      <c r="T89" s="1583"/>
      <c r="U89" s="119"/>
      <c r="V89" s="1605"/>
      <c r="W89" s="1606"/>
      <c r="X89" s="1606"/>
      <c r="Y89" s="1606"/>
      <c r="Z89" s="1607"/>
    </row>
    <row r="90" spans="1:26" s="376" customFormat="1" ht="15" customHeight="1">
      <c r="A90" s="1614"/>
      <c r="B90" s="1616"/>
      <c r="C90" s="1642"/>
      <c r="D90" s="1642"/>
      <c r="E90" s="1642"/>
      <c r="F90" s="1570"/>
      <c r="G90" s="1568"/>
      <c r="H90" s="1642"/>
      <c r="I90" s="1642"/>
      <c r="J90" s="1642"/>
      <c r="K90" s="1570"/>
      <c r="L90" s="1576"/>
      <c r="M90" s="1577"/>
      <c r="N90" s="1579"/>
      <c r="O90" s="1579"/>
      <c r="P90" s="1579"/>
      <c r="Q90" s="1584" t="str">
        <f>IFERROR(VLOOKUP(U90,リスト!$AW$1:$AY$44,2,0),"")</f>
        <v/>
      </c>
      <c r="R90" s="1585"/>
      <c r="S90" s="1581" t="str">
        <f>IFERROR(VLOOKUP(U90,リスト!$AW$1:$AY$44,3,0),"")</f>
        <v/>
      </c>
      <c r="T90" s="1583"/>
      <c r="U90" s="119"/>
      <c r="V90" s="1605"/>
      <c r="W90" s="1606"/>
      <c r="X90" s="1606"/>
      <c r="Y90" s="1606"/>
      <c r="Z90" s="1607"/>
    </row>
    <row r="91" spans="1:26" s="376" customFormat="1" ht="15" customHeight="1">
      <c r="A91" s="1638"/>
      <c r="B91" s="1501"/>
      <c r="C91" s="1502"/>
      <c r="D91" s="1502"/>
      <c r="E91" s="1502"/>
      <c r="F91" s="1643"/>
      <c r="G91" s="1644"/>
      <c r="H91" s="1502"/>
      <c r="I91" s="1502"/>
      <c r="J91" s="1502"/>
      <c r="K91" s="1643"/>
      <c r="L91" s="650"/>
      <c r="M91" s="651" t="s">
        <v>28</v>
      </c>
      <c r="N91" s="1645"/>
      <c r="O91" s="1645"/>
      <c r="P91" s="1645"/>
      <c r="Q91" s="1586" t="str">
        <f>IFERROR(VLOOKUP(U91,リスト!$AW$1:$AY$44,2,0),"")</f>
        <v/>
      </c>
      <c r="R91" s="1640"/>
      <c r="S91" s="1611" t="str">
        <f>IFERROR(VLOOKUP(U91,リスト!$AW$1:$AY$44,3,0),"")</f>
        <v/>
      </c>
      <c r="T91" s="1612"/>
      <c r="U91" s="120"/>
      <c r="V91" s="1844"/>
      <c r="W91" s="1845"/>
      <c r="X91" s="1845"/>
      <c r="Y91" s="1845"/>
      <c r="Z91" s="1846"/>
    </row>
    <row r="92" spans="1:26" s="376" customFormat="1" ht="15" customHeight="1">
      <c r="A92" s="1613">
        <v>3</v>
      </c>
      <c r="B92" s="1615"/>
      <c r="C92" s="1641"/>
      <c r="D92" s="1641"/>
      <c r="E92" s="1641"/>
      <c r="F92" s="1567"/>
      <c r="G92" s="1565"/>
      <c r="H92" s="1641"/>
      <c r="I92" s="1641"/>
      <c r="J92" s="1641"/>
      <c r="K92" s="1567"/>
      <c r="L92" s="1574"/>
      <c r="M92" s="1575"/>
      <c r="N92" s="1578"/>
      <c r="O92" s="1578"/>
      <c r="P92" s="1578"/>
      <c r="Q92" s="1636" t="str">
        <f>IFERROR(VLOOKUP(U92,リスト!$AW$1:$AY$44,2,0),"")</f>
        <v/>
      </c>
      <c r="R92" s="1637"/>
      <c r="S92" s="1646" t="str">
        <f>IFERROR(VLOOKUP(U92,リスト!$AW$1:$AY$44,3,0),"")</f>
        <v/>
      </c>
      <c r="T92" s="1647"/>
      <c r="U92" s="118"/>
      <c r="V92" s="1602"/>
      <c r="W92" s="1603"/>
      <c r="X92" s="1603"/>
      <c r="Y92" s="1603"/>
      <c r="Z92" s="1604"/>
    </row>
    <row r="93" spans="1:26" s="376" customFormat="1" ht="15" customHeight="1">
      <c r="A93" s="1614"/>
      <c r="B93" s="1616"/>
      <c r="C93" s="1642"/>
      <c r="D93" s="1642"/>
      <c r="E93" s="1642"/>
      <c r="F93" s="1570"/>
      <c r="G93" s="1568"/>
      <c r="H93" s="1642"/>
      <c r="I93" s="1642"/>
      <c r="J93" s="1642"/>
      <c r="K93" s="1570"/>
      <c r="L93" s="1576"/>
      <c r="M93" s="1577"/>
      <c r="N93" s="1579"/>
      <c r="O93" s="1579"/>
      <c r="P93" s="1579"/>
      <c r="Q93" s="1584" t="str">
        <f>IFERROR(VLOOKUP(U93,リスト!$AW$1:$AY$44,2,0),"")</f>
        <v/>
      </c>
      <c r="R93" s="1585"/>
      <c r="S93" s="1581" t="str">
        <f>IFERROR(VLOOKUP(U93,リスト!$AW$1:$AY$44,3,0),"")</f>
        <v/>
      </c>
      <c r="T93" s="1583"/>
      <c r="U93" s="119"/>
      <c r="V93" s="1605"/>
      <c r="W93" s="1606"/>
      <c r="X93" s="1606"/>
      <c r="Y93" s="1606"/>
      <c r="Z93" s="1607"/>
    </row>
    <row r="94" spans="1:26" s="376" customFormat="1" ht="15" customHeight="1">
      <c r="A94" s="1614"/>
      <c r="B94" s="1616"/>
      <c r="C94" s="1642"/>
      <c r="D94" s="1642"/>
      <c r="E94" s="1642"/>
      <c r="F94" s="1570"/>
      <c r="G94" s="1568"/>
      <c r="H94" s="1642"/>
      <c r="I94" s="1642"/>
      <c r="J94" s="1642"/>
      <c r="K94" s="1570"/>
      <c r="L94" s="1576"/>
      <c r="M94" s="1577"/>
      <c r="N94" s="1579"/>
      <c r="O94" s="1579"/>
      <c r="P94" s="1579"/>
      <c r="Q94" s="1584" t="str">
        <f>IFERROR(VLOOKUP(U94,リスト!$AW$1:$AY$44,2,0),"")</f>
        <v/>
      </c>
      <c r="R94" s="1585"/>
      <c r="S94" s="1581" t="str">
        <f>IFERROR(VLOOKUP(U94,リスト!$AW$1:$AY$44,3,0),"")</f>
        <v/>
      </c>
      <c r="T94" s="1583"/>
      <c r="U94" s="119"/>
      <c r="V94" s="1605"/>
      <c r="W94" s="1606"/>
      <c r="X94" s="1606"/>
      <c r="Y94" s="1606"/>
      <c r="Z94" s="1607"/>
    </row>
    <row r="95" spans="1:26" s="376" customFormat="1" ht="15" customHeight="1">
      <c r="A95" s="1614"/>
      <c r="B95" s="1616"/>
      <c r="C95" s="1642"/>
      <c r="D95" s="1642"/>
      <c r="E95" s="1642"/>
      <c r="F95" s="1570"/>
      <c r="G95" s="1568"/>
      <c r="H95" s="1642"/>
      <c r="I95" s="1642"/>
      <c r="J95" s="1642"/>
      <c r="K95" s="1570"/>
      <c r="L95" s="1576"/>
      <c r="M95" s="1577"/>
      <c r="N95" s="1579"/>
      <c r="O95" s="1579"/>
      <c r="P95" s="1579"/>
      <c r="Q95" s="1584" t="str">
        <f>IFERROR(VLOOKUP(U95,リスト!$AW$1:$AY$44,2,0),"")</f>
        <v/>
      </c>
      <c r="R95" s="1585"/>
      <c r="S95" s="1581" t="str">
        <f>IFERROR(VLOOKUP(U95,リスト!$AW$1:$AY$44,3,0),"")</f>
        <v/>
      </c>
      <c r="T95" s="1583"/>
      <c r="U95" s="119"/>
      <c r="V95" s="1605"/>
      <c r="W95" s="1606"/>
      <c r="X95" s="1606"/>
      <c r="Y95" s="1606"/>
      <c r="Z95" s="1607"/>
    </row>
    <row r="96" spans="1:26" s="376" customFormat="1" ht="15" customHeight="1">
      <c r="A96" s="1614"/>
      <c r="B96" s="1616"/>
      <c r="C96" s="1642"/>
      <c r="D96" s="1642"/>
      <c r="E96" s="1642"/>
      <c r="F96" s="1570"/>
      <c r="G96" s="1568"/>
      <c r="H96" s="1642"/>
      <c r="I96" s="1642"/>
      <c r="J96" s="1642"/>
      <c r="K96" s="1570"/>
      <c r="L96" s="1576"/>
      <c r="M96" s="1577"/>
      <c r="N96" s="1579"/>
      <c r="O96" s="1579"/>
      <c r="P96" s="1579"/>
      <c r="Q96" s="1584" t="str">
        <f>IFERROR(VLOOKUP(U96,リスト!$AW$1:$AY$44,2,0),"")</f>
        <v/>
      </c>
      <c r="R96" s="1585"/>
      <c r="S96" s="1581" t="str">
        <f>IFERROR(VLOOKUP(U96,リスト!$AW$1:$AY$44,3,0),"")</f>
        <v/>
      </c>
      <c r="T96" s="1583"/>
      <c r="U96" s="119"/>
      <c r="V96" s="1605"/>
      <c r="W96" s="1606"/>
      <c r="X96" s="1606"/>
      <c r="Y96" s="1606"/>
      <c r="Z96" s="1607"/>
    </row>
    <row r="97" spans="1:26" s="376" customFormat="1" ht="15" customHeight="1">
      <c r="A97" s="1638"/>
      <c r="B97" s="1501"/>
      <c r="C97" s="1502"/>
      <c r="D97" s="1502"/>
      <c r="E97" s="1502"/>
      <c r="F97" s="1643"/>
      <c r="G97" s="1644"/>
      <c r="H97" s="1502"/>
      <c r="I97" s="1502"/>
      <c r="J97" s="1502"/>
      <c r="K97" s="1643"/>
      <c r="L97" s="650"/>
      <c r="M97" s="651" t="s">
        <v>28</v>
      </c>
      <c r="N97" s="1645"/>
      <c r="O97" s="1645"/>
      <c r="P97" s="1645"/>
      <c r="Q97" s="1586" t="str">
        <f>IFERROR(VLOOKUP(U97,リスト!$AW$1:$AY$44,2,0),"")</f>
        <v/>
      </c>
      <c r="R97" s="1640"/>
      <c r="S97" s="1611" t="str">
        <f>IFERROR(VLOOKUP(U97,リスト!$AW$1:$AY$44,3,0),"")</f>
        <v/>
      </c>
      <c r="T97" s="1612"/>
      <c r="U97" s="120"/>
      <c r="V97" s="1608"/>
      <c r="W97" s="1609"/>
      <c r="X97" s="1609"/>
      <c r="Y97" s="1609"/>
      <c r="Z97" s="1610"/>
    </row>
    <row r="98" spans="1:26" s="376" customFormat="1" ht="15" customHeight="1">
      <c r="A98" s="1613">
        <v>4</v>
      </c>
      <c r="B98" s="1615"/>
      <c r="C98" s="1566"/>
      <c r="D98" s="1566"/>
      <c r="E98" s="1566"/>
      <c r="F98" s="1567"/>
      <c r="G98" s="1565"/>
      <c r="H98" s="1566"/>
      <c r="I98" s="1566"/>
      <c r="J98" s="1566"/>
      <c r="K98" s="1567"/>
      <c r="L98" s="1574"/>
      <c r="M98" s="1575"/>
      <c r="N98" s="1578"/>
      <c r="O98" s="1633"/>
      <c r="P98" s="1633"/>
      <c r="Q98" s="1584" t="str">
        <f>IFERROR(VLOOKUP(U98,リスト!$AW$1:$AY$44,2,0),"")</f>
        <v/>
      </c>
      <c r="R98" s="1588"/>
      <c r="S98" s="1581" t="str">
        <f>IFERROR(VLOOKUP(U98,リスト!$AW$1:$AY$44,3,0),"")</f>
        <v/>
      </c>
      <c r="T98" s="1582"/>
      <c r="U98" s="118"/>
      <c r="V98" s="1602"/>
      <c r="W98" s="1603"/>
      <c r="X98" s="1603"/>
      <c r="Y98" s="1603"/>
      <c r="Z98" s="1604"/>
    </row>
    <row r="99" spans="1:26" s="376" customFormat="1" ht="15" customHeight="1">
      <c r="A99" s="1614"/>
      <c r="B99" s="1616"/>
      <c r="C99" s="1569"/>
      <c r="D99" s="1569"/>
      <c r="E99" s="1569"/>
      <c r="F99" s="1570"/>
      <c r="G99" s="1568"/>
      <c r="H99" s="1569"/>
      <c r="I99" s="1569"/>
      <c r="J99" s="1569"/>
      <c r="K99" s="1570"/>
      <c r="L99" s="1576"/>
      <c r="M99" s="1577"/>
      <c r="N99" s="1579"/>
      <c r="O99" s="1634"/>
      <c r="P99" s="1634"/>
      <c r="Q99" s="1584" t="str">
        <f>IFERROR(VLOOKUP(U99,リスト!$AW$1:$AY$44,2,0),"")</f>
        <v/>
      </c>
      <c r="R99" s="1585"/>
      <c r="S99" s="1581" t="str">
        <f>IFERROR(VLOOKUP(U99,リスト!$AW$1:$AY$44,3,0),"")</f>
        <v/>
      </c>
      <c r="T99" s="1583"/>
      <c r="U99" s="119"/>
      <c r="V99" s="1605"/>
      <c r="W99" s="1606"/>
      <c r="X99" s="1606"/>
      <c r="Y99" s="1606"/>
      <c r="Z99" s="1607"/>
    </row>
    <row r="100" spans="1:26" s="376" customFormat="1" ht="15" customHeight="1">
      <c r="A100" s="1614"/>
      <c r="B100" s="1616"/>
      <c r="C100" s="1569"/>
      <c r="D100" s="1569"/>
      <c r="E100" s="1569"/>
      <c r="F100" s="1570"/>
      <c r="G100" s="1568"/>
      <c r="H100" s="1569"/>
      <c r="I100" s="1569"/>
      <c r="J100" s="1569"/>
      <c r="K100" s="1570"/>
      <c r="L100" s="1576"/>
      <c r="M100" s="1577"/>
      <c r="N100" s="1579"/>
      <c r="O100" s="1634"/>
      <c r="P100" s="1634"/>
      <c r="Q100" s="1584" t="str">
        <f>IFERROR(VLOOKUP(U100,リスト!$AW$1:$AY$44,2,0),"")</f>
        <v/>
      </c>
      <c r="R100" s="1588"/>
      <c r="S100" s="1581" t="str">
        <f>IFERROR(VLOOKUP(U100,リスト!$AW$1:$AY$44,3,0),"")</f>
        <v/>
      </c>
      <c r="T100" s="1582"/>
      <c r="U100" s="119"/>
      <c r="V100" s="1605"/>
      <c r="W100" s="1606"/>
      <c r="X100" s="1606"/>
      <c r="Y100" s="1606"/>
      <c r="Z100" s="1607"/>
    </row>
    <row r="101" spans="1:26" s="376" customFormat="1" ht="15" customHeight="1">
      <c r="A101" s="1614"/>
      <c r="B101" s="1616"/>
      <c r="C101" s="1569"/>
      <c r="D101" s="1569"/>
      <c r="E101" s="1569"/>
      <c r="F101" s="1570"/>
      <c r="G101" s="1568"/>
      <c r="H101" s="1569"/>
      <c r="I101" s="1569"/>
      <c r="J101" s="1569"/>
      <c r="K101" s="1570"/>
      <c r="L101" s="1576"/>
      <c r="M101" s="1577"/>
      <c r="N101" s="1579"/>
      <c r="O101" s="1634"/>
      <c r="P101" s="1634"/>
      <c r="Q101" s="1584" t="str">
        <f>IFERROR(VLOOKUP(U101,リスト!$AW$1:$AY$44,2,0),"")</f>
        <v/>
      </c>
      <c r="R101" s="1588"/>
      <c r="S101" s="1581" t="str">
        <f>IFERROR(VLOOKUP(U101,リスト!$AW$1:$AY$44,3,0),"")</f>
        <v/>
      </c>
      <c r="T101" s="1583"/>
      <c r="U101" s="119"/>
      <c r="V101" s="1605"/>
      <c r="W101" s="1606"/>
      <c r="X101" s="1606"/>
      <c r="Y101" s="1606"/>
      <c r="Z101" s="1607"/>
    </row>
    <row r="102" spans="1:26" s="376" customFormat="1" ht="15" customHeight="1">
      <c r="A102" s="1614"/>
      <c r="B102" s="1616"/>
      <c r="C102" s="1569"/>
      <c r="D102" s="1569"/>
      <c r="E102" s="1569"/>
      <c r="F102" s="1570"/>
      <c r="G102" s="1568"/>
      <c r="H102" s="1569"/>
      <c r="I102" s="1569"/>
      <c r="J102" s="1569"/>
      <c r="K102" s="1570"/>
      <c r="L102" s="1576"/>
      <c r="M102" s="1577"/>
      <c r="N102" s="1579"/>
      <c r="O102" s="1634"/>
      <c r="P102" s="1634"/>
      <c r="Q102" s="1584" t="str">
        <f>IFERROR(VLOOKUP(U102,リスト!$AW$1:$AY$44,2,0),"")</f>
        <v/>
      </c>
      <c r="R102" s="1585"/>
      <c r="S102" s="1581" t="str">
        <f>IFERROR(VLOOKUP(U102,リスト!$AW$1:$AY$44,3,0),"")</f>
        <v/>
      </c>
      <c r="T102" s="1582"/>
      <c r="U102" s="119"/>
      <c r="V102" s="1605"/>
      <c r="W102" s="1606"/>
      <c r="X102" s="1606"/>
      <c r="Y102" s="1606"/>
      <c r="Z102" s="1607"/>
    </row>
    <row r="103" spans="1:26" s="376" customFormat="1" ht="15" customHeight="1">
      <c r="A103" s="1638"/>
      <c r="B103" s="1639"/>
      <c r="C103" s="1572"/>
      <c r="D103" s="1572"/>
      <c r="E103" s="1572"/>
      <c r="F103" s="1573"/>
      <c r="G103" s="1571"/>
      <c r="H103" s="1572"/>
      <c r="I103" s="1572"/>
      <c r="J103" s="1572"/>
      <c r="K103" s="1573"/>
      <c r="L103" s="650"/>
      <c r="M103" s="651" t="s">
        <v>28</v>
      </c>
      <c r="N103" s="1580"/>
      <c r="O103" s="1635"/>
      <c r="P103" s="1635"/>
      <c r="Q103" s="1586" t="str">
        <f>IFERROR(VLOOKUP(U103,リスト!$AW$1:$AY$44,2,0),"")</f>
        <v/>
      </c>
      <c r="R103" s="1587"/>
      <c r="S103" s="1611" t="str">
        <f>IFERROR(VLOOKUP(U103,リスト!$AW$1:$AY$44,3,0),"")</f>
        <v/>
      </c>
      <c r="T103" s="1612"/>
      <c r="U103" s="120"/>
      <c r="V103" s="1608"/>
      <c r="W103" s="1609"/>
      <c r="X103" s="1609"/>
      <c r="Y103" s="1609"/>
      <c r="Z103" s="1610"/>
    </row>
    <row r="104" spans="1:26" s="376" customFormat="1" ht="15" customHeight="1">
      <c r="A104" s="1613">
        <v>5</v>
      </c>
      <c r="B104" s="1615"/>
      <c r="C104" s="1566"/>
      <c r="D104" s="1566"/>
      <c r="E104" s="1566"/>
      <c r="F104" s="1567"/>
      <c r="G104" s="1565"/>
      <c r="H104" s="1566"/>
      <c r="I104" s="1566"/>
      <c r="J104" s="1566"/>
      <c r="K104" s="1567"/>
      <c r="L104" s="1574"/>
      <c r="M104" s="1575"/>
      <c r="N104" s="1578"/>
      <c r="O104" s="1633"/>
      <c r="P104" s="1633"/>
      <c r="Q104" s="1584" t="str">
        <f>IFERROR(VLOOKUP(U104,リスト!$AW$1:$AY$44,2,0),"")</f>
        <v/>
      </c>
      <c r="R104" s="1588"/>
      <c r="S104" s="1581" t="str">
        <f>IFERROR(VLOOKUP(U104,リスト!$AW$1:$AY$44,3,0),"")</f>
        <v/>
      </c>
      <c r="T104" s="1582"/>
      <c r="U104" s="118"/>
      <c r="V104" s="1602"/>
      <c r="W104" s="1603"/>
      <c r="X104" s="1603"/>
      <c r="Y104" s="1603"/>
      <c r="Z104" s="1604"/>
    </row>
    <row r="105" spans="1:26" s="376" customFormat="1" ht="15" customHeight="1">
      <c r="A105" s="1614"/>
      <c r="B105" s="1616"/>
      <c r="C105" s="1569"/>
      <c r="D105" s="1569"/>
      <c r="E105" s="1569"/>
      <c r="F105" s="1570"/>
      <c r="G105" s="1568"/>
      <c r="H105" s="1569"/>
      <c r="I105" s="1569"/>
      <c r="J105" s="1569"/>
      <c r="K105" s="1570"/>
      <c r="L105" s="1576"/>
      <c r="M105" s="1577"/>
      <c r="N105" s="1579"/>
      <c r="O105" s="1634"/>
      <c r="P105" s="1634"/>
      <c r="Q105" s="1584" t="str">
        <f>IFERROR(VLOOKUP(U105,リスト!$AW$1:$AY$44,2,0),"")</f>
        <v/>
      </c>
      <c r="R105" s="1585"/>
      <c r="S105" s="1581" t="str">
        <f>IFERROR(VLOOKUP(U105,リスト!$AW$1:$AY$44,3,0),"")</f>
        <v/>
      </c>
      <c r="T105" s="1583"/>
      <c r="U105" s="119"/>
      <c r="V105" s="1605"/>
      <c r="W105" s="1606"/>
      <c r="X105" s="1606"/>
      <c r="Y105" s="1606"/>
      <c r="Z105" s="1607"/>
    </row>
    <row r="106" spans="1:26" s="376" customFormat="1" ht="15" customHeight="1">
      <c r="A106" s="1614"/>
      <c r="B106" s="1616"/>
      <c r="C106" s="1569"/>
      <c r="D106" s="1569"/>
      <c r="E106" s="1569"/>
      <c r="F106" s="1570"/>
      <c r="G106" s="1568"/>
      <c r="H106" s="1569"/>
      <c r="I106" s="1569"/>
      <c r="J106" s="1569"/>
      <c r="K106" s="1570"/>
      <c r="L106" s="1576"/>
      <c r="M106" s="1577"/>
      <c r="N106" s="1579"/>
      <c r="O106" s="1634"/>
      <c r="P106" s="1634"/>
      <c r="Q106" s="1584" t="str">
        <f>IFERROR(VLOOKUP(U106,リスト!$AW$1:$AY$44,2,0),"")</f>
        <v/>
      </c>
      <c r="R106" s="1588"/>
      <c r="S106" s="1581" t="str">
        <f>IFERROR(VLOOKUP(U106,リスト!$AW$1:$AY$44,3,0),"")</f>
        <v/>
      </c>
      <c r="T106" s="1582"/>
      <c r="U106" s="119"/>
      <c r="V106" s="1605"/>
      <c r="W106" s="1606"/>
      <c r="X106" s="1606"/>
      <c r="Y106" s="1606"/>
      <c r="Z106" s="1607"/>
    </row>
    <row r="107" spans="1:26" s="376" customFormat="1" ht="15" customHeight="1">
      <c r="A107" s="1614"/>
      <c r="B107" s="1616"/>
      <c r="C107" s="1569"/>
      <c r="D107" s="1569"/>
      <c r="E107" s="1569"/>
      <c r="F107" s="1570"/>
      <c r="G107" s="1568"/>
      <c r="H107" s="1569"/>
      <c r="I107" s="1569"/>
      <c r="J107" s="1569"/>
      <c r="K107" s="1570"/>
      <c r="L107" s="1576"/>
      <c r="M107" s="1577"/>
      <c r="N107" s="1579"/>
      <c r="O107" s="1634"/>
      <c r="P107" s="1634"/>
      <c r="Q107" s="1584" t="str">
        <f>IFERROR(VLOOKUP(U107,リスト!$AW$1:$AY$44,2,0),"")</f>
        <v/>
      </c>
      <c r="R107" s="1588"/>
      <c r="S107" s="1581" t="str">
        <f>IFERROR(VLOOKUP(U107,リスト!$AW$1:$AY$44,3,0),"")</f>
        <v/>
      </c>
      <c r="T107" s="1583"/>
      <c r="U107" s="119"/>
      <c r="V107" s="1605"/>
      <c r="W107" s="1606"/>
      <c r="X107" s="1606"/>
      <c r="Y107" s="1606"/>
      <c r="Z107" s="1607"/>
    </row>
    <row r="108" spans="1:26" s="376" customFormat="1" ht="15" customHeight="1">
      <c r="A108" s="1614"/>
      <c r="B108" s="1616"/>
      <c r="C108" s="1569"/>
      <c r="D108" s="1569"/>
      <c r="E108" s="1569"/>
      <c r="F108" s="1570"/>
      <c r="G108" s="1568"/>
      <c r="H108" s="1569"/>
      <c r="I108" s="1569"/>
      <c r="J108" s="1569"/>
      <c r="K108" s="1570"/>
      <c r="L108" s="1576"/>
      <c r="M108" s="1577"/>
      <c r="N108" s="1579"/>
      <c r="O108" s="1634"/>
      <c r="P108" s="1634"/>
      <c r="Q108" s="1584" t="str">
        <f>IFERROR(VLOOKUP(U108,リスト!$AW$1:$AY$44,2,0),"")</f>
        <v/>
      </c>
      <c r="R108" s="1585"/>
      <c r="S108" s="1581" t="str">
        <f>IFERROR(VLOOKUP(U108,リスト!$AW$1:$AY$44,3,0),"")</f>
        <v/>
      </c>
      <c r="T108" s="1582"/>
      <c r="U108" s="119"/>
      <c r="V108" s="1605"/>
      <c r="W108" s="1606"/>
      <c r="X108" s="1606"/>
      <c r="Y108" s="1606"/>
      <c r="Z108" s="1607"/>
    </row>
    <row r="109" spans="1:26" s="376" customFormat="1" ht="15" customHeight="1">
      <c r="A109" s="1638"/>
      <c r="B109" s="1639"/>
      <c r="C109" s="1572"/>
      <c r="D109" s="1572"/>
      <c r="E109" s="1572"/>
      <c r="F109" s="1573"/>
      <c r="G109" s="1571"/>
      <c r="H109" s="1572"/>
      <c r="I109" s="1572"/>
      <c r="J109" s="1572"/>
      <c r="K109" s="1573"/>
      <c r="L109" s="650"/>
      <c r="M109" s="651" t="s">
        <v>28</v>
      </c>
      <c r="N109" s="1580"/>
      <c r="O109" s="1635"/>
      <c r="P109" s="1635"/>
      <c r="Q109" s="1586" t="str">
        <f>IFERROR(VLOOKUP(U109,リスト!$AW$1:$AY$44,2,0),"")</f>
        <v/>
      </c>
      <c r="R109" s="1587"/>
      <c r="S109" s="1611" t="str">
        <f>IFERROR(VLOOKUP(U109,リスト!$AW$1:$AY$44,3,0),"")</f>
        <v/>
      </c>
      <c r="T109" s="1612"/>
      <c r="U109" s="120"/>
      <c r="V109" s="1608"/>
      <c r="W109" s="1609"/>
      <c r="X109" s="1609"/>
      <c r="Y109" s="1609"/>
      <c r="Z109" s="1610"/>
    </row>
    <row r="110" spans="1:26" s="376" customFormat="1" ht="15" customHeight="1">
      <c r="A110" s="1613">
        <v>6</v>
      </c>
      <c r="B110" s="1615"/>
      <c r="C110" s="1566"/>
      <c r="D110" s="1566"/>
      <c r="E110" s="1566"/>
      <c r="F110" s="1567"/>
      <c r="G110" s="1565"/>
      <c r="H110" s="1566"/>
      <c r="I110" s="1566"/>
      <c r="J110" s="1566"/>
      <c r="K110" s="1567"/>
      <c r="L110" s="1574"/>
      <c r="M110" s="1575"/>
      <c r="N110" s="1578"/>
      <c r="O110" s="1633"/>
      <c r="P110" s="1633"/>
      <c r="Q110" s="1584" t="str">
        <f>IFERROR(VLOOKUP(U110,リスト!$AW$1:$AY$44,2,0),"")</f>
        <v/>
      </c>
      <c r="R110" s="1588"/>
      <c r="S110" s="1581" t="str">
        <f>IFERROR(VLOOKUP(U110,リスト!$AW$1:$AY$44,3,0),"")</f>
        <v/>
      </c>
      <c r="T110" s="1582"/>
      <c r="U110" s="118"/>
      <c r="V110" s="1602"/>
      <c r="W110" s="1603"/>
      <c r="X110" s="1603"/>
      <c r="Y110" s="1603"/>
      <c r="Z110" s="1604"/>
    </row>
    <row r="111" spans="1:26" s="376" customFormat="1" ht="15" customHeight="1">
      <c r="A111" s="1614"/>
      <c r="B111" s="1616"/>
      <c r="C111" s="1569"/>
      <c r="D111" s="1569"/>
      <c r="E111" s="1569"/>
      <c r="F111" s="1570"/>
      <c r="G111" s="1568"/>
      <c r="H111" s="1569"/>
      <c r="I111" s="1569"/>
      <c r="J111" s="1569"/>
      <c r="K111" s="1570"/>
      <c r="L111" s="1576"/>
      <c r="M111" s="1577"/>
      <c r="N111" s="1579"/>
      <c r="O111" s="1634"/>
      <c r="P111" s="1634"/>
      <c r="Q111" s="1584" t="str">
        <f>IFERROR(VLOOKUP(U111,リスト!$AW$1:$AY$44,2,0),"")</f>
        <v/>
      </c>
      <c r="R111" s="1585"/>
      <c r="S111" s="1581" t="str">
        <f>IFERROR(VLOOKUP(U111,リスト!$AW$1:$AY$44,3,0),"")</f>
        <v/>
      </c>
      <c r="T111" s="1583"/>
      <c r="U111" s="119"/>
      <c r="V111" s="1605"/>
      <c r="W111" s="1606"/>
      <c r="X111" s="1606"/>
      <c r="Y111" s="1606"/>
      <c r="Z111" s="1607"/>
    </row>
    <row r="112" spans="1:26" s="376" customFormat="1" ht="15" customHeight="1">
      <c r="A112" s="1614"/>
      <c r="B112" s="1616"/>
      <c r="C112" s="1569"/>
      <c r="D112" s="1569"/>
      <c r="E112" s="1569"/>
      <c r="F112" s="1570"/>
      <c r="G112" s="1568"/>
      <c r="H112" s="1569"/>
      <c r="I112" s="1569"/>
      <c r="J112" s="1569"/>
      <c r="K112" s="1570"/>
      <c r="L112" s="1576"/>
      <c r="M112" s="1577"/>
      <c r="N112" s="1579"/>
      <c r="O112" s="1634"/>
      <c r="P112" s="1634"/>
      <c r="Q112" s="1584" t="str">
        <f>IFERROR(VLOOKUP(U112,リスト!$AW$1:$AY$44,2,0),"")</f>
        <v/>
      </c>
      <c r="R112" s="1588"/>
      <c r="S112" s="1581" t="str">
        <f>IFERROR(VLOOKUP(U112,リスト!$AW$1:$AY$44,3,0),"")</f>
        <v/>
      </c>
      <c r="T112" s="1582"/>
      <c r="U112" s="119"/>
      <c r="V112" s="1605"/>
      <c r="W112" s="1606"/>
      <c r="X112" s="1606"/>
      <c r="Y112" s="1606"/>
      <c r="Z112" s="1607"/>
    </row>
    <row r="113" spans="1:26" s="376" customFormat="1" ht="15" customHeight="1">
      <c r="A113" s="1614"/>
      <c r="B113" s="1616"/>
      <c r="C113" s="1569"/>
      <c r="D113" s="1569"/>
      <c r="E113" s="1569"/>
      <c r="F113" s="1570"/>
      <c r="G113" s="1568"/>
      <c r="H113" s="1569"/>
      <c r="I113" s="1569"/>
      <c r="J113" s="1569"/>
      <c r="K113" s="1570"/>
      <c r="L113" s="1576"/>
      <c r="M113" s="1577"/>
      <c r="N113" s="1579"/>
      <c r="O113" s="1634"/>
      <c r="P113" s="1634"/>
      <c r="Q113" s="1584" t="str">
        <f>IFERROR(VLOOKUP(U113,リスト!$AW$1:$AY$44,2,0),"")</f>
        <v/>
      </c>
      <c r="R113" s="1588"/>
      <c r="S113" s="1581" t="str">
        <f>IFERROR(VLOOKUP(U113,リスト!$AW$1:$AY$44,3,0),"")</f>
        <v/>
      </c>
      <c r="T113" s="1583"/>
      <c r="U113" s="119"/>
      <c r="V113" s="1605"/>
      <c r="W113" s="1606"/>
      <c r="X113" s="1606"/>
      <c r="Y113" s="1606"/>
      <c r="Z113" s="1607"/>
    </row>
    <row r="114" spans="1:26" s="376" customFormat="1" ht="15" customHeight="1">
      <c r="A114" s="1614"/>
      <c r="B114" s="1616"/>
      <c r="C114" s="1569"/>
      <c r="D114" s="1569"/>
      <c r="E114" s="1569"/>
      <c r="F114" s="1570"/>
      <c r="G114" s="1568"/>
      <c r="H114" s="1569"/>
      <c r="I114" s="1569"/>
      <c r="J114" s="1569"/>
      <c r="K114" s="1570"/>
      <c r="L114" s="1576"/>
      <c r="M114" s="1577"/>
      <c r="N114" s="1579"/>
      <c r="O114" s="1634"/>
      <c r="P114" s="1634"/>
      <c r="Q114" s="1584" t="str">
        <f>IFERROR(VLOOKUP(U114,リスト!$AW$1:$AY$44,2,0),"")</f>
        <v/>
      </c>
      <c r="R114" s="1585"/>
      <c r="S114" s="1581" t="str">
        <f>IFERROR(VLOOKUP(U114,リスト!$AW$1:$AY$44,3,0),"")</f>
        <v/>
      </c>
      <c r="T114" s="1582"/>
      <c r="U114" s="119"/>
      <c r="V114" s="1605"/>
      <c r="W114" s="1606"/>
      <c r="X114" s="1606"/>
      <c r="Y114" s="1606"/>
      <c r="Z114" s="1607"/>
    </row>
    <row r="115" spans="1:26" s="376" customFormat="1" ht="15" customHeight="1">
      <c r="A115" s="1638"/>
      <c r="B115" s="1639"/>
      <c r="C115" s="1572"/>
      <c r="D115" s="1572"/>
      <c r="E115" s="1572"/>
      <c r="F115" s="1573"/>
      <c r="G115" s="1571"/>
      <c r="H115" s="1572"/>
      <c r="I115" s="1572"/>
      <c r="J115" s="1572"/>
      <c r="K115" s="1573"/>
      <c r="L115" s="650"/>
      <c r="M115" s="651" t="s">
        <v>28</v>
      </c>
      <c r="N115" s="1580"/>
      <c r="O115" s="1635"/>
      <c r="P115" s="1635"/>
      <c r="Q115" s="1586" t="str">
        <f>IFERROR(VLOOKUP(U115,リスト!$AW$1:$AY$44,2,0),"")</f>
        <v/>
      </c>
      <c r="R115" s="1587"/>
      <c r="S115" s="1611" t="str">
        <f>IFERROR(VLOOKUP(U115,リスト!$AW$1:$AY$44,3,0),"")</f>
        <v/>
      </c>
      <c r="T115" s="1612"/>
      <c r="U115" s="120"/>
      <c r="V115" s="1608"/>
      <c r="W115" s="1609"/>
      <c r="X115" s="1609"/>
      <c r="Y115" s="1609"/>
      <c r="Z115" s="1610"/>
    </row>
    <row r="116" spans="1:26" s="376" customFormat="1" ht="15" customHeight="1">
      <c r="A116" s="1613">
        <v>7</v>
      </c>
      <c r="B116" s="1615"/>
      <c r="C116" s="1566"/>
      <c r="D116" s="1566"/>
      <c r="E116" s="1566"/>
      <c r="F116" s="1567"/>
      <c r="G116" s="1565"/>
      <c r="H116" s="1566"/>
      <c r="I116" s="1566"/>
      <c r="J116" s="1566"/>
      <c r="K116" s="1567"/>
      <c r="L116" s="1574"/>
      <c r="M116" s="1575"/>
      <c r="N116" s="1578"/>
      <c r="O116" s="1633"/>
      <c r="P116" s="1633"/>
      <c r="Q116" s="1584" t="str">
        <f>IFERROR(VLOOKUP(U116,リスト!$AW$1:$AY$44,2,0),"")</f>
        <v/>
      </c>
      <c r="R116" s="1588"/>
      <c r="S116" s="1581" t="str">
        <f>IFERROR(VLOOKUP(U116,リスト!$AW$1:$AY$44,3,0),"")</f>
        <v/>
      </c>
      <c r="T116" s="1582"/>
      <c r="U116" s="118"/>
      <c r="V116" s="1602"/>
      <c r="W116" s="1603"/>
      <c r="X116" s="1603"/>
      <c r="Y116" s="1603"/>
      <c r="Z116" s="1604"/>
    </row>
    <row r="117" spans="1:26" s="376" customFormat="1" ht="15" customHeight="1">
      <c r="A117" s="1614"/>
      <c r="B117" s="1616"/>
      <c r="C117" s="1569"/>
      <c r="D117" s="1569"/>
      <c r="E117" s="1569"/>
      <c r="F117" s="1570"/>
      <c r="G117" s="1568"/>
      <c r="H117" s="1569"/>
      <c r="I117" s="1569"/>
      <c r="J117" s="1569"/>
      <c r="K117" s="1570"/>
      <c r="L117" s="1576"/>
      <c r="M117" s="1577"/>
      <c r="N117" s="1579"/>
      <c r="O117" s="1634"/>
      <c r="P117" s="1634"/>
      <c r="Q117" s="1584" t="str">
        <f>IFERROR(VLOOKUP(U117,リスト!$AW$1:$AY$44,2,0),"")</f>
        <v/>
      </c>
      <c r="R117" s="1585"/>
      <c r="S117" s="1581" t="str">
        <f>IFERROR(VLOOKUP(U117,リスト!$AW$1:$AY$44,3,0),"")</f>
        <v/>
      </c>
      <c r="T117" s="1583"/>
      <c r="U117" s="119"/>
      <c r="V117" s="1605"/>
      <c r="W117" s="1606"/>
      <c r="X117" s="1606"/>
      <c r="Y117" s="1606"/>
      <c r="Z117" s="1607"/>
    </row>
    <row r="118" spans="1:26" s="376" customFormat="1" ht="15" customHeight="1">
      <c r="A118" s="1614"/>
      <c r="B118" s="1616"/>
      <c r="C118" s="1569"/>
      <c r="D118" s="1569"/>
      <c r="E118" s="1569"/>
      <c r="F118" s="1570"/>
      <c r="G118" s="1568"/>
      <c r="H118" s="1569"/>
      <c r="I118" s="1569"/>
      <c r="J118" s="1569"/>
      <c r="K118" s="1570"/>
      <c r="L118" s="1576"/>
      <c r="M118" s="1577"/>
      <c r="N118" s="1579"/>
      <c r="O118" s="1634"/>
      <c r="P118" s="1634"/>
      <c r="Q118" s="1584" t="str">
        <f>IFERROR(VLOOKUP(U118,リスト!$AW$1:$AY$44,2,0),"")</f>
        <v/>
      </c>
      <c r="R118" s="1588"/>
      <c r="S118" s="1581" t="str">
        <f>IFERROR(VLOOKUP(U118,リスト!$AW$1:$AY$44,3,0),"")</f>
        <v/>
      </c>
      <c r="T118" s="1582"/>
      <c r="U118" s="119"/>
      <c r="V118" s="1605"/>
      <c r="W118" s="1606"/>
      <c r="X118" s="1606"/>
      <c r="Y118" s="1606"/>
      <c r="Z118" s="1607"/>
    </row>
    <row r="119" spans="1:26" s="376" customFormat="1" ht="15" customHeight="1">
      <c r="A119" s="1614"/>
      <c r="B119" s="1616"/>
      <c r="C119" s="1569"/>
      <c r="D119" s="1569"/>
      <c r="E119" s="1569"/>
      <c r="F119" s="1570"/>
      <c r="G119" s="1568"/>
      <c r="H119" s="1569"/>
      <c r="I119" s="1569"/>
      <c r="J119" s="1569"/>
      <c r="K119" s="1570"/>
      <c r="L119" s="1576"/>
      <c r="M119" s="1577"/>
      <c r="N119" s="1579"/>
      <c r="O119" s="1634"/>
      <c r="P119" s="1634"/>
      <c r="Q119" s="1584" t="str">
        <f>IFERROR(VLOOKUP(U119,リスト!$AW$1:$AY$44,2,0),"")</f>
        <v/>
      </c>
      <c r="R119" s="1588"/>
      <c r="S119" s="1581" t="str">
        <f>IFERROR(VLOOKUP(U119,リスト!$AW$1:$AY$44,3,0),"")</f>
        <v/>
      </c>
      <c r="T119" s="1583"/>
      <c r="U119" s="119"/>
      <c r="V119" s="1605"/>
      <c r="W119" s="1606"/>
      <c r="X119" s="1606"/>
      <c r="Y119" s="1606"/>
      <c r="Z119" s="1607"/>
    </row>
    <row r="120" spans="1:26" s="376" customFormat="1" ht="15" customHeight="1">
      <c r="A120" s="1614"/>
      <c r="B120" s="1616"/>
      <c r="C120" s="1569"/>
      <c r="D120" s="1569"/>
      <c r="E120" s="1569"/>
      <c r="F120" s="1570"/>
      <c r="G120" s="1568"/>
      <c r="H120" s="1569"/>
      <c r="I120" s="1569"/>
      <c r="J120" s="1569"/>
      <c r="K120" s="1570"/>
      <c r="L120" s="1576"/>
      <c r="M120" s="1577"/>
      <c r="N120" s="1579"/>
      <c r="O120" s="1634"/>
      <c r="P120" s="1634"/>
      <c r="Q120" s="1584" t="str">
        <f>IFERROR(VLOOKUP(U120,リスト!$AW$1:$AY$44,2,0),"")</f>
        <v/>
      </c>
      <c r="R120" s="1585"/>
      <c r="S120" s="1581" t="str">
        <f>IFERROR(VLOOKUP(U120,リスト!$AW$1:$AY$44,3,0),"")</f>
        <v/>
      </c>
      <c r="T120" s="1582"/>
      <c r="U120" s="119"/>
      <c r="V120" s="1605"/>
      <c r="W120" s="1606"/>
      <c r="X120" s="1606"/>
      <c r="Y120" s="1606"/>
      <c r="Z120" s="1607"/>
    </row>
    <row r="121" spans="1:26" s="376" customFormat="1" ht="15" customHeight="1">
      <c r="A121" s="1638"/>
      <c r="B121" s="1639"/>
      <c r="C121" s="1572"/>
      <c r="D121" s="1572"/>
      <c r="E121" s="1572"/>
      <c r="F121" s="1573"/>
      <c r="G121" s="1571"/>
      <c r="H121" s="1572"/>
      <c r="I121" s="1572"/>
      <c r="J121" s="1572"/>
      <c r="K121" s="1573"/>
      <c r="L121" s="650"/>
      <c r="M121" s="651" t="s">
        <v>28</v>
      </c>
      <c r="N121" s="1580"/>
      <c r="O121" s="1635"/>
      <c r="P121" s="1635"/>
      <c r="Q121" s="1586" t="str">
        <f>IFERROR(VLOOKUP(U121,リスト!$AW$1:$AY$44,2,0),"")</f>
        <v/>
      </c>
      <c r="R121" s="1587"/>
      <c r="S121" s="1611" t="str">
        <f>IFERROR(VLOOKUP(U121,リスト!$AW$1:$AY$44,3,0),"")</f>
        <v/>
      </c>
      <c r="T121" s="1612"/>
      <c r="U121" s="120"/>
      <c r="V121" s="1608"/>
      <c r="W121" s="1609"/>
      <c r="X121" s="1609"/>
      <c r="Y121" s="1609"/>
      <c r="Z121" s="1610"/>
    </row>
    <row r="122" spans="1:26" s="376" customFormat="1" ht="15" customHeight="1">
      <c r="A122" s="1613">
        <v>8</v>
      </c>
      <c r="B122" s="1615"/>
      <c r="C122" s="1566"/>
      <c r="D122" s="1566"/>
      <c r="E122" s="1566"/>
      <c r="F122" s="1567"/>
      <c r="G122" s="1565"/>
      <c r="H122" s="1566"/>
      <c r="I122" s="1566"/>
      <c r="J122" s="1566"/>
      <c r="K122" s="1567"/>
      <c r="L122" s="1574"/>
      <c r="M122" s="1575"/>
      <c r="N122" s="1578"/>
      <c r="O122" s="1633"/>
      <c r="P122" s="1633"/>
      <c r="Q122" s="1584" t="str">
        <f>IFERROR(VLOOKUP(U122,リスト!$AW$1:$AY$44,2,0),"")</f>
        <v/>
      </c>
      <c r="R122" s="1588"/>
      <c r="S122" s="1581" t="str">
        <f>IFERROR(VLOOKUP(U122,リスト!$AW$1:$AY$44,3,0),"")</f>
        <v/>
      </c>
      <c r="T122" s="1582"/>
      <c r="U122" s="118"/>
      <c r="V122" s="1602"/>
      <c r="W122" s="1603"/>
      <c r="X122" s="1603"/>
      <c r="Y122" s="1603"/>
      <c r="Z122" s="1604"/>
    </row>
    <row r="123" spans="1:26" s="376" customFormat="1" ht="15" customHeight="1">
      <c r="A123" s="1614"/>
      <c r="B123" s="1616"/>
      <c r="C123" s="1569"/>
      <c r="D123" s="1569"/>
      <c r="E123" s="1569"/>
      <c r="F123" s="1570"/>
      <c r="G123" s="1568"/>
      <c r="H123" s="1569"/>
      <c r="I123" s="1569"/>
      <c r="J123" s="1569"/>
      <c r="K123" s="1570"/>
      <c r="L123" s="1576"/>
      <c r="M123" s="1577"/>
      <c r="N123" s="1579"/>
      <c r="O123" s="1634"/>
      <c r="P123" s="1634"/>
      <c r="Q123" s="1584" t="str">
        <f>IFERROR(VLOOKUP(U123,リスト!$AW$1:$AY$44,2,0),"")</f>
        <v/>
      </c>
      <c r="R123" s="1585"/>
      <c r="S123" s="1581" t="str">
        <f>IFERROR(VLOOKUP(U123,リスト!$AW$1:$AY$44,3,0),"")</f>
        <v/>
      </c>
      <c r="T123" s="1583"/>
      <c r="U123" s="119"/>
      <c r="V123" s="1605"/>
      <c r="W123" s="1606"/>
      <c r="X123" s="1606"/>
      <c r="Y123" s="1606"/>
      <c r="Z123" s="1607"/>
    </row>
    <row r="124" spans="1:26" s="376" customFormat="1" ht="15" customHeight="1">
      <c r="A124" s="1614"/>
      <c r="B124" s="1616"/>
      <c r="C124" s="1569"/>
      <c r="D124" s="1569"/>
      <c r="E124" s="1569"/>
      <c r="F124" s="1570"/>
      <c r="G124" s="1568"/>
      <c r="H124" s="1569"/>
      <c r="I124" s="1569"/>
      <c r="J124" s="1569"/>
      <c r="K124" s="1570"/>
      <c r="L124" s="1576"/>
      <c r="M124" s="1577"/>
      <c r="N124" s="1579"/>
      <c r="O124" s="1634"/>
      <c r="P124" s="1634"/>
      <c r="Q124" s="1584" t="str">
        <f>IFERROR(VLOOKUP(U124,リスト!$AW$1:$AY$44,2,0),"")</f>
        <v/>
      </c>
      <c r="R124" s="1588"/>
      <c r="S124" s="1581" t="str">
        <f>IFERROR(VLOOKUP(U124,リスト!$AW$1:$AY$44,3,0),"")</f>
        <v/>
      </c>
      <c r="T124" s="1582"/>
      <c r="U124" s="119"/>
      <c r="V124" s="1605"/>
      <c r="W124" s="1606"/>
      <c r="X124" s="1606"/>
      <c r="Y124" s="1606"/>
      <c r="Z124" s="1607"/>
    </row>
    <row r="125" spans="1:26" s="376" customFormat="1" ht="15" customHeight="1">
      <c r="A125" s="1614"/>
      <c r="B125" s="1616"/>
      <c r="C125" s="1569"/>
      <c r="D125" s="1569"/>
      <c r="E125" s="1569"/>
      <c r="F125" s="1570"/>
      <c r="G125" s="1568"/>
      <c r="H125" s="1569"/>
      <c r="I125" s="1569"/>
      <c r="J125" s="1569"/>
      <c r="K125" s="1570"/>
      <c r="L125" s="1576"/>
      <c r="M125" s="1577"/>
      <c r="N125" s="1579"/>
      <c r="O125" s="1634"/>
      <c r="P125" s="1634"/>
      <c r="Q125" s="1584" t="str">
        <f>IFERROR(VLOOKUP(U125,リスト!$AW$1:$AY$44,2,0),"")</f>
        <v/>
      </c>
      <c r="R125" s="1588"/>
      <c r="S125" s="1581" t="str">
        <f>IFERROR(VLOOKUP(U125,リスト!$AW$1:$AY$44,3,0),"")</f>
        <v/>
      </c>
      <c r="T125" s="1583"/>
      <c r="U125" s="119"/>
      <c r="V125" s="1605"/>
      <c r="W125" s="1606"/>
      <c r="X125" s="1606"/>
      <c r="Y125" s="1606"/>
      <c r="Z125" s="1607"/>
    </row>
    <row r="126" spans="1:26" s="376" customFormat="1" ht="15" customHeight="1">
      <c r="A126" s="1614"/>
      <c r="B126" s="1616"/>
      <c r="C126" s="1569"/>
      <c r="D126" s="1569"/>
      <c r="E126" s="1569"/>
      <c r="F126" s="1570"/>
      <c r="G126" s="1568"/>
      <c r="H126" s="1569"/>
      <c r="I126" s="1569"/>
      <c r="J126" s="1569"/>
      <c r="K126" s="1570"/>
      <c r="L126" s="1576"/>
      <c r="M126" s="1577"/>
      <c r="N126" s="1579"/>
      <c r="O126" s="1634"/>
      <c r="P126" s="1634"/>
      <c r="Q126" s="1584" t="str">
        <f>IFERROR(VLOOKUP(U126,リスト!$AW$1:$AY$44,2,0),"")</f>
        <v/>
      </c>
      <c r="R126" s="1585"/>
      <c r="S126" s="1581" t="str">
        <f>IFERROR(VLOOKUP(U126,リスト!$AW$1:$AY$44,3,0),"")</f>
        <v/>
      </c>
      <c r="T126" s="1582"/>
      <c r="U126" s="119"/>
      <c r="V126" s="1605"/>
      <c r="W126" s="1606"/>
      <c r="X126" s="1606"/>
      <c r="Y126" s="1606"/>
      <c r="Z126" s="1607"/>
    </row>
    <row r="127" spans="1:26" s="376" customFormat="1" ht="15" customHeight="1">
      <c r="A127" s="1638"/>
      <c r="B127" s="1639"/>
      <c r="C127" s="1572"/>
      <c r="D127" s="1572"/>
      <c r="E127" s="1572"/>
      <c r="F127" s="1573"/>
      <c r="G127" s="1571"/>
      <c r="H127" s="1572"/>
      <c r="I127" s="1572"/>
      <c r="J127" s="1572"/>
      <c r="K127" s="1573"/>
      <c r="L127" s="650"/>
      <c r="M127" s="651" t="s">
        <v>28</v>
      </c>
      <c r="N127" s="1580"/>
      <c r="O127" s="1635"/>
      <c r="P127" s="1635"/>
      <c r="Q127" s="1586" t="str">
        <f>IFERROR(VLOOKUP(U127,リスト!$AW$1:$AY$44,2,0),"")</f>
        <v/>
      </c>
      <c r="R127" s="1587"/>
      <c r="S127" s="1611" t="str">
        <f>IFERROR(VLOOKUP(U127,リスト!$AW$1:$AY$44,3,0),"")</f>
        <v/>
      </c>
      <c r="T127" s="1612"/>
      <c r="U127" s="120"/>
      <c r="V127" s="1608"/>
      <c r="W127" s="1609"/>
      <c r="X127" s="1609"/>
      <c r="Y127" s="1609"/>
      <c r="Z127" s="1610"/>
    </row>
    <row r="128" spans="1:26" s="376" customFormat="1" ht="15" customHeight="1">
      <c r="A128" s="1613">
        <v>9</v>
      </c>
      <c r="B128" s="1615"/>
      <c r="C128" s="1566"/>
      <c r="D128" s="1566"/>
      <c r="E128" s="1566"/>
      <c r="F128" s="1567"/>
      <c r="G128" s="1565"/>
      <c r="H128" s="1566"/>
      <c r="I128" s="1566"/>
      <c r="J128" s="1566"/>
      <c r="K128" s="1567"/>
      <c r="L128" s="1574"/>
      <c r="M128" s="1575"/>
      <c r="N128" s="1578"/>
      <c r="O128" s="1633"/>
      <c r="P128" s="1633"/>
      <c r="Q128" s="1584" t="str">
        <f>IFERROR(VLOOKUP(U128,リスト!$AW$1:$AY$44,2,0),"")</f>
        <v/>
      </c>
      <c r="R128" s="1588"/>
      <c r="S128" s="1581" t="str">
        <f>IFERROR(VLOOKUP(U128,リスト!$AW$1:$AY$44,3,0),"")</f>
        <v/>
      </c>
      <c r="T128" s="1582"/>
      <c r="U128" s="118"/>
      <c r="V128" s="1602"/>
      <c r="W128" s="1603"/>
      <c r="X128" s="1603"/>
      <c r="Y128" s="1603"/>
      <c r="Z128" s="1604"/>
    </row>
    <row r="129" spans="1:26" s="376" customFormat="1" ht="15" customHeight="1">
      <c r="A129" s="1614"/>
      <c r="B129" s="1616"/>
      <c r="C129" s="1569"/>
      <c r="D129" s="1569"/>
      <c r="E129" s="1569"/>
      <c r="F129" s="1570"/>
      <c r="G129" s="1568"/>
      <c r="H129" s="1569"/>
      <c r="I129" s="1569"/>
      <c r="J129" s="1569"/>
      <c r="K129" s="1570"/>
      <c r="L129" s="1576"/>
      <c r="M129" s="1577"/>
      <c r="N129" s="1579"/>
      <c r="O129" s="1634"/>
      <c r="P129" s="1634"/>
      <c r="Q129" s="1584" t="str">
        <f>IFERROR(VLOOKUP(U129,リスト!$AW$1:$AY$44,2,0),"")</f>
        <v/>
      </c>
      <c r="R129" s="1585"/>
      <c r="S129" s="1581" t="str">
        <f>IFERROR(VLOOKUP(U129,リスト!$AW$1:$AY$44,3,0),"")</f>
        <v/>
      </c>
      <c r="T129" s="1583"/>
      <c r="U129" s="119"/>
      <c r="V129" s="1605"/>
      <c r="W129" s="1606"/>
      <c r="X129" s="1606"/>
      <c r="Y129" s="1606"/>
      <c r="Z129" s="1607"/>
    </row>
    <row r="130" spans="1:26" s="376" customFormat="1" ht="15" customHeight="1">
      <c r="A130" s="1614"/>
      <c r="B130" s="1616"/>
      <c r="C130" s="1569"/>
      <c r="D130" s="1569"/>
      <c r="E130" s="1569"/>
      <c r="F130" s="1570"/>
      <c r="G130" s="1568"/>
      <c r="H130" s="1569"/>
      <c r="I130" s="1569"/>
      <c r="J130" s="1569"/>
      <c r="K130" s="1570"/>
      <c r="L130" s="1576"/>
      <c r="M130" s="1577"/>
      <c r="N130" s="1579"/>
      <c r="O130" s="1634"/>
      <c r="P130" s="1634"/>
      <c r="Q130" s="1584" t="str">
        <f>IFERROR(VLOOKUP(U130,リスト!$AW$1:$AY$44,2,0),"")</f>
        <v/>
      </c>
      <c r="R130" s="1588"/>
      <c r="S130" s="1581" t="str">
        <f>IFERROR(VLOOKUP(U130,リスト!$AW$1:$AY$44,3,0),"")</f>
        <v/>
      </c>
      <c r="T130" s="1582"/>
      <c r="U130" s="119"/>
      <c r="V130" s="1605"/>
      <c r="W130" s="1606"/>
      <c r="X130" s="1606"/>
      <c r="Y130" s="1606"/>
      <c r="Z130" s="1607"/>
    </row>
    <row r="131" spans="1:26" s="376" customFormat="1" ht="15" customHeight="1">
      <c r="A131" s="1614"/>
      <c r="B131" s="1616"/>
      <c r="C131" s="1569"/>
      <c r="D131" s="1569"/>
      <c r="E131" s="1569"/>
      <c r="F131" s="1570"/>
      <c r="G131" s="1568"/>
      <c r="H131" s="1569"/>
      <c r="I131" s="1569"/>
      <c r="J131" s="1569"/>
      <c r="K131" s="1570"/>
      <c r="L131" s="1576"/>
      <c r="M131" s="1577"/>
      <c r="N131" s="1579"/>
      <c r="O131" s="1634"/>
      <c r="P131" s="1634"/>
      <c r="Q131" s="1584" t="str">
        <f>IFERROR(VLOOKUP(U131,リスト!$AW$1:$AY$44,2,0),"")</f>
        <v/>
      </c>
      <c r="R131" s="1588"/>
      <c r="S131" s="1581" t="str">
        <f>IFERROR(VLOOKUP(U131,リスト!$AW$1:$AY$44,3,0),"")</f>
        <v/>
      </c>
      <c r="T131" s="1583"/>
      <c r="U131" s="119"/>
      <c r="V131" s="1605"/>
      <c r="W131" s="1606"/>
      <c r="X131" s="1606"/>
      <c r="Y131" s="1606"/>
      <c r="Z131" s="1607"/>
    </row>
    <row r="132" spans="1:26" s="376" customFormat="1" ht="15" customHeight="1">
      <c r="A132" s="1614"/>
      <c r="B132" s="1616"/>
      <c r="C132" s="1569"/>
      <c r="D132" s="1569"/>
      <c r="E132" s="1569"/>
      <c r="F132" s="1570"/>
      <c r="G132" s="1568"/>
      <c r="H132" s="1569"/>
      <c r="I132" s="1569"/>
      <c r="J132" s="1569"/>
      <c r="K132" s="1570"/>
      <c r="L132" s="1576"/>
      <c r="M132" s="1577"/>
      <c r="N132" s="1579"/>
      <c r="O132" s="1634"/>
      <c r="P132" s="1634"/>
      <c r="Q132" s="1584" t="str">
        <f>IFERROR(VLOOKUP(U132,リスト!$AW$1:$AY$44,2,0),"")</f>
        <v/>
      </c>
      <c r="R132" s="1585"/>
      <c r="S132" s="1581" t="str">
        <f>IFERROR(VLOOKUP(U132,リスト!$AW$1:$AY$44,3,0),"")</f>
        <v/>
      </c>
      <c r="T132" s="1582"/>
      <c r="U132" s="119"/>
      <c r="V132" s="1605"/>
      <c r="W132" s="1606"/>
      <c r="X132" s="1606"/>
      <c r="Y132" s="1606"/>
      <c r="Z132" s="1607"/>
    </row>
    <row r="133" spans="1:26" s="376" customFormat="1" ht="15" customHeight="1">
      <c r="A133" s="1638"/>
      <c r="B133" s="1639"/>
      <c r="C133" s="1572"/>
      <c r="D133" s="1572"/>
      <c r="E133" s="1572"/>
      <c r="F133" s="1573"/>
      <c r="G133" s="1571"/>
      <c r="H133" s="1572"/>
      <c r="I133" s="1572"/>
      <c r="J133" s="1572"/>
      <c r="K133" s="1573"/>
      <c r="L133" s="650"/>
      <c r="M133" s="651" t="s">
        <v>28</v>
      </c>
      <c r="N133" s="1580"/>
      <c r="O133" s="1635"/>
      <c r="P133" s="1635"/>
      <c r="Q133" s="1586" t="str">
        <f>IFERROR(VLOOKUP(U133,リスト!$AW$1:$AY$44,2,0),"")</f>
        <v/>
      </c>
      <c r="R133" s="1587"/>
      <c r="S133" s="1611" t="str">
        <f>IFERROR(VLOOKUP(U133,リスト!$AW$1:$AY$44,3,0),"")</f>
        <v/>
      </c>
      <c r="T133" s="1612"/>
      <c r="U133" s="120"/>
      <c r="V133" s="1608"/>
      <c r="W133" s="1609"/>
      <c r="X133" s="1609"/>
      <c r="Y133" s="1609"/>
      <c r="Z133" s="1610"/>
    </row>
    <row r="134" spans="1:26" s="376" customFormat="1" ht="15" customHeight="1">
      <c r="A134" s="1613">
        <v>10</v>
      </c>
      <c r="B134" s="1615"/>
      <c r="C134" s="1566"/>
      <c r="D134" s="1566"/>
      <c r="E134" s="1566"/>
      <c r="F134" s="1567"/>
      <c r="G134" s="1565"/>
      <c r="H134" s="1566"/>
      <c r="I134" s="1566"/>
      <c r="J134" s="1566"/>
      <c r="K134" s="1567"/>
      <c r="L134" s="1574"/>
      <c r="M134" s="1575"/>
      <c r="N134" s="1578"/>
      <c r="O134" s="1633"/>
      <c r="P134" s="1633"/>
      <c r="Q134" s="1584" t="str">
        <f>IFERROR(VLOOKUP(U134,リスト!$AW$1:$AY$44,2,0),"")</f>
        <v/>
      </c>
      <c r="R134" s="1588"/>
      <c r="S134" s="1581" t="str">
        <f>IFERROR(VLOOKUP(U134,リスト!$AW$1:$AY$44,3,0),"")</f>
        <v/>
      </c>
      <c r="T134" s="1582"/>
      <c r="U134" s="118"/>
      <c r="V134" s="1602"/>
      <c r="W134" s="1603"/>
      <c r="X134" s="1603"/>
      <c r="Y134" s="1603"/>
      <c r="Z134" s="1604"/>
    </row>
    <row r="135" spans="1:26" s="376" customFormat="1" ht="15" customHeight="1">
      <c r="A135" s="1614"/>
      <c r="B135" s="1616"/>
      <c r="C135" s="1569"/>
      <c r="D135" s="1569"/>
      <c r="E135" s="1569"/>
      <c r="F135" s="1570"/>
      <c r="G135" s="1568"/>
      <c r="H135" s="1569"/>
      <c r="I135" s="1569"/>
      <c r="J135" s="1569"/>
      <c r="K135" s="1570"/>
      <c r="L135" s="1576"/>
      <c r="M135" s="1577"/>
      <c r="N135" s="1579"/>
      <c r="O135" s="1634"/>
      <c r="P135" s="1634"/>
      <c r="Q135" s="1584" t="str">
        <f>IFERROR(VLOOKUP(U135,リスト!$AW$1:$AY$44,2,0),"")</f>
        <v/>
      </c>
      <c r="R135" s="1585"/>
      <c r="S135" s="1581" t="str">
        <f>IFERROR(VLOOKUP(U135,リスト!$AW$1:$AY$44,3,0),"")</f>
        <v/>
      </c>
      <c r="T135" s="1583"/>
      <c r="U135" s="119"/>
      <c r="V135" s="1605"/>
      <c r="W135" s="1606"/>
      <c r="X135" s="1606"/>
      <c r="Y135" s="1606"/>
      <c r="Z135" s="1607"/>
    </row>
    <row r="136" spans="1:26" s="376" customFormat="1" ht="15" customHeight="1">
      <c r="A136" s="1614"/>
      <c r="B136" s="1616"/>
      <c r="C136" s="1569"/>
      <c r="D136" s="1569"/>
      <c r="E136" s="1569"/>
      <c r="F136" s="1570"/>
      <c r="G136" s="1568"/>
      <c r="H136" s="1569"/>
      <c r="I136" s="1569"/>
      <c r="J136" s="1569"/>
      <c r="K136" s="1570"/>
      <c r="L136" s="1576"/>
      <c r="M136" s="1577"/>
      <c r="N136" s="1579"/>
      <c r="O136" s="1634"/>
      <c r="P136" s="1634"/>
      <c r="Q136" s="1584" t="str">
        <f>IFERROR(VLOOKUP(U136,リスト!$AW$1:$AY$44,2,0),"")</f>
        <v/>
      </c>
      <c r="R136" s="1588"/>
      <c r="S136" s="1581" t="str">
        <f>IFERROR(VLOOKUP(U136,リスト!$AW$1:$AY$44,3,0),"")</f>
        <v/>
      </c>
      <c r="T136" s="1582"/>
      <c r="U136" s="119"/>
      <c r="V136" s="1605"/>
      <c r="W136" s="1606"/>
      <c r="X136" s="1606"/>
      <c r="Y136" s="1606"/>
      <c r="Z136" s="1607"/>
    </row>
    <row r="137" spans="1:26" s="376" customFormat="1" ht="15" customHeight="1">
      <c r="A137" s="1614"/>
      <c r="B137" s="1616"/>
      <c r="C137" s="1569"/>
      <c r="D137" s="1569"/>
      <c r="E137" s="1569"/>
      <c r="F137" s="1570"/>
      <c r="G137" s="1568"/>
      <c r="H137" s="1569"/>
      <c r="I137" s="1569"/>
      <c r="J137" s="1569"/>
      <c r="K137" s="1570"/>
      <c r="L137" s="1576"/>
      <c r="M137" s="1577"/>
      <c r="N137" s="1579"/>
      <c r="O137" s="1634"/>
      <c r="P137" s="1634"/>
      <c r="Q137" s="1584" t="str">
        <f>IFERROR(VLOOKUP(U137,リスト!$AW$1:$AY$44,2,0),"")</f>
        <v/>
      </c>
      <c r="R137" s="1588"/>
      <c r="S137" s="1581" t="str">
        <f>IFERROR(VLOOKUP(U137,リスト!$AW$1:$AY$44,3,0),"")</f>
        <v/>
      </c>
      <c r="T137" s="1583"/>
      <c r="U137" s="119"/>
      <c r="V137" s="1605"/>
      <c r="W137" s="1606"/>
      <c r="X137" s="1606"/>
      <c r="Y137" s="1606"/>
      <c r="Z137" s="1607"/>
    </row>
    <row r="138" spans="1:26" s="376" customFormat="1" ht="15" customHeight="1">
      <c r="A138" s="1614"/>
      <c r="B138" s="1616"/>
      <c r="C138" s="1569"/>
      <c r="D138" s="1569"/>
      <c r="E138" s="1569"/>
      <c r="F138" s="1570"/>
      <c r="G138" s="1568"/>
      <c r="H138" s="1569"/>
      <c r="I138" s="1569"/>
      <c r="J138" s="1569"/>
      <c r="K138" s="1570"/>
      <c r="L138" s="1576"/>
      <c r="M138" s="1577"/>
      <c r="N138" s="1579"/>
      <c r="O138" s="1634"/>
      <c r="P138" s="1634"/>
      <c r="Q138" s="1584" t="str">
        <f>IFERROR(VLOOKUP(U138,リスト!$AW$1:$AY$44,2,0),"")</f>
        <v/>
      </c>
      <c r="R138" s="1585"/>
      <c r="S138" s="1581" t="str">
        <f>IFERROR(VLOOKUP(U138,リスト!$AW$1:$AY$44,3,0),"")</f>
        <v/>
      </c>
      <c r="T138" s="1582"/>
      <c r="U138" s="119"/>
      <c r="V138" s="1605"/>
      <c r="W138" s="1606"/>
      <c r="X138" s="1606"/>
      <c r="Y138" s="1606"/>
      <c r="Z138" s="1607"/>
    </row>
    <row r="139" spans="1:26" s="376" customFormat="1" ht="15" customHeight="1">
      <c r="A139" s="1614"/>
      <c r="B139" s="1616"/>
      <c r="C139" s="1569"/>
      <c r="D139" s="1569"/>
      <c r="E139" s="1569"/>
      <c r="F139" s="1570"/>
      <c r="G139" s="1568"/>
      <c r="H139" s="1569"/>
      <c r="I139" s="1569"/>
      <c r="J139" s="1569"/>
      <c r="K139" s="1570"/>
      <c r="L139" s="650"/>
      <c r="M139" s="651" t="s">
        <v>28</v>
      </c>
      <c r="N139" s="1580"/>
      <c r="O139" s="1635"/>
      <c r="P139" s="1635"/>
      <c r="Q139" s="1586" t="str">
        <f>IFERROR(VLOOKUP(U139,リスト!$AW$1:$AY$44,2,0),"")</f>
        <v/>
      </c>
      <c r="R139" s="1587"/>
      <c r="S139" s="1581" t="str">
        <f>IFERROR(VLOOKUP(U139,リスト!$AW$1:$AY$44,3,0),"")</f>
        <v/>
      </c>
      <c r="T139" s="1583"/>
      <c r="U139" s="120"/>
      <c r="V139" s="1608"/>
      <c r="W139" s="1609"/>
      <c r="X139" s="1609"/>
      <c r="Y139" s="1609"/>
      <c r="Z139" s="1610"/>
    </row>
    <row r="140" spans="1:26" s="376" customFormat="1" ht="15" hidden="1" customHeight="1" outlineLevel="1">
      <c r="A140" s="1613">
        <v>11</v>
      </c>
      <c r="B140" s="1615"/>
      <c r="C140" s="1566"/>
      <c r="D140" s="1566"/>
      <c r="E140" s="1566"/>
      <c r="F140" s="1567"/>
      <c r="G140" s="1565"/>
      <c r="H140" s="1566"/>
      <c r="I140" s="1566"/>
      <c r="J140" s="1566"/>
      <c r="K140" s="1567"/>
      <c r="L140" s="1574"/>
      <c r="M140" s="1575"/>
      <c r="N140" s="1578"/>
      <c r="O140" s="1633"/>
      <c r="P140" s="1633"/>
      <c r="Q140" s="1636" t="str">
        <f>IFERROR(VLOOKUP(U140,リスト!$AW$1:$AY$44,2,0),"")</f>
        <v/>
      </c>
      <c r="R140" s="1637"/>
      <c r="S140" s="1636" t="str">
        <f>IFERROR(VLOOKUP(U140,リスト!$AW$1:$AY$44,3,0),"")</f>
        <v/>
      </c>
      <c r="T140" s="1637"/>
      <c r="U140" s="118"/>
      <c r="V140" s="1602"/>
      <c r="W140" s="1603"/>
      <c r="X140" s="1603"/>
      <c r="Y140" s="1603"/>
      <c r="Z140" s="1604"/>
    </row>
    <row r="141" spans="1:26" s="376" customFormat="1" ht="15" hidden="1" customHeight="1" outlineLevel="1">
      <c r="A141" s="1614"/>
      <c r="B141" s="1616"/>
      <c r="C141" s="1569"/>
      <c r="D141" s="1569"/>
      <c r="E141" s="1569"/>
      <c r="F141" s="1570"/>
      <c r="G141" s="1568"/>
      <c r="H141" s="1569"/>
      <c r="I141" s="1569"/>
      <c r="J141" s="1569"/>
      <c r="K141" s="1570"/>
      <c r="L141" s="1576"/>
      <c r="M141" s="1577"/>
      <c r="N141" s="1579"/>
      <c r="O141" s="1634"/>
      <c r="P141" s="1634"/>
      <c r="Q141" s="1584" t="str">
        <f>IFERROR(VLOOKUP(U141,リスト!$AW$1:$AY$44,2,0),"")</f>
        <v/>
      </c>
      <c r="R141" s="1585"/>
      <c r="S141" s="1584" t="str">
        <f>IFERROR(VLOOKUP(U141,リスト!$AW$1:$AY$44,3,0),"")</f>
        <v/>
      </c>
      <c r="T141" s="1585"/>
      <c r="U141" s="119"/>
      <c r="V141" s="1605"/>
      <c r="W141" s="1606"/>
      <c r="X141" s="1606"/>
      <c r="Y141" s="1606"/>
      <c r="Z141" s="1607"/>
    </row>
    <row r="142" spans="1:26" s="376" customFormat="1" ht="14.25" hidden="1" customHeight="1" outlineLevel="1">
      <c r="A142" s="1614"/>
      <c r="B142" s="1616"/>
      <c r="C142" s="1569"/>
      <c r="D142" s="1569"/>
      <c r="E142" s="1569"/>
      <c r="F142" s="1570"/>
      <c r="G142" s="1568"/>
      <c r="H142" s="1569"/>
      <c r="I142" s="1569"/>
      <c r="J142" s="1569"/>
      <c r="K142" s="1570"/>
      <c r="L142" s="1576"/>
      <c r="M142" s="1577"/>
      <c r="N142" s="1579"/>
      <c r="O142" s="1634"/>
      <c r="P142" s="1634"/>
      <c r="Q142" s="1584" t="str">
        <f>IFERROR(VLOOKUP(U142,リスト!$AW$1:$AY$44,2,0),"")</f>
        <v/>
      </c>
      <c r="R142" s="1585"/>
      <c r="S142" s="1584" t="str">
        <f>IFERROR(VLOOKUP(U142,リスト!$AW$1:$AY$44,3,0),"")</f>
        <v/>
      </c>
      <c r="T142" s="1585"/>
      <c r="U142" s="119"/>
      <c r="V142" s="1605"/>
      <c r="W142" s="1606"/>
      <c r="X142" s="1606"/>
      <c r="Y142" s="1606"/>
      <c r="Z142" s="1607"/>
    </row>
    <row r="143" spans="1:26" s="376" customFormat="1" ht="15" hidden="1" customHeight="1" outlineLevel="1">
      <c r="A143" s="1614"/>
      <c r="B143" s="1616"/>
      <c r="C143" s="1569"/>
      <c r="D143" s="1569"/>
      <c r="E143" s="1569"/>
      <c r="F143" s="1570"/>
      <c r="G143" s="1568"/>
      <c r="H143" s="1569"/>
      <c r="I143" s="1569"/>
      <c r="J143" s="1569"/>
      <c r="K143" s="1570"/>
      <c r="L143" s="1576"/>
      <c r="M143" s="1577"/>
      <c r="N143" s="1579"/>
      <c r="O143" s="1634"/>
      <c r="P143" s="1634"/>
      <c r="Q143" s="1584" t="str">
        <f>IFERROR(VLOOKUP(U143,リスト!$AW$1:$AY$44,2,0),"")</f>
        <v/>
      </c>
      <c r="R143" s="1585"/>
      <c r="S143" s="1584" t="str">
        <f>IFERROR(VLOOKUP(U143,リスト!$AW$1:$AY$44,3,0),"")</f>
        <v/>
      </c>
      <c r="T143" s="1585"/>
      <c r="U143" s="119"/>
      <c r="V143" s="1605"/>
      <c r="W143" s="1606"/>
      <c r="X143" s="1606"/>
      <c r="Y143" s="1606"/>
      <c r="Z143" s="1607"/>
    </row>
    <row r="144" spans="1:26" s="376" customFormat="1" ht="15" hidden="1" customHeight="1" outlineLevel="1">
      <c r="A144" s="1614"/>
      <c r="B144" s="1616"/>
      <c r="C144" s="1569"/>
      <c r="D144" s="1569"/>
      <c r="E144" s="1569"/>
      <c r="F144" s="1570"/>
      <c r="G144" s="1568"/>
      <c r="H144" s="1569"/>
      <c r="I144" s="1569"/>
      <c r="J144" s="1569"/>
      <c r="K144" s="1570"/>
      <c r="L144" s="1576"/>
      <c r="M144" s="1577"/>
      <c r="N144" s="1579"/>
      <c r="O144" s="1634"/>
      <c r="P144" s="1634"/>
      <c r="Q144" s="1584" t="str">
        <f>IFERROR(VLOOKUP(U144,リスト!$AW$1:$AY$44,2,0),"")</f>
        <v/>
      </c>
      <c r="R144" s="1585"/>
      <c r="S144" s="1584" t="str">
        <f>IFERROR(VLOOKUP(U144,リスト!$AW$1:$AY$44,3,0),"")</f>
        <v/>
      </c>
      <c r="T144" s="1585"/>
      <c r="U144" s="119"/>
      <c r="V144" s="1605"/>
      <c r="W144" s="1606"/>
      <c r="X144" s="1606"/>
      <c r="Y144" s="1606"/>
      <c r="Z144" s="1607"/>
    </row>
    <row r="145" spans="1:26" s="376" customFormat="1" ht="15" hidden="1" customHeight="1" outlineLevel="1">
      <c r="A145" s="1614"/>
      <c r="B145" s="1616"/>
      <c r="C145" s="1569"/>
      <c r="D145" s="1569"/>
      <c r="E145" s="1569"/>
      <c r="F145" s="1570"/>
      <c r="G145" s="1568"/>
      <c r="H145" s="1569"/>
      <c r="I145" s="1569"/>
      <c r="J145" s="1569"/>
      <c r="K145" s="1570"/>
      <c r="L145" s="650"/>
      <c r="M145" s="651" t="s">
        <v>28</v>
      </c>
      <c r="N145" s="1579"/>
      <c r="O145" s="1635"/>
      <c r="P145" s="1635"/>
      <c r="Q145" s="1584" t="str">
        <f>IFERROR(VLOOKUP(U145,リスト!$AW$1:$AY$44,2,0),"")</f>
        <v/>
      </c>
      <c r="R145" s="1585"/>
      <c r="S145" s="1586" t="str">
        <f>IFERROR(VLOOKUP(U145,リスト!$AW$1:$AY$44,3,0),"")</f>
        <v/>
      </c>
      <c r="T145" s="1640"/>
      <c r="U145" s="120"/>
      <c r="V145" s="1608"/>
      <c r="W145" s="1609"/>
      <c r="X145" s="1609"/>
      <c r="Y145" s="1609"/>
      <c r="Z145" s="1610"/>
    </row>
    <row r="146" spans="1:26" s="376" customFormat="1" ht="15" hidden="1" customHeight="1" outlineLevel="1">
      <c r="A146" s="1613">
        <v>12</v>
      </c>
      <c r="B146" s="1615"/>
      <c r="C146" s="1566"/>
      <c r="D146" s="1566"/>
      <c r="E146" s="1566"/>
      <c r="F146" s="1567"/>
      <c r="G146" s="1565"/>
      <c r="H146" s="1566"/>
      <c r="I146" s="1566"/>
      <c r="J146" s="1566"/>
      <c r="K146" s="1567"/>
      <c r="L146" s="1574"/>
      <c r="M146" s="1575"/>
      <c r="N146" s="1578"/>
      <c r="O146" s="1633"/>
      <c r="P146" s="1633"/>
      <c r="Q146" s="1636" t="str">
        <f>IFERROR(VLOOKUP(U146,リスト!$AW$1:$AY$44,2,0),"")</f>
        <v/>
      </c>
      <c r="R146" s="1637"/>
      <c r="S146" s="1636" t="str">
        <f>IFERROR(VLOOKUP(U146,リスト!$AW$1:$AY$44,3,0),"")</f>
        <v/>
      </c>
      <c r="T146" s="1637"/>
      <c r="U146" s="118"/>
      <c r="V146" s="1602"/>
      <c r="W146" s="1603"/>
      <c r="X146" s="1603"/>
      <c r="Y146" s="1603"/>
      <c r="Z146" s="1604"/>
    </row>
    <row r="147" spans="1:26" s="376" customFormat="1" ht="15" hidden="1" customHeight="1" outlineLevel="1">
      <c r="A147" s="1614"/>
      <c r="B147" s="1616"/>
      <c r="C147" s="1569"/>
      <c r="D147" s="1569"/>
      <c r="E147" s="1569"/>
      <c r="F147" s="1570"/>
      <c r="G147" s="1568"/>
      <c r="H147" s="1569"/>
      <c r="I147" s="1569"/>
      <c r="J147" s="1569"/>
      <c r="K147" s="1570"/>
      <c r="L147" s="1576"/>
      <c r="M147" s="1577"/>
      <c r="N147" s="1579"/>
      <c r="O147" s="1634"/>
      <c r="P147" s="1634"/>
      <c r="Q147" s="1584" t="str">
        <f>IFERROR(VLOOKUP(U147,リスト!$AW$1:$AY$44,2,0),"")</f>
        <v/>
      </c>
      <c r="R147" s="1585"/>
      <c r="S147" s="1584" t="str">
        <f>IFERROR(VLOOKUP(U147,リスト!$AW$1:$AY$44,3,0),"")</f>
        <v/>
      </c>
      <c r="T147" s="1585"/>
      <c r="U147" s="119"/>
      <c r="V147" s="1605"/>
      <c r="W147" s="1606"/>
      <c r="X147" s="1606"/>
      <c r="Y147" s="1606"/>
      <c r="Z147" s="1607"/>
    </row>
    <row r="148" spans="1:26" s="376" customFormat="1" ht="15" hidden="1" customHeight="1" outlineLevel="1">
      <c r="A148" s="1614"/>
      <c r="B148" s="1616"/>
      <c r="C148" s="1569"/>
      <c r="D148" s="1569"/>
      <c r="E148" s="1569"/>
      <c r="F148" s="1570"/>
      <c r="G148" s="1568"/>
      <c r="H148" s="1569"/>
      <c r="I148" s="1569"/>
      <c r="J148" s="1569"/>
      <c r="K148" s="1570"/>
      <c r="L148" s="1576"/>
      <c r="M148" s="1577"/>
      <c r="N148" s="1579"/>
      <c r="O148" s="1634"/>
      <c r="P148" s="1634"/>
      <c r="Q148" s="1584" t="str">
        <f>IFERROR(VLOOKUP(U148,リスト!$AW$1:$AY$44,2,0),"")</f>
        <v/>
      </c>
      <c r="R148" s="1585"/>
      <c r="S148" s="1584" t="str">
        <f>IFERROR(VLOOKUP(U148,リスト!$AW$1:$AY$44,3,0),"")</f>
        <v/>
      </c>
      <c r="T148" s="1585"/>
      <c r="U148" s="119"/>
      <c r="V148" s="1605"/>
      <c r="W148" s="1606"/>
      <c r="X148" s="1606"/>
      <c r="Y148" s="1606"/>
      <c r="Z148" s="1607"/>
    </row>
    <row r="149" spans="1:26" s="376" customFormat="1" ht="15" hidden="1" customHeight="1" outlineLevel="1">
      <c r="A149" s="1614"/>
      <c r="B149" s="1616"/>
      <c r="C149" s="1569"/>
      <c r="D149" s="1569"/>
      <c r="E149" s="1569"/>
      <c r="F149" s="1570"/>
      <c r="G149" s="1568"/>
      <c r="H149" s="1569"/>
      <c r="I149" s="1569"/>
      <c r="J149" s="1569"/>
      <c r="K149" s="1570"/>
      <c r="L149" s="1576"/>
      <c r="M149" s="1577"/>
      <c r="N149" s="1579"/>
      <c r="O149" s="1634"/>
      <c r="P149" s="1634"/>
      <c r="Q149" s="1584" t="str">
        <f>IFERROR(VLOOKUP(U149,リスト!$AW$1:$AY$44,2,0),"")</f>
        <v/>
      </c>
      <c r="R149" s="1585"/>
      <c r="S149" s="1584" t="str">
        <f>IFERROR(VLOOKUP(U149,リスト!$AW$1:$AY$44,3,0),"")</f>
        <v/>
      </c>
      <c r="T149" s="1585"/>
      <c r="U149" s="119"/>
      <c r="V149" s="1605"/>
      <c r="W149" s="1606"/>
      <c r="X149" s="1606"/>
      <c r="Y149" s="1606"/>
      <c r="Z149" s="1607"/>
    </row>
    <row r="150" spans="1:26" s="376" customFormat="1" ht="15" hidden="1" customHeight="1" outlineLevel="1">
      <c r="A150" s="1614"/>
      <c r="B150" s="1616"/>
      <c r="C150" s="1569"/>
      <c r="D150" s="1569"/>
      <c r="E150" s="1569"/>
      <c r="F150" s="1570"/>
      <c r="G150" s="1568"/>
      <c r="H150" s="1569"/>
      <c r="I150" s="1569"/>
      <c r="J150" s="1569"/>
      <c r="K150" s="1570"/>
      <c r="L150" s="1576"/>
      <c r="M150" s="1577"/>
      <c r="N150" s="1579"/>
      <c r="O150" s="1634"/>
      <c r="P150" s="1634"/>
      <c r="Q150" s="1584" t="str">
        <f>IFERROR(VLOOKUP(U150,リスト!$AW$1:$AY$44,2,0),"")</f>
        <v/>
      </c>
      <c r="R150" s="1585"/>
      <c r="S150" s="1584" t="str">
        <f>IFERROR(VLOOKUP(U150,リスト!$AW$1:$AY$44,3,0),"")</f>
        <v/>
      </c>
      <c r="T150" s="1585"/>
      <c r="U150" s="119"/>
      <c r="V150" s="1605"/>
      <c r="W150" s="1606"/>
      <c r="X150" s="1606"/>
      <c r="Y150" s="1606"/>
      <c r="Z150" s="1607"/>
    </row>
    <row r="151" spans="1:26" s="376" customFormat="1" ht="15" hidden="1" customHeight="1" outlineLevel="1">
      <c r="A151" s="1614"/>
      <c r="B151" s="1616"/>
      <c r="C151" s="1569"/>
      <c r="D151" s="1569"/>
      <c r="E151" s="1569"/>
      <c r="F151" s="1570"/>
      <c r="G151" s="1568"/>
      <c r="H151" s="1569"/>
      <c r="I151" s="1569"/>
      <c r="J151" s="1569"/>
      <c r="K151" s="1570"/>
      <c r="L151" s="650"/>
      <c r="M151" s="651" t="s">
        <v>28</v>
      </c>
      <c r="N151" s="1579"/>
      <c r="O151" s="1635"/>
      <c r="P151" s="1635"/>
      <c r="Q151" s="1584" t="str">
        <f>IFERROR(VLOOKUP(U151,リスト!$AW$1:$AY$44,2,0),"")</f>
        <v/>
      </c>
      <c r="R151" s="1585"/>
      <c r="S151" s="1586" t="str">
        <f>IFERROR(VLOOKUP(U151,リスト!$AW$1:$AY$44,3,0),"")</f>
        <v/>
      </c>
      <c r="T151" s="1640"/>
      <c r="U151" s="120"/>
      <c r="V151" s="1608"/>
      <c r="W151" s="1609"/>
      <c r="X151" s="1609"/>
      <c r="Y151" s="1609"/>
      <c r="Z151" s="1610"/>
    </row>
    <row r="152" spans="1:26" s="376" customFormat="1" ht="15" hidden="1" customHeight="1" outlineLevel="1">
      <c r="A152" s="1613">
        <v>13</v>
      </c>
      <c r="B152" s="1615"/>
      <c r="C152" s="1566"/>
      <c r="D152" s="1566"/>
      <c r="E152" s="1566"/>
      <c r="F152" s="1567"/>
      <c r="G152" s="1565"/>
      <c r="H152" s="1566"/>
      <c r="I152" s="1566"/>
      <c r="J152" s="1566"/>
      <c r="K152" s="1567"/>
      <c r="L152" s="1574"/>
      <c r="M152" s="1575"/>
      <c r="N152" s="1578"/>
      <c r="O152" s="1633"/>
      <c r="P152" s="1633"/>
      <c r="Q152" s="1636" t="str">
        <f>IFERROR(VLOOKUP(U152,リスト!$AW$1:$AY$44,2,0),"")</f>
        <v/>
      </c>
      <c r="R152" s="1637"/>
      <c r="S152" s="1636" t="str">
        <f>IFERROR(VLOOKUP(U152,リスト!$AW$1:$AY$44,3,0),"")</f>
        <v/>
      </c>
      <c r="T152" s="1637"/>
      <c r="U152" s="118"/>
      <c r="V152" s="1602"/>
      <c r="W152" s="1603"/>
      <c r="X152" s="1603"/>
      <c r="Y152" s="1603"/>
      <c r="Z152" s="1604"/>
    </row>
    <row r="153" spans="1:26" s="376" customFormat="1" ht="15" hidden="1" customHeight="1" outlineLevel="1">
      <c r="A153" s="1614"/>
      <c r="B153" s="1616"/>
      <c r="C153" s="1569"/>
      <c r="D153" s="1569"/>
      <c r="E153" s="1569"/>
      <c r="F153" s="1570"/>
      <c r="G153" s="1568"/>
      <c r="H153" s="1569"/>
      <c r="I153" s="1569"/>
      <c r="J153" s="1569"/>
      <c r="K153" s="1570"/>
      <c r="L153" s="1576"/>
      <c r="M153" s="1577"/>
      <c r="N153" s="1579"/>
      <c r="O153" s="1634"/>
      <c r="P153" s="1634"/>
      <c r="Q153" s="1584" t="str">
        <f>IFERROR(VLOOKUP(U153,リスト!$AW$1:$AY$44,2,0),"")</f>
        <v/>
      </c>
      <c r="R153" s="1585"/>
      <c r="S153" s="1584" t="str">
        <f>IFERROR(VLOOKUP(U153,リスト!$AW$1:$AY$44,3,0),"")</f>
        <v/>
      </c>
      <c r="T153" s="1585"/>
      <c r="U153" s="119"/>
      <c r="V153" s="1605"/>
      <c r="W153" s="1606"/>
      <c r="X153" s="1606"/>
      <c r="Y153" s="1606"/>
      <c r="Z153" s="1607"/>
    </row>
    <row r="154" spans="1:26" s="376" customFormat="1" ht="15" hidden="1" customHeight="1" outlineLevel="1">
      <c r="A154" s="1614"/>
      <c r="B154" s="1616"/>
      <c r="C154" s="1569"/>
      <c r="D154" s="1569"/>
      <c r="E154" s="1569"/>
      <c r="F154" s="1570"/>
      <c r="G154" s="1568"/>
      <c r="H154" s="1569"/>
      <c r="I154" s="1569"/>
      <c r="J154" s="1569"/>
      <c r="K154" s="1570"/>
      <c r="L154" s="1576"/>
      <c r="M154" s="1577"/>
      <c r="N154" s="1579"/>
      <c r="O154" s="1634"/>
      <c r="P154" s="1634"/>
      <c r="Q154" s="1584" t="str">
        <f>IFERROR(VLOOKUP(U154,リスト!$AW$1:$AY$44,2,0),"")</f>
        <v/>
      </c>
      <c r="R154" s="1585"/>
      <c r="S154" s="1584" t="str">
        <f>IFERROR(VLOOKUP(U154,リスト!$AW$1:$AY$44,3,0),"")</f>
        <v/>
      </c>
      <c r="T154" s="1585"/>
      <c r="U154" s="119"/>
      <c r="V154" s="1605"/>
      <c r="W154" s="1606"/>
      <c r="X154" s="1606"/>
      <c r="Y154" s="1606"/>
      <c r="Z154" s="1607"/>
    </row>
    <row r="155" spans="1:26" s="376" customFormat="1" ht="15" hidden="1" customHeight="1" outlineLevel="1">
      <c r="A155" s="1614"/>
      <c r="B155" s="1616"/>
      <c r="C155" s="1569"/>
      <c r="D155" s="1569"/>
      <c r="E155" s="1569"/>
      <c r="F155" s="1570"/>
      <c r="G155" s="1568"/>
      <c r="H155" s="1569"/>
      <c r="I155" s="1569"/>
      <c r="J155" s="1569"/>
      <c r="K155" s="1570"/>
      <c r="L155" s="1576"/>
      <c r="M155" s="1577"/>
      <c r="N155" s="1579"/>
      <c r="O155" s="1634"/>
      <c r="P155" s="1634"/>
      <c r="Q155" s="1584" t="str">
        <f>IFERROR(VLOOKUP(U155,リスト!$AW$1:$AY$44,2,0),"")</f>
        <v/>
      </c>
      <c r="R155" s="1585"/>
      <c r="S155" s="1584" t="str">
        <f>IFERROR(VLOOKUP(U155,リスト!$AW$1:$AY$44,3,0),"")</f>
        <v/>
      </c>
      <c r="T155" s="1585"/>
      <c r="U155" s="119"/>
      <c r="V155" s="1605"/>
      <c r="W155" s="1606"/>
      <c r="X155" s="1606"/>
      <c r="Y155" s="1606"/>
      <c r="Z155" s="1607"/>
    </row>
    <row r="156" spans="1:26" s="376" customFormat="1" ht="15" hidden="1" customHeight="1" outlineLevel="1">
      <c r="A156" s="1614"/>
      <c r="B156" s="1616"/>
      <c r="C156" s="1569"/>
      <c r="D156" s="1569"/>
      <c r="E156" s="1569"/>
      <c r="F156" s="1570"/>
      <c r="G156" s="1568"/>
      <c r="H156" s="1569"/>
      <c r="I156" s="1569"/>
      <c r="J156" s="1569"/>
      <c r="K156" s="1570"/>
      <c r="L156" s="1576"/>
      <c r="M156" s="1577"/>
      <c r="N156" s="1579"/>
      <c r="O156" s="1634"/>
      <c r="P156" s="1634"/>
      <c r="Q156" s="1584" t="str">
        <f>IFERROR(VLOOKUP(U156,リスト!$AW$1:$AY$44,2,0),"")</f>
        <v/>
      </c>
      <c r="R156" s="1585"/>
      <c r="S156" s="1584" t="str">
        <f>IFERROR(VLOOKUP(U156,リスト!$AW$1:$AY$44,3,0),"")</f>
        <v/>
      </c>
      <c r="T156" s="1585"/>
      <c r="U156" s="119"/>
      <c r="V156" s="1605"/>
      <c r="W156" s="1606"/>
      <c r="X156" s="1606"/>
      <c r="Y156" s="1606"/>
      <c r="Z156" s="1607"/>
    </row>
    <row r="157" spans="1:26" s="376" customFormat="1" ht="15" hidden="1" customHeight="1" outlineLevel="1">
      <c r="A157" s="1614"/>
      <c r="B157" s="1616"/>
      <c r="C157" s="1569"/>
      <c r="D157" s="1569"/>
      <c r="E157" s="1569"/>
      <c r="F157" s="1570"/>
      <c r="G157" s="1568"/>
      <c r="H157" s="1569"/>
      <c r="I157" s="1569"/>
      <c r="J157" s="1569"/>
      <c r="K157" s="1570"/>
      <c r="L157" s="650"/>
      <c r="M157" s="651" t="s">
        <v>28</v>
      </c>
      <c r="N157" s="1579"/>
      <c r="O157" s="1635"/>
      <c r="P157" s="1635"/>
      <c r="Q157" s="1584" t="str">
        <f>IFERROR(VLOOKUP(U157,リスト!$AW$1:$AY$44,2,0),"")</f>
        <v/>
      </c>
      <c r="R157" s="1585"/>
      <c r="S157" s="1586" t="str">
        <f>IFERROR(VLOOKUP(U157,リスト!$AW$1:$AY$44,3,0),"")</f>
        <v/>
      </c>
      <c r="T157" s="1640"/>
      <c r="U157" s="120"/>
      <c r="V157" s="1608"/>
      <c r="W157" s="1609"/>
      <c r="X157" s="1609"/>
      <c r="Y157" s="1609"/>
      <c r="Z157" s="1610"/>
    </row>
    <row r="158" spans="1:26" s="376" customFormat="1" ht="15" hidden="1" customHeight="1" outlineLevel="1">
      <c r="A158" s="1613">
        <v>14</v>
      </c>
      <c r="B158" s="1615"/>
      <c r="C158" s="1566"/>
      <c r="D158" s="1566"/>
      <c r="E158" s="1566"/>
      <c r="F158" s="1567"/>
      <c r="G158" s="1565"/>
      <c r="H158" s="1566"/>
      <c r="I158" s="1566"/>
      <c r="J158" s="1566"/>
      <c r="K158" s="1567"/>
      <c r="L158" s="1574"/>
      <c r="M158" s="1575"/>
      <c r="N158" s="1578"/>
      <c r="O158" s="1633"/>
      <c r="P158" s="1633"/>
      <c r="Q158" s="1636" t="str">
        <f>IFERROR(VLOOKUP(U158,リスト!$AW$1:$AY$44,2,0),"")</f>
        <v/>
      </c>
      <c r="R158" s="1637"/>
      <c r="S158" s="1636" t="str">
        <f>IFERROR(VLOOKUP(U158,リスト!$AW$1:$AY$44,3,0),"")</f>
        <v/>
      </c>
      <c r="T158" s="1637"/>
      <c r="U158" s="118"/>
      <c r="V158" s="1602"/>
      <c r="W158" s="1603"/>
      <c r="X158" s="1603"/>
      <c r="Y158" s="1603"/>
      <c r="Z158" s="1604"/>
    </row>
    <row r="159" spans="1:26" s="376" customFormat="1" ht="15" hidden="1" customHeight="1" outlineLevel="1">
      <c r="A159" s="1614"/>
      <c r="B159" s="1616"/>
      <c r="C159" s="1569"/>
      <c r="D159" s="1569"/>
      <c r="E159" s="1569"/>
      <c r="F159" s="1570"/>
      <c r="G159" s="1568"/>
      <c r="H159" s="1569"/>
      <c r="I159" s="1569"/>
      <c r="J159" s="1569"/>
      <c r="K159" s="1570"/>
      <c r="L159" s="1576"/>
      <c r="M159" s="1577"/>
      <c r="N159" s="1579"/>
      <c r="O159" s="1634"/>
      <c r="P159" s="1634"/>
      <c r="Q159" s="1584" t="str">
        <f>IFERROR(VLOOKUP(U159,リスト!$AW$1:$AY$44,2,0),"")</f>
        <v/>
      </c>
      <c r="R159" s="1585"/>
      <c r="S159" s="1584" t="str">
        <f>IFERROR(VLOOKUP(U159,リスト!$AW$1:$AY$44,3,0),"")</f>
        <v/>
      </c>
      <c r="T159" s="1585"/>
      <c r="U159" s="119"/>
      <c r="V159" s="1605"/>
      <c r="W159" s="1606"/>
      <c r="X159" s="1606"/>
      <c r="Y159" s="1606"/>
      <c r="Z159" s="1607"/>
    </row>
    <row r="160" spans="1:26" s="376" customFormat="1" ht="15" hidden="1" customHeight="1" outlineLevel="1">
      <c r="A160" s="1614"/>
      <c r="B160" s="1616"/>
      <c r="C160" s="1569"/>
      <c r="D160" s="1569"/>
      <c r="E160" s="1569"/>
      <c r="F160" s="1570"/>
      <c r="G160" s="1568"/>
      <c r="H160" s="1569"/>
      <c r="I160" s="1569"/>
      <c r="J160" s="1569"/>
      <c r="K160" s="1570"/>
      <c r="L160" s="1576"/>
      <c r="M160" s="1577"/>
      <c r="N160" s="1579"/>
      <c r="O160" s="1634"/>
      <c r="P160" s="1634"/>
      <c r="Q160" s="1584" t="str">
        <f>IFERROR(VLOOKUP(U160,リスト!$AW$1:$AY$44,2,0),"")</f>
        <v/>
      </c>
      <c r="R160" s="1585"/>
      <c r="S160" s="1584" t="str">
        <f>IFERROR(VLOOKUP(U160,リスト!$AW$1:$AY$44,3,0),"")</f>
        <v/>
      </c>
      <c r="T160" s="1585"/>
      <c r="U160" s="119"/>
      <c r="V160" s="1605"/>
      <c r="W160" s="1606"/>
      <c r="X160" s="1606"/>
      <c r="Y160" s="1606"/>
      <c r="Z160" s="1607"/>
    </row>
    <row r="161" spans="1:26" s="376" customFormat="1" ht="15" hidden="1" customHeight="1" outlineLevel="1">
      <c r="A161" s="1614"/>
      <c r="B161" s="1616"/>
      <c r="C161" s="1569"/>
      <c r="D161" s="1569"/>
      <c r="E161" s="1569"/>
      <c r="F161" s="1570"/>
      <c r="G161" s="1568"/>
      <c r="H161" s="1569"/>
      <c r="I161" s="1569"/>
      <c r="J161" s="1569"/>
      <c r="K161" s="1570"/>
      <c r="L161" s="1576"/>
      <c r="M161" s="1577"/>
      <c r="N161" s="1579"/>
      <c r="O161" s="1634"/>
      <c r="P161" s="1634"/>
      <c r="Q161" s="1584" t="str">
        <f>IFERROR(VLOOKUP(U161,リスト!$AW$1:$AY$44,2,0),"")</f>
        <v/>
      </c>
      <c r="R161" s="1585"/>
      <c r="S161" s="1584" t="str">
        <f>IFERROR(VLOOKUP(U161,リスト!$AW$1:$AY$44,3,0),"")</f>
        <v/>
      </c>
      <c r="T161" s="1585"/>
      <c r="U161" s="119"/>
      <c r="V161" s="1605"/>
      <c r="W161" s="1606"/>
      <c r="X161" s="1606"/>
      <c r="Y161" s="1606"/>
      <c r="Z161" s="1607"/>
    </row>
    <row r="162" spans="1:26" s="376" customFormat="1" ht="15" hidden="1" customHeight="1" outlineLevel="1">
      <c r="A162" s="1614"/>
      <c r="B162" s="1616"/>
      <c r="C162" s="1569"/>
      <c r="D162" s="1569"/>
      <c r="E162" s="1569"/>
      <c r="F162" s="1570"/>
      <c r="G162" s="1568"/>
      <c r="H162" s="1569"/>
      <c r="I162" s="1569"/>
      <c r="J162" s="1569"/>
      <c r="K162" s="1570"/>
      <c r="L162" s="1576"/>
      <c r="M162" s="1577"/>
      <c r="N162" s="1579"/>
      <c r="O162" s="1634"/>
      <c r="P162" s="1634"/>
      <c r="Q162" s="1584" t="str">
        <f>IFERROR(VLOOKUP(U162,リスト!$AW$1:$AY$44,2,0),"")</f>
        <v/>
      </c>
      <c r="R162" s="1585"/>
      <c r="S162" s="1584" t="str">
        <f>IFERROR(VLOOKUP(U162,リスト!$AW$1:$AY$44,3,0),"")</f>
        <v/>
      </c>
      <c r="T162" s="1585"/>
      <c r="U162" s="119"/>
      <c r="V162" s="1605"/>
      <c r="W162" s="1606"/>
      <c r="X162" s="1606"/>
      <c r="Y162" s="1606"/>
      <c r="Z162" s="1607"/>
    </row>
    <row r="163" spans="1:26" s="376" customFormat="1" ht="15" hidden="1" customHeight="1" outlineLevel="1">
      <c r="A163" s="1614"/>
      <c r="B163" s="1616"/>
      <c r="C163" s="1569"/>
      <c r="D163" s="1569"/>
      <c r="E163" s="1569"/>
      <c r="F163" s="1570"/>
      <c r="G163" s="1568"/>
      <c r="H163" s="1569"/>
      <c r="I163" s="1569"/>
      <c r="J163" s="1569"/>
      <c r="K163" s="1570"/>
      <c r="L163" s="650"/>
      <c r="M163" s="651" t="s">
        <v>28</v>
      </c>
      <c r="N163" s="1579"/>
      <c r="O163" s="1635"/>
      <c r="P163" s="1635"/>
      <c r="Q163" s="1586" t="str">
        <f>IFERROR(VLOOKUP(U163,リスト!$AW$1:$AY$44,2,0),"")</f>
        <v/>
      </c>
      <c r="R163" s="1640"/>
      <c r="S163" s="1586" t="str">
        <f>IFERROR(VLOOKUP(U163,リスト!$AW$1:$AY$44,3,0),"")</f>
        <v/>
      </c>
      <c r="T163" s="1640"/>
      <c r="U163" s="120"/>
      <c r="V163" s="1608"/>
      <c r="W163" s="1609"/>
      <c r="X163" s="1609"/>
      <c r="Y163" s="1609"/>
      <c r="Z163" s="1610"/>
    </row>
    <row r="164" spans="1:26" s="376" customFormat="1" ht="15" hidden="1" customHeight="1" outlineLevel="1">
      <c r="A164" s="1613">
        <v>15</v>
      </c>
      <c r="B164" s="1615"/>
      <c r="C164" s="1566"/>
      <c r="D164" s="1566"/>
      <c r="E164" s="1566"/>
      <c r="F164" s="1567"/>
      <c r="G164" s="1565"/>
      <c r="H164" s="1566"/>
      <c r="I164" s="1566"/>
      <c r="J164" s="1566"/>
      <c r="K164" s="1567"/>
      <c r="L164" s="1574"/>
      <c r="M164" s="1575"/>
      <c r="N164" s="1578"/>
      <c r="O164" s="1633"/>
      <c r="P164" s="1633"/>
      <c r="Q164" s="1636" t="str">
        <f>IFERROR(VLOOKUP(U164,リスト!$AW$1:$AY$44,2,0),"")</f>
        <v/>
      </c>
      <c r="R164" s="1637"/>
      <c r="S164" s="1636" t="str">
        <f>IFERROR(VLOOKUP(U164,リスト!$AW$1:$AY$44,3,0),"")</f>
        <v/>
      </c>
      <c r="T164" s="1637"/>
      <c r="U164" s="118"/>
      <c r="V164" s="1602"/>
      <c r="W164" s="1603"/>
      <c r="X164" s="1603"/>
      <c r="Y164" s="1603"/>
      <c r="Z164" s="1604"/>
    </row>
    <row r="165" spans="1:26" s="376" customFormat="1" ht="15" hidden="1" customHeight="1" outlineLevel="1">
      <c r="A165" s="1614"/>
      <c r="B165" s="1616"/>
      <c r="C165" s="1569"/>
      <c r="D165" s="1569"/>
      <c r="E165" s="1569"/>
      <c r="F165" s="1570"/>
      <c r="G165" s="1568"/>
      <c r="H165" s="1569"/>
      <c r="I165" s="1569"/>
      <c r="J165" s="1569"/>
      <c r="K165" s="1570"/>
      <c r="L165" s="1576"/>
      <c r="M165" s="1577"/>
      <c r="N165" s="1579"/>
      <c r="O165" s="1634"/>
      <c r="P165" s="1634"/>
      <c r="Q165" s="1584" t="str">
        <f>IFERROR(VLOOKUP(U165,リスト!$AW$1:$AY$44,2,0),"")</f>
        <v/>
      </c>
      <c r="R165" s="1585"/>
      <c r="S165" s="1584" t="str">
        <f>IFERROR(VLOOKUP(U165,リスト!$AW$1:$AY$44,3,0),"")</f>
        <v/>
      </c>
      <c r="T165" s="1585"/>
      <c r="U165" s="119"/>
      <c r="V165" s="1605"/>
      <c r="W165" s="1606"/>
      <c r="X165" s="1606"/>
      <c r="Y165" s="1606"/>
      <c r="Z165" s="1607"/>
    </row>
    <row r="166" spans="1:26" s="376" customFormat="1" ht="14.25" hidden="1" customHeight="1" outlineLevel="1">
      <c r="A166" s="1614"/>
      <c r="B166" s="1616"/>
      <c r="C166" s="1569"/>
      <c r="D166" s="1569"/>
      <c r="E166" s="1569"/>
      <c r="F166" s="1570"/>
      <c r="G166" s="1568"/>
      <c r="H166" s="1569"/>
      <c r="I166" s="1569"/>
      <c r="J166" s="1569"/>
      <c r="K166" s="1570"/>
      <c r="L166" s="1576"/>
      <c r="M166" s="1577"/>
      <c r="N166" s="1579"/>
      <c r="O166" s="1634"/>
      <c r="P166" s="1634"/>
      <c r="Q166" s="1584" t="str">
        <f>IFERROR(VLOOKUP(U166,リスト!$AW$1:$AY$44,2,0),"")</f>
        <v/>
      </c>
      <c r="R166" s="1585"/>
      <c r="S166" s="1584" t="str">
        <f>IFERROR(VLOOKUP(U166,リスト!$AW$1:$AY$44,3,0),"")</f>
        <v/>
      </c>
      <c r="T166" s="1585"/>
      <c r="U166" s="119"/>
      <c r="V166" s="1605"/>
      <c r="W166" s="1606"/>
      <c r="X166" s="1606"/>
      <c r="Y166" s="1606"/>
      <c r="Z166" s="1607"/>
    </row>
    <row r="167" spans="1:26" s="376" customFormat="1" ht="15" hidden="1" customHeight="1" outlineLevel="1">
      <c r="A167" s="1614"/>
      <c r="B167" s="1616"/>
      <c r="C167" s="1569"/>
      <c r="D167" s="1569"/>
      <c r="E167" s="1569"/>
      <c r="F167" s="1570"/>
      <c r="G167" s="1568"/>
      <c r="H167" s="1569"/>
      <c r="I167" s="1569"/>
      <c r="J167" s="1569"/>
      <c r="K167" s="1570"/>
      <c r="L167" s="1576"/>
      <c r="M167" s="1577"/>
      <c r="N167" s="1579"/>
      <c r="O167" s="1634"/>
      <c r="P167" s="1634"/>
      <c r="Q167" s="1584" t="str">
        <f>IFERROR(VLOOKUP(U167,リスト!$AW$1:$AY$44,2,0),"")</f>
        <v/>
      </c>
      <c r="R167" s="1585"/>
      <c r="S167" s="1584" t="str">
        <f>IFERROR(VLOOKUP(U167,リスト!$AW$1:$AY$44,3,0),"")</f>
        <v/>
      </c>
      <c r="T167" s="1585"/>
      <c r="U167" s="119"/>
      <c r="V167" s="1605"/>
      <c r="W167" s="1606"/>
      <c r="X167" s="1606"/>
      <c r="Y167" s="1606"/>
      <c r="Z167" s="1607"/>
    </row>
    <row r="168" spans="1:26" s="376" customFormat="1" ht="15" hidden="1" customHeight="1" outlineLevel="1">
      <c r="A168" s="1614"/>
      <c r="B168" s="1616"/>
      <c r="C168" s="1569"/>
      <c r="D168" s="1569"/>
      <c r="E168" s="1569"/>
      <c r="F168" s="1570"/>
      <c r="G168" s="1568"/>
      <c r="H168" s="1569"/>
      <c r="I168" s="1569"/>
      <c r="J168" s="1569"/>
      <c r="K168" s="1570"/>
      <c r="L168" s="1576"/>
      <c r="M168" s="1577"/>
      <c r="N168" s="1579"/>
      <c r="O168" s="1634"/>
      <c r="P168" s="1634"/>
      <c r="Q168" s="1584" t="str">
        <f>IFERROR(VLOOKUP(U168,リスト!$AW$1:$AY$44,2,0),"")</f>
        <v/>
      </c>
      <c r="R168" s="1585"/>
      <c r="S168" s="1584" t="str">
        <f>IFERROR(VLOOKUP(U168,リスト!$AW$1:$AY$44,3,0),"")</f>
        <v/>
      </c>
      <c r="T168" s="1585"/>
      <c r="U168" s="119"/>
      <c r="V168" s="1605"/>
      <c r="W168" s="1606"/>
      <c r="X168" s="1606"/>
      <c r="Y168" s="1606"/>
      <c r="Z168" s="1607"/>
    </row>
    <row r="169" spans="1:26" s="376" customFormat="1" ht="15" hidden="1" customHeight="1" outlineLevel="1">
      <c r="A169" s="1614"/>
      <c r="B169" s="1616"/>
      <c r="C169" s="1569"/>
      <c r="D169" s="1569"/>
      <c r="E169" s="1569"/>
      <c r="F169" s="1570"/>
      <c r="G169" s="1568"/>
      <c r="H169" s="1569"/>
      <c r="I169" s="1569"/>
      <c r="J169" s="1569"/>
      <c r="K169" s="1570"/>
      <c r="L169" s="650"/>
      <c r="M169" s="651" t="s">
        <v>28</v>
      </c>
      <c r="N169" s="1579"/>
      <c r="O169" s="1635"/>
      <c r="P169" s="1635"/>
      <c r="Q169" s="1584" t="str">
        <f>IFERROR(VLOOKUP(U169,リスト!$AW$1:$AY$44,2,0),"")</f>
        <v/>
      </c>
      <c r="R169" s="1585"/>
      <c r="S169" s="1586" t="str">
        <f>IFERROR(VLOOKUP(U169,リスト!$AW$1:$AY$44,3,0),"")</f>
        <v/>
      </c>
      <c r="T169" s="1640"/>
      <c r="U169" s="120"/>
      <c r="V169" s="1608"/>
      <c r="W169" s="1609"/>
      <c r="X169" s="1609"/>
      <c r="Y169" s="1609"/>
      <c r="Z169" s="1610"/>
    </row>
    <row r="170" spans="1:26" ht="19.5" customHeight="1" collapsed="1">
      <c r="A170" s="1621" t="s">
        <v>102</v>
      </c>
      <c r="B170" s="1621"/>
      <c r="C170" s="1621"/>
      <c r="D170" s="1621"/>
      <c r="E170" s="1621"/>
      <c r="F170" s="1621"/>
      <c r="G170" s="1621"/>
      <c r="H170" s="1621"/>
      <c r="I170" s="1621"/>
      <c r="J170" s="1621"/>
      <c r="K170" s="1622"/>
      <c r="L170" s="1625">
        <f>SUM(L80:M169)</f>
        <v>0</v>
      </c>
      <c r="M170" s="1626"/>
      <c r="N170" s="1627" t="str">
        <f>IF(ロール対応表ｰ2009!$T$57=0,"","「ロール対応表」シートと一致していないスキル項目があります")</f>
        <v/>
      </c>
      <c r="O170" s="1628"/>
      <c r="P170" s="1628"/>
      <c r="Q170" s="1628"/>
      <c r="R170" s="1628"/>
      <c r="S170" s="1628"/>
      <c r="T170" s="1628"/>
      <c r="U170" s="1628"/>
      <c r="V170" s="1628"/>
      <c r="W170" s="1628"/>
      <c r="X170" s="1628"/>
      <c r="Y170" s="1628"/>
      <c r="Z170" s="1628"/>
    </row>
    <row r="171" spans="1:26" ht="10.5" customHeight="1">
      <c r="A171" s="1623"/>
      <c r="B171" s="1623"/>
      <c r="C171" s="1623"/>
      <c r="D171" s="1623"/>
      <c r="E171" s="1623"/>
      <c r="F171" s="1623"/>
      <c r="G171" s="1623"/>
      <c r="H171" s="1623"/>
      <c r="I171" s="1623"/>
      <c r="J171" s="1623"/>
      <c r="K171" s="1624"/>
      <c r="L171" s="1631" t="s">
        <v>28</v>
      </c>
      <c r="M171" s="1632"/>
      <c r="N171" s="1629"/>
      <c r="O171" s="1630"/>
      <c r="P171" s="1630"/>
      <c r="Q171" s="1630"/>
      <c r="R171" s="1630"/>
      <c r="S171" s="1630"/>
      <c r="T171" s="1630"/>
      <c r="U171" s="1630"/>
      <c r="V171" s="1630"/>
      <c r="W171" s="1630"/>
      <c r="X171" s="1630"/>
      <c r="Y171" s="1630"/>
      <c r="Z171" s="1630"/>
    </row>
    <row r="172" spans="1:26" ht="15" customHeight="1">
      <c r="A172" s="1563" t="s">
        <v>906</v>
      </c>
      <c r="B172" s="1563"/>
      <c r="C172" s="1563"/>
      <c r="D172" s="1563"/>
      <c r="E172" s="1563"/>
      <c r="F172" s="1563"/>
      <c r="G172" s="1563"/>
      <c r="H172" s="1563"/>
      <c r="I172" s="1563"/>
      <c r="J172" s="1563"/>
      <c r="K172" s="1563"/>
      <c r="L172" s="1563"/>
      <c r="M172" s="1563"/>
      <c r="N172" s="1564"/>
      <c r="O172" s="1564"/>
      <c r="P172" s="1564"/>
      <c r="Q172" s="1564"/>
      <c r="R172" s="1564"/>
      <c r="S172" s="1564"/>
      <c r="T172" s="1564"/>
      <c r="U172" s="1564"/>
      <c r="V172" s="1564"/>
      <c r="W172" s="1564"/>
      <c r="X172" s="1564"/>
      <c r="Y172" s="1564"/>
      <c r="Z172" s="1564"/>
    </row>
    <row r="173" spans="1:26" ht="15" customHeight="1">
      <c r="A173" s="1564"/>
      <c r="B173" s="1564"/>
      <c r="C173" s="1564"/>
      <c r="D173" s="1564"/>
      <c r="E173" s="1564"/>
      <c r="F173" s="1564"/>
      <c r="G173" s="1564"/>
      <c r="H173" s="1564"/>
      <c r="I173" s="1564"/>
      <c r="J173" s="1564"/>
      <c r="K173" s="1564"/>
      <c r="L173" s="1564"/>
      <c r="M173" s="1564"/>
      <c r="N173" s="1564"/>
      <c r="O173" s="1564"/>
      <c r="P173" s="1564"/>
      <c r="Q173" s="1564"/>
      <c r="R173" s="1564"/>
      <c r="S173" s="1564"/>
      <c r="T173" s="1564"/>
      <c r="U173" s="1564"/>
      <c r="V173" s="1564"/>
      <c r="W173" s="1564"/>
      <c r="X173" s="1564"/>
      <c r="Y173" s="1564"/>
      <c r="Z173" s="1564"/>
    </row>
    <row r="174" spans="1:26" ht="15" customHeight="1">
      <c r="A174" s="1564"/>
      <c r="B174" s="1564"/>
      <c r="C174" s="1564"/>
      <c r="D174" s="1564"/>
      <c r="E174" s="1564"/>
      <c r="F174" s="1564"/>
      <c r="G174" s="1564"/>
      <c r="H174" s="1564"/>
      <c r="I174" s="1564"/>
      <c r="J174" s="1564"/>
      <c r="K174" s="1564"/>
      <c r="L174" s="1564"/>
      <c r="M174" s="1564"/>
      <c r="N174" s="1564"/>
      <c r="O174" s="1564"/>
      <c r="P174" s="1564"/>
      <c r="Q174" s="1564"/>
      <c r="R174" s="1564"/>
      <c r="S174" s="1564"/>
      <c r="T174" s="1564"/>
      <c r="U174" s="1564"/>
      <c r="V174" s="1564"/>
      <c r="W174" s="1564"/>
      <c r="X174" s="1564"/>
      <c r="Y174" s="1564"/>
      <c r="Z174" s="1564"/>
    </row>
    <row r="175" spans="1:26" ht="15" customHeight="1">
      <c r="A175" s="1564"/>
      <c r="B175" s="1564"/>
      <c r="C175" s="1564"/>
      <c r="D175" s="1564"/>
      <c r="E175" s="1564"/>
      <c r="F175" s="1564"/>
      <c r="G175" s="1564"/>
      <c r="H175" s="1564"/>
      <c r="I175" s="1564"/>
      <c r="J175" s="1564"/>
      <c r="K175" s="1564"/>
      <c r="L175" s="1564"/>
      <c r="M175" s="1564"/>
      <c r="N175" s="1564"/>
      <c r="O175" s="1564"/>
      <c r="P175" s="1564"/>
      <c r="Q175" s="1564"/>
      <c r="R175" s="1564"/>
      <c r="S175" s="1564"/>
      <c r="T175" s="1564"/>
      <c r="U175" s="1564"/>
      <c r="V175" s="1564"/>
      <c r="W175" s="1564"/>
      <c r="X175" s="1564"/>
      <c r="Y175" s="1564"/>
      <c r="Z175" s="1564"/>
    </row>
    <row r="176" spans="1:26" ht="9" customHeight="1">
      <c r="A176" s="601"/>
      <c r="B176" s="601"/>
      <c r="C176" s="601"/>
      <c r="D176" s="601"/>
      <c r="E176" s="598"/>
      <c r="F176" s="598"/>
      <c r="G176" s="598"/>
      <c r="H176" s="598"/>
      <c r="I176" s="598"/>
      <c r="J176" s="598"/>
      <c r="K176" s="598"/>
      <c r="L176" s="598"/>
      <c r="M176" s="598"/>
      <c r="N176" s="598"/>
      <c r="O176" s="598"/>
      <c r="P176" s="598"/>
      <c r="Q176" s="598"/>
      <c r="R176" s="598"/>
    </row>
    <row r="177" spans="1:26" ht="23.25" customHeight="1">
      <c r="A177" s="606" t="s">
        <v>832</v>
      </c>
      <c r="B177" s="601"/>
      <c r="C177" s="601"/>
      <c r="D177" s="601"/>
      <c r="E177" s="601"/>
      <c r="F177" s="601"/>
      <c r="G177" s="601"/>
      <c r="H177" s="601"/>
      <c r="I177" s="601"/>
      <c r="J177" s="601"/>
      <c r="K177" s="601"/>
      <c r="L177" s="601"/>
      <c r="M177" s="601"/>
      <c r="N177" s="601"/>
      <c r="O177" s="601"/>
      <c r="P177" s="601"/>
      <c r="Q177" s="601"/>
      <c r="R177" s="601"/>
    </row>
    <row r="178" spans="1:26" ht="60" customHeight="1">
      <c r="A178" s="1450" t="s">
        <v>98</v>
      </c>
      <c r="B178" s="1450"/>
      <c r="C178" s="1450"/>
      <c r="D178" s="1451"/>
      <c r="E178" s="1545"/>
      <c r="F178" s="1545"/>
      <c r="G178" s="1545"/>
      <c r="H178" s="1545"/>
      <c r="I178" s="1545"/>
      <c r="J178" s="1545"/>
      <c r="K178" s="1545"/>
      <c r="L178" s="1545"/>
      <c r="M178" s="1545"/>
      <c r="N178" s="1545"/>
      <c r="O178" s="1545"/>
      <c r="P178" s="1545"/>
      <c r="Q178" s="1545"/>
      <c r="R178" s="1545"/>
      <c r="Z178" s="228"/>
    </row>
    <row r="179" spans="1:26" ht="60" customHeight="1">
      <c r="A179" s="1546" t="s">
        <v>99</v>
      </c>
      <c r="B179" s="1546"/>
      <c r="C179" s="1546"/>
      <c r="D179" s="1547"/>
      <c r="E179" s="1548"/>
      <c r="F179" s="1549"/>
      <c r="G179" s="1549"/>
      <c r="H179" s="1549"/>
      <c r="I179" s="1549"/>
      <c r="J179" s="1549"/>
      <c r="K179" s="1549"/>
      <c r="L179" s="1549"/>
      <c r="M179" s="1549"/>
      <c r="N179" s="1549"/>
      <c r="O179" s="1549"/>
      <c r="P179" s="1549"/>
      <c r="Q179" s="1549"/>
      <c r="R179" s="1550"/>
      <c r="S179" s="225"/>
    </row>
    <row r="180" spans="1:26" ht="20.25" customHeight="1">
      <c r="A180" s="1551" t="s">
        <v>617</v>
      </c>
      <c r="B180" s="1551"/>
      <c r="C180" s="1551"/>
      <c r="D180" s="1551"/>
      <c r="E180" s="1540"/>
      <c r="F180" s="1540"/>
      <c r="G180" s="1540"/>
      <c r="H180" s="1540"/>
      <c r="I180" s="1540"/>
      <c r="J180" s="1540"/>
      <c r="K180" s="1540"/>
      <c r="L180" s="1540"/>
      <c r="M180" s="1540"/>
      <c r="N180" s="1540"/>
      <c r="O180" s="1540"/>
      <c r="P180" s="229"/>
      <c r="Q180" s="229"/>
      <c r="R180" s="229"/>
      <c r="S180" s="230"/>
    </row>
    <row r="181" spans="1:26" ht="15" customHeight="1">
      <c r="A181" s="1552" t="s">
        <v>587</v>
      </c>
      <c r="B181" s="1552"/>
      <c r="C181" s="1552"/>
      <c r="D181" s="1552"/>
      <c r="E181" s="1553"/>
      <c r="F181" s="1554" t="s">
        <v>514</v>
      </c>
      <c r="G181" s="1554"/>
      <c r="H181" s="1554"/>
      <c r="I181" s="1554"/>
      <c r="J181" s="1554"/>
      <c r="K181" s="1554"/>
      <c r="L181" s="1554"/>
      <c r="M181" s="1554"/>
      <c r="N181" s="1554"/>
      <c r="O181" s="1554"/>
      <c r="P181" s="1554"/>
      <c r="Q181" s="1554"/>
      <c r="R181" s="1554"/>
    </row>
    <row r="182" spans="1:26" ht="50.1" customHeight="1">
      <c r="A182" s="827"/>
      <c r="B182" s="827"/>
      <c r="C182" s="827"/>
      <c r="D182" s="827"/>
      <c r="E182" s="1553"/>
      <c r="F182" s="1555"/>
      <c r="G182" s="1555"/>
      <c r="H182" s="1555"/>
      <c r="I182" s="1555"/>
      <c r="J182" s="1555"/>
      <c r="K182" s="1555"/>
      <c r="L182" s="1555"/>
      <c r="M182" s="1555"/>
      <c r="N182" s="1555"/>
      <c r="O182" s="1555"/>
      <c r="P182" s="1555"/>
      <c r="Q182" s="1555"/>
      <c r="R182" s="1555"/>
    </row>
    <row r="183" spans="1:26" ht="16.5" customHeight="1">
      <c r="A183" s="606" t="s">
        <v>833</v>
      </c>
      <c r="B183" s="601"/>
      <c r="C183" s="601"/>
      <c r="D183" s="601"/>
      <c r="E183" s="601"/>
      <c r="F183" s="601"/>
      <c r="G183" s="601"/>
      <c r="H183" s="601"/>
      <c r="I183" s="601"/>
      <c r="J183" s="601"/>
      <c r="K183" s="601"/>
      <c r="L183" s="601"/>
      <c r="M183" s="601"/>
      <c r="N183" s="601"/>
      <c r="O183" s="601"/>
      <c r="P183" s="601"/>
      <c r="Q183" s="601"/>
      <c r="R183" s="601"/>
    </row>
    <row r="184" spans="1:26" ht="3.75" customHeight="1">
      <c r="A184" s="208"/>
    </row>
    <row r="185" spans="1:26" ht="74.25" customHeight="1">
      <c r="A185" s="1450" t="s">
        <v>103</v>
      </c>
      <c r="B185" s="1450"/>
      <c r="C185" s="1450"/>
      <c r="D185" s="1451"/>
      <c r="E185" s="1478"/>
      <c r="F185" s="1479"/>
      <c r="G185" s="1479"/>
      <c r="H185" s="1479"/>
      <c r="I185" s="1479"/>
      <c r="J185" s="1479"/>
      <c r="K185" s="1479"/>
      <c r="L185" s="1479"/>
      <c r="M185" s="1479"/>
      <c r="N185" s="1479"/>
      <c r="O185" s="1479"/>
      <c r="P185" s="1479"/>
      <c r="Q185" s="1479"/>
      <c r="R185" s="1480"/>
      <c r="S185" s="598"/>
      <c r="T185" s="598"/>
      <c r="U185" s="598"/>
      <c r="V185" s="598"/>
      <c r="W185" s="224"/>
      <c r="X185" s="598"/>
    </row>
    <row r="186" spans="1:26" ht="74.25" customHeight="1">
      <c r="A186" s="1450" t="s">
        <v>515</v>
      </c>
      <c r="B186" s="1450"/>
      <c r="C186" s="1450"/>
      <c r="D186" s="1451"/>
      <c r="E186" s="1544"/>
      <c r="F186" s="1544"/>
      <c r="G186" s="1544"/>
      <c r="H186" s="1544"/>
      <c r="I186" s="1544"/>
      <c r="J186" s="1544"/>
      <c r="K186" s="1544"/>
      <c r="L186" s="1544"/>
      <c r="M186" s="1544"/>
      <c r="N186" s="1544"/>
      <c r="O186" s="1544"/>
      <c r="P186" s="1544"/>
      <c r="Q186" s="1544"/>
      <c r="R186" s="1544"/>
      <c r="S186" s="598"/>
      <c r="T186" s="598"/>
      <c r="U186" s="598"/>
      <c r="V186" s="598"/>
      <c r="W186" s="224"/>
      <c r="X186" s="598"/>
      <c r="Y186" s="598"/>
    </row>
    <row r="187" spans="1:26" ht="74.25" customHeight="1">
      <c r="A187" s="1450" t="s">
        <v>104</v>
      </c>
      <c r="B187" s="1450"/>
      <c r="C187" s="1450"/>
      <c r="D187" s="1451"/>
      <c r="E187" s="1544"/>
      <c r="F187" s="1544"/>
      <c r="G187" s="1544"/>
      <c r="H187" s="1544"/>
      <c r="I187" s="1544"/>
      <c r="J187" s="1544"/>
      <c r="K187" s="1544"/>
      <c r="L187" s="1544"/>
      <c r="M187" s="1544"/>
      <c r="N187" s="1544"/>
      <c r="O187" s="1544"/>
      <c r="P187" s="1544"/>
      <c r="Q187" s="1544"/>
      <c r="R187" s="1544"/>
      <c r="S187" s="207"/>
      <c r="X187" s="207"/>
      <c r="Y187" s="598"/>
    </row>
    <row r="188" spans="1:26" ht="36" customHeight="1">
      <c r="A188" s="1464" t="s">
        <v>373</v>
      </c>
      <c r="B188" s="1465"/>
      <c r="C188" s="1465"/>
      <c r="D188" s="1466"/>
      <c r="E188" s="1413"/>
      <c r="F188" s="1416"/>
      <c r="G188" s="1414"/>
      <c r="H188" s="1538" t="s">
        <v>408</v>
      </c>
      <c r="I188" s="1538"/>
      <c r="J188" s="1539"/>
      <c r="K188" s="1539"/>
      <c r="L188" s="1539"/>
      <c r="M188" s="1539"/>
      <c r="N188" s="1539"/>
      <c r="O188" s="1539"/>
      <c r="P188" s="1539"/>
      <c r="Q188" s="1539"/>
      <c r="R188" s="1539"/>
      <c r="S188" s="207"/>
      <c r="X188" s="207"/>
    </row>
    <row r="189" spans="1:26" ht="36" customHeight="1">
      <c r="A189" s="1540" t="s">
        <v>617</v>
      </c>
      <c r="B189" s="1540"/>
      <c r="C189" s="1540"/>
      <c r="D189" s="1540"/>
      <c r="E189" s="1541"/>
      <c r="F189" s="1541"/>
      <c r="G189" s="1541"/>
      <c r="H189" s="1541"/>
      <c r="I189" s="1541"/>
      <c r="J189" s="1541"/>
      <c r="K189" s="1541"/>
      <c r="L189" s="1541"/>
      <c r="M189" s="1541"/>
      <c r="N189" s="1541"/>
      <c r="O189" s="1541"/>
      <c r="P189" s="1541"/>
      <c r="Q189" s="1541"/>
      <c r="R189" s="1541"/>
      <c r="S189" s="207"/>
      <c r="X189" s="207"/>
    </row>
    <row r="190" spans="1:26" ht="35.1" customHeight="1">
      <c r="A190" s="1481" t="s">
        <v>588</v>
      </c>
      <c r="B190" s="1482"/>
      <c r="C190" s="1482"/>
      <c r="D190" s="1483"/>
      <c r="E190" s="1530" t="s">
        <v>576</v>
      </c>
      <c r="F190" s="1542"/>
      <c r="G190" s="1322"/>
      <c r="H190" s="1324"/>
      <c r="I190" s="1530" t="s">
        <v>577</v>
      </c>
      <c r="J190" s="1531"/>
      <c r="K190" s="1322"/>
      <c r="L190" s="1543"/>
      <c r="M190" s="1543"/>
      <c r="N190" s="1324"/>
      <c r="O190" s="1530" t="s">
        <v>578</v>
      </c>
      <c r="P190" s="1531"/>
      <c r="Q190" s="1322"/>
      <c r="R190" s="1324"/>
      <c r="S190" s="598"/>
      <c r="T190" s="598"/>
      <c r="U190" s="598"/>
      <c r="V190" s="598"/>
      <c r="W190" s="224"/>
      <c r="X190" s="598"/>
    </row>
    <row r="191" spans="1:26" ht="15" customHeight="1">
      <c r="A191" s="1495"/>
      <c r="B191" s="1532"/>
      <c r="C191" s="1532"/>
      <c r="D191" s="1533"/>
      <c r="E191" s="1523" t="s">
        <v>905</v>
      </c>
      <c r="F191" s="1524"/>
      <c r="G191" s="1524"/>
      <c r="H191" s="1524"/>
      <c r="I191" s="1524"/>
      <c r="J191" s="1524"/>
      <c r="K191" s="1524"/>
      <c r="L191" s="1524"/>
      <c r="M191" s="1524"/>
      <c r="N191" s="1524"/>
      <c r="O191" s="1524"/>
      <c r="P191" s="1524"/>
      <c r="Q191" s="1524"/>
      <c r="R191" s="1525"/>
      <c r="S191" s="598"/>
      <c r="T191" s="598"/>
      <c r="U191" s="598"/>
      <c r="V191" s="598"/>
      <c r="W191" s="224"/>
      <c r="X191" s="598"/>
    </row>
    <row r="192" spans="1:26" ht="50.1" customHeight="1">
      <c r="A192" s="1457"/>
      <c r="B192" s="1458"/>
      <c r="C192" s="1458"/>
      <c r="D192" s="1459"/>
      <c r="E192" s="1526"/>
      <c r="F192" s="1527"/>
      <c r="G192" s="1527"/>
      <c r="H192" s="1527"/>
      <c r="I192" s="1527"/>
      <c r="J192" s="1527"/>
      <c r="K192" s="1527"/>
      <c r="L192" s="1527"/>
      <c r="M192" s="1527"/>
      <c r="N192" s="1527"/>
      <c r="O192" s="1527"/>
      <c r="P192" s="1527"/>
      <c r="Q192" s="1527"/>
      <c r="R192" s="1528"/>
      <c r="S192" s="598"/>
      <c r="T192" s="598"/>
      <c r="U192" s="598"/>
      <c r="V192" s="598"/>
      <c r="W192" s="224"/>
      <c r="X192" s="598"/>
    </row>
    <row r="193" spans="1:26" ht="35.1" customHeight="1">
      <c r="A193" s="1481" t="s">
        <v>589</v>
      </c>
      <c r="B193" s="1482"/>
      <c r="C193" s="1482"/>
      <c r="D193" s="1483"/>
      <c r="E193" s="1534" t="s">
        <v>576</v>
      </c>
      <c r="F193" s="1535"/>
      <c r="G193" s="1521"/>
      <c r="H193" s="1522"/>
      <c r="I193" s="1534" t="s">
        <v>577</v>
      </c>
      <c r="J193" s="1536"/>
      <c r="K193" s="1521"/>
      <c r="L193" s="1537"/>
      <c r="M193" s="1537"/>
      <c r="N193" s="1522"/>
      <c r="O193" s="1534" t="s">
        <v>578</v>
      </c>
      <c r="P193" s="1536"/>
      <c r="Q193" s="1521"/>
      <c r="R193" s="1522"/>
      <c r="S193" s="598"/>
      <c r="T193" s="598"/>
      <c r="U193" s="598"/>
      <c r="V193" s="598"/>
      <c r="W193" s="224"/>
      <c r="X193" s="598"/>
      <c r="Y193" s="598"/>
      <c r="Z193" s="598"/>
    </row>
    <row r="194" spans="1:26" ht="15" customHeight="1">
      <c r="A194" s="1495"/>
      <c r="B194" s="1532"/>
      <c r="C194" s="1532"/>
      <c r="D194" s="1533"/>
      <c r="E194" s="1523" t="s">
        <v>905</v>
      </c>
      <c r="F194" s="1524"/>
      <c r="G194" s="1524"/>
      <c r="H194" s="1524"/>
      <c r="I194" s="1524"/>
      <c r="J194" s="1524"/>
      <c r="K194" s="1524"/>
      <c r="L194" s="1524"/>
      <c r="M194" s="1524"/>
      <c r="N194" s="1524"/>
      <c r="O194" s="1524"/>
      <c r="P194" s="1524"/>
      <c r="Q194" s="1524"/>
      <c r="R194" s="1525"/>
      <c r="S194" s="598"/>
      <c r="T194" s="598"/>
      <c r="U194" s="598"/>
      <c r="V194" s="598"/>
      <c r="W194" s="224"/>
      <c r="X194" s="598"/>
      <c r="Y194" s="598"/>
      <c r="Z194" s="598"/>
    </row>
    <row r="195" spans="1:26" ht="50.1" customHeight="1">
      <c r="A195" s="1457"/>
      <c r="B195" s="1458"/>
      <c r="C195" s="1458"/>
      <c r="D195" s="1459"/>
      <c r="E195" s="1526"/>
      <c r="F195" s="1527"/>
      <c r="G195" s="1527"/>
      <c r="H195" s="1527"/>
      <c r="I195" s="1527"/>
      <c r="J195" s="1527"/>
      <c r="K195" s="1527"/>
      <c r="L195" s="1527"/>
      <c r="M195" s="1527"/>
      <c r="N195" s="1527"/>
      <c r="O195" s="1527"/>
      <c r="P195" s="1527"/>
      <c r="Q195" s="1527"/>
      <c r="R195" s="1528"/>
      <c r="S195" s="598"/>
      <c r="T195" s="598"/>
      <c r="U195" s="598"/>
      <c r="V195" s="598"/>
      <c r="W195" s="224"/>
      <c r="X195" s="598"/>
      <c r="Y195" s="598"/>
      <c r="Z195" s="598"/>
    </row>
    <row r="196" spans="1:26" ht="79.5" customHeight="1">
      <c r="A196" s="1450" t="s">
        <v>590</v>
      </c>
      <c r="B196" s="1450"/>
      <c r="C196" s="1450"/>
      <c r="D196" s="1451"/>
      <c r="E196" s="1529" t="str">
        <f>IF(E207=0,"自動で入力されます",E207)</f>
        <v>自動で入力されます</v>
      </c>
      <c r="F196" s="1529"/>
      <c r="G196" s="1529"/>
      <c r="H196" s="1529"/>
      <c r="I196" s="1529"/>
      <c r="J196" s="1529"/>
      <c r="K196" s="1529"/>
      <c r="L196" s="1529"/>
      <c r="M196" s="1529"/>
      <c r="N196" s="1529"/>
      <c r="O196" s="1529"/>
      <c r="P196" s="1529"/>
      <c r="Q196" s="1529"/>
      <c r="R196" s="1529"/>
      <c r="S196" s="207"/>
      <c r="X196" s="207"/>
      <c r="Y196" s="598"/>
      <c r="Z196" s="598"/>
    </row>
    <row r="197" spans="1:26" ht="64.5" customHeight="1">
      <c r="A197" s="1511" t="s">
        <v>591</v>
      </c>
      <c r="B197" s="1511"/>
      <c r="C197" s="1450"/>
      <c r="D197" s="1451"/>
      <c r="E197" s="1512"/>
      <c r="F197" s="1512"/>
      <c r="G197" s="1512"/>
      <c r="H197" s="1512"/>
      <c r="I197" s="1512"/>
      <c r="J197" s="1512"/>
      <c r="K197" s="1512"/>
      <c r="L197" s="1512"/>
      <c r="M197" s="1512"/>
      <c r="N197" s="1512"/>
      <c r="O197" s="1512"/>
      <c r="P197" s="1512"/>
      <c r="Q197" s="1512"/>
      <c r="R197" s="1512"/>
      <c r="S197" s="207"/>
      <c r="T197" s="598"/>
      <c r="U197" s="598"/>
      <c r="V197" s="598"/>
      <c r="W197" s="224"/>
      <c r="X197" s="598"/>
    </row>
    <row r="198" spans="1:26" ht="64.5" customHeight="1">
      <c r="A198" s="1511" t="s">
        <v>834</v>
      </c>
      <c r="B198" s="1511"/>
      <c r="C198" s="1450"/>
      <c r="D198" s="1451"/>
      <c r="E198" s="1512"/>
      <c r="F198" s="1512"/>
      <c r="G198" s="1512"/>
      <c r="H198" s="1512"/>
      <c r="I198" s="1512"/>
      <c r="J198" s="1512"/>
      <c r="K198" s="1512"/>
      <c r="L198" s="1512"/>
      <c r="M198" s="1512"/>
      <c r="N198" s="1512"/>
      <c r="O198" s="1512"/>
      <c r="P198" s="1512"/>
      <c r="Q198" s="1512"/>
      <c r="R198" s="1512"/>
      <c r="S198" s="207"/>
      <c r="T198" s="598"/>
      <c r="U198" s="598"/>
      <c r="V198" s="598"/>
      <c r="W198" s="224"/>
      <c r="X198" s="598"/>
    </row>
    <row r="199" spans="1:26" ht="22.5" customHeight="1">
      <c r="A199" s="1513" t="s">
        <v>592</v>
      </c>
      <c r="B199" s="1514"/>
      <c r="C199" s="1517" t="s">
        <v>549</v>
      </c>
      <c r="D199" s="1518"/>
      <c r="E199" s="1512"/>
      <c r="F199" s="1512"/>
      <c r="G199" s="1512"/>
      <c r="H199" s="1512"/>
      <c r="I199" s="1512"/>
      <c r="J199" s="1512"/>
      <c r="K199" s="1512"/>
      <c r="L199" s="1512"/>
      <c r="M199" s="1512"/>
      <c r="N199" s="1512"/>
      <c r="O199" s="1512"/>
      <c r="P199" s="1512"/>
      <c r="Q199" s="1512"/>
      <c r="R199" s="1512"/>
      <c r="S199" s="207"/>
      <c r="T199" s="598"/>
      <c r="U199" s="598"/>
      <c r="V199" s="598"/>
      <c r="W199" s="224"/>
      <c r="X199" s="598"/>
    </row>
    <row r="200" spans="1:26" ht="64.5" customHeight="1">
      <c r="A200" s="1515"/>
      <c r="B200" s="1516"/>
      <c r="C200" s="1519" t="s">
        <v>550</v>
      </c>
      <c r="D200" s="1520"/>
      <c r="E200" s="1512"/>
      <c r="F200" s="1512"/>
      <c r="G200" s="1512"/>
      <c r="H200" s="1512"/>
      <c r="I200" s="1512"/>
      <c r="J200" s="1512"/>
      <c r="K200" s="1512"/>
      <c r="L200" s="1512"/>
      <c r="M200" s="1512"/>
      <c r="N200" s="1512"/>
      <c r="O200" s="1512"/>
      <c r="P200" s="1512"/>
      <c r="Q200" s="1512"/>
      <c r="R200" s="1512"/>
      <c r="S200" s="207"/>
      <c r="T200" s="598"/>
      <c r="U200" s="598"/>
      <c r="V200" s="598"/>
      <c r="W200" s="224"/>
      <c r="X200" s="598"/>
    </row>
    <row r="201" spans="1:26" ht="12" customHeight="1">
      <c r="A201" s="231"/>
      <c r="B201" s="231"/>
      <c r="C201" s="601"/>
      <c r="D201" s="601"/>
      <c r="E201" s="598"/>
      <c r="F201" s="598"/>
      <c r="G201" s="598"/>
      <c r="H201" s="598"/>
      <c r="I201" s="598"/>
      <c r="J201" s="598"/>
      <c r="K201" s="224"/>
      <c r="L201" s="598"/>
      <c r="M201" s="598"/>
      <c r="N201" s="598"/>
      <c r="O201" s="598"/>
      <c r="P201" s="598"/>
      <c r="Q201" s="598"/>
      <c r="R201" s="224"/>
      <c r="S201" s="598"/>
      <c r="X201" s="207"/>
      <c r="Y201" s="598"/>
      <c r="Z201" s="598"/>
    </row>
    <row r="202" spans="1:26" ht="21" customHeight="1">
      <c r="A202" s="606" t="s">
        <v>105</v>
      </c>
      <c r="B202" s="601"/>
      <c r="C202" s="601"/>
      <c r="D202" s="601"/>
      <c r="E202" s="200"/>
      <c r="F202" s="200"/>
      <c r="G202" s="222"/>
      <c r="H202" s="222"/>
      <c r="I202" s="222"/>
      <c r="J202" s="222"/>
      <c r="K202" s="222"/>
      <c r="L202" s="222"/>
      <c r="M202" s="222"/>
      <c r="N202" s="222"/>
      <c r="O202" s="222"/>
      <c r="P202" s="222"/>
      <c r="Q202" s="222"/>
      <c r="R202" s="222"/>
    </row>
    <row r="203" spans="1:26" ht="3.75" customHeight="1">
      <c r="A203" s="208"/>
    </row>
    <row r="204" spans="1:26" ht="18.75" customHeight="1">
      <c r="A204" s="1481" t="s">
        <v>106</v>
      </c>
      <c r="B204" s="1482"/>
      <c r="C204" s="1482"/>
      <c r="D204" s="1483"/>
      <c r="E204" s="1504" t="s">
        <v>107</v>
      </c>
      <c r="F204" s="1505"/>
      <c r="G204" s="1505"/>
      <c r="H204" s="1505"/>
      <c r="I204" s="1505"/>
      <c r="J204" s="1505"/>
      <c r="K204" s="1505"/>
      <c r="L204" s="1505"/>
      <c r="M204" s="1505"/>
      <c r="N204" s="1505"/>
      <c r="O204" s="1505"/>
      <c r="P204" s="1505"/>
      <c r="Q204" s="1505"/>
      <c r="R204" s="1506"/>
    </row>
    <row r="205" spans="1:26" ht="79.5" customHeight="1">
      <c r="A205" s="1457"/>
      <c r="B205" s="1458"/>
      <c r="C205" s="1458"/>
      <c r="D205" s="1459"/>
      <c r="E205" s="1507"/>
      <c r="F205" s="1508"/>
      <c r="G205" s="1508"/>
      <c r="H205" s="1508"/>
      <c r="I205" s="1508"/>
      <c r="J205" s="1508"/>
      <c r="K205" s="1508"/>
      <c r="L205" s="1508"/>
      <c r="M205" s="1508"/>
      <c r="N205" s="1508"/>
      <c r="O205" s="1508"/>
      <c r="P205" s="1508"/>
      <c r="Q205" s="1508"/>
      <c r="R205" s="1509"/>
    </row>
    <row r="206" spans="1:26" ht="18.75" customHeight="1">
      <c r="A206" s="1481" t="s">
        <v>108</v>
      </c>
      <c r="B206" s="1482"/>
      <c r="C206" s="1482"/>
      <c r="D206" s="1483"/>
      <c r="E206" s="1510" t="s">
        <v>109</v>
      </c>
      <c r="F206" s="1465"/>
      <c r="G206" s="1465"/>
      <c r="H206" s="1465"/>
      <c r="I206" s="1465"/>
      <c r="J206" s="1465"/>
      <c r="K206" s="1465"/>
      <c r="L206" s="1465"/>
      <c r="M206" s="1465"/>
      <c r="N206" s="1465"/>
      <c r="O206" s="1465"/>
      <c r="P206" s="1465"/>
      <c r="Q206" s="1465"/>
      <c r="R206" s="1466"/>
    </row>
    <row r="207" spans="1:26" ht="79.5" customHeight="1">
      <c r="A207" s="1457"/>
      <c r="B207" s="1458"/>
      <c r="C207" s="1458"/>
      <c r="D207" s="1459"/>
      <c r="E207" s="1507"/>
      <c r="F207" s="1508"/>
      <c r="G207" s="1508"/>
      <c r="H207" s="1508"/>
      <c r="I207" s="1508"/>
      <c r="J207" s="1508"/>
      <c r="K207" s="1508"/>
      <c r="L207" s="1508"/>
      <c r="M207" s="1508"/>
      <c r="N207" s="1508"/>
      <c r="O207" s="1508"/>
      <c r="P207" s="1508"/>
      <c r="Q207" s="1508"/>
      <c r="R207" s="1509"/>
    </row>
    <row r="208" spans="1:26" ht="33" customHeight="1">
      <c r="A208" s="1487" t="s">
        <v>374</v>
      </c>
      <c r="B208" s="1488"/>
      <c r="C208" s="1488"/>
      <c r="D208" s="1488"/>
      <c r="E208" s="1478"/>
      <c r="F208" s="1479"/>
      <c r="G208" s="1479"/>
      <c r="H208" s="1479"/>
      <c r="I208" s="1489" t="s">
        <v>408</v>
      </c>
      <c r="J208" s="1490"/>
      <c r="K208" s="1491"/>
      <c r="L208" s="1492"/>
      <c r="M208" s="1492"/>
      <c r="N208" s="1492"/>
      <c r="O208" s="1492"/>
      <c r="P208" s="1492"/>
      <c r="Q208" s="1492"/>
      <c r="R208" s="1493"/>
    </row>
    <row r="209" spans="1:18" ht="42" customHeight="1">
      <c r="A209" s="1481" t="s">
        <v>596</v>
      </c>
      <c r="B209" s="1494"/>
      <c r="C209" s="1482" t="s">
        <v>110</v>
      </c>
      <c r="D209" s="1483"/>
      <c r="E209" s="1478"/>
      <c r="F209" s="1479"/>
      <c r="G209" s="1479"/>
      <c r="H209" s="1479"/>
      <c r="I209" s="1479"/>
      <c r="J209" s="1479"/>
      <c r="K209" s="1479"/>
      <c r="L209" s="1479"/>
      <c r="M209" s="1479"/>
      <c r="N209" s="1479"/>
      <c r="O209" s="1479"/>
      <c r="P209" s="1479"/>
      <c r="Q209" s="1479"/>
      <c r="R209" s="1480"/>
    </row>
    <row r="210" spans="1:18" ht="24" customHeight="1">
      <c r="A210" s="1495"/>
      <c r="B210" s="1496"/>
      <c r="C210" s="1482" t="s">
        <v>111</v>
      </c>
      <c r="D210" s="1483"/>
      <c r="E210" s="1498" t="s">
        <v>112</v>
      </c>
      <c r="F210" s="1499"/>
      <c r="G210" s="1500"/>
      <c r="H210" s="1501"/>
      <c r="I210" s="1502"/>
      <c r="J210" s="1502"/>
      <c r="K210" s="1502"/>
      <c r="L210" s="1502"/>
      <c r="M210" s="1502"/>
      <c r="N210" s="1502"/>
      <c r="O210" s="1502"/>
      <c r="P210" s="1502"/>
      <c r="Q210" s="1502"/>
      <c r="R210" s="1503"/>
    </row>
    <row r="211" spans="1:18" ht="24" customHeight="1">
      <c r="A211" s="1457"/>
      <c r="B211" s="1497"/>
      <c r="C211" s="1458"/>
      <c r="D211" s="1459"/>
      <c r="E211" s="1475" t="s">
        <v>113</v>
      </c>
      <c r="F211" s="1476"/>
      <c r="G211" s="1477"/>
      <c r="H211" s="1478"/>
      <c r="I211" s="1479"/>
      <c r="J211" s="1479"/>
      <c r="K211" s="1479"/>
      <c r="L211" s="1479"/>
      <c r="M211" s="1479"/>
      <c r="N211" s="1479"/>
      <c r="O211" s="1479"/>
      <c r="P211" s="1479"/>
      <c r="Q211" s="1479"/>
      <c r="R211" s="1480"/>
    </row>
    <row r="212" spans="1:18" ht="18" customHeight="1">
      <c r="A212" s="1481" t="s">
        <v>895</v>
      </c>
      <c r="B212" s="1482"/>
      <c r="C212" s="1482"/>
      <c r="D212" s="1483"/>
      <c r="E212" s="1484" t="s">
        <v>894</v>
      </c>
      <c r="F212" s="1485"/>
      <c r="G212" s="1485"/>
      <c r="H212" s="1485"/>
      <c r="I212" s="1485"/>
      <c r="J212" s="1485"/>
      <c r="K212" s="1485"/>
      <c r="L212" s="1485"/>
      <c r="M212" s="1485"/>
      <c r="N212" s="1485"/>
      <c r="O212" s="1485"/>
      <c r="P212" s="1485"/>
      <c r="Q212" s="1485"/>
      <c r="R212" s="1486"/>
    </row>
    <row r="213" spans="1:18" ht="79.5" customHeight="1">
      <c r="A213" s="1457"/>
      <c r="B213" s="1458"/>
      <c r="C213" s="1458"/>
      <c r="D213" s="1459"/>
      <c r="E213" s="1418"/>
      <c r="F213" s="1419"/>
      <c r="G213" s="1419"/>
      <c r="H213" s="1419"/>
      <c r="I213" s="1419"/>
      <c r="J213" s="1419"/>
      <c r="K213" s="1419"/>
      <c r="L213" s="1419"/>
      <c r="M213" s="1419"/>
      <c r="N213" s="1419"/>
      <c r="O213" s="1419"/>
      <c r="P213" s="1419"/>
      <c r="Q213" s="1419"/>
      <c r="R213" s="1422"/>
    </row>
    <row r="214" spans="1:18" ht="15.75" customHeight="1">
      <c r="A214" s="232"/>
      <c r="B214" s="233"/>
      <c r="C214" s="233"/>
      <c r="D214" s="233"/>
      <c r="E214" s="233"/>
      <c r="F214" s="233"/>
      <c r="G214" s="233"/>
      <c r="H214" s="233"/>
      <c r="I214" s="233"/>
      <c r="J214" s="233"/>
      <c r="K214" s="233"/>
      <c r="L214" s="233"/>
      <c r="M214" s="233"/>
      <c r="N214" s="233"/>
      <c r="O214" s="233"/>
      <c r="P214" s="233"/>
      <c r="Q214" s="233"/>
      <c r="R214" s="233"/>
    </row>
    <row r="215" spans="1:18" ht="13.5" customHeight="1">
      <c r="A215" s="601"/>
      <c r="B215" s="601"/>
      <c r="C215" s="601"/>
      <c r="D215" s="601"/>
      <c r="E215" s="598"/>
      <c r="F215" s="598"/>
      <c r="G215" s="598"/>
      <c r="H215" s="598"/>
      <c r="I215" s="598"/>
      <c r="J215" s="598"/>
      <c r="K215" s="598"/>
      <c r="L215" s="598"/>
      <c r="M215" s="598"/>
      <c r="N215" s="598"/>
      <c r="O215" s="598"/>
      <c r="P215" s="598"/>
      <c r="Q215" s="598"/>
      <c r="R215" s="598"/>
    </row>
    <row r="216" spans="1:18" ht="16.5" customHeight="1">
      <c r="A216" s="1474" t="s">
        <v>608</v>
      </c>
      <c r="B216" s="1474"/>
      <c r="C216" s="1474"/>
      <c r="D216" s="1474"/>
      <c r="E216" s="1474"/>
      <c r="F216" s="1474"/>
      <c r="G216" s="1474"/>
      <c r="H216" s="1474"/>
      <c r="I216" s="1474"/>
      <c r="J216" s="1474"/>
      <c r="K216" s="1474"/>
      <c r="L216" s="1474"/>
      <c r="M216" s="1474"/>
      <c r="N216" s="1474"/>
      <c r="O216" s="1474"/>
      <c r="P216" s="1474"/>
      <c r="Q216" s="1474"/>
      <c r="R216" s="1474"/>
    </row>
    <row r="217" spans="1:18" ht="13.5" customHeight="1">
      <c r="A217" s="1474"/>
      <c r="B217" s="1474"/>
      <c r="C217" s="1474"/>
      <c r="D217" s="1474"/>
      <c r="E217" s="1474"/>
      <c r="F217" s="1474"/>
      <c r="G217" s="1474"/>
      <c r="H217" s="1474"/>
      <c r="I217" s="1474"/>
      <c r="J217" s="1474"/>
      <c r="K217" s="1474"/>
      <c r="L217" s="1474"/>
      <c r="M217" s="1474"/>
      <c r="N217" s="1474"/>
      <c r="O217" s="1474"/>
      <c r="P217" s="1474"/>
      <c r="Q217" s="1474"/>
      <c r="R217" s="1474"/>
    </row>
    <row r="218" spans="1:18" ht="51.75" customHeight="1">
      <c r="A218" s="1450" t="s">
        <v>114</v>
      </c>
      <c r="B218" s="1450"/>
      <c r="C218" s="1450"/>
      <c r="D218" s="1451"/>
      <c r="E218" s="1452"/>
      <c r="F218" s="1453"/>
      <c r="G218" s="1453"/>
      <c r="H218" s="1453"/>
      <c r="I218" s="1453"/>
      <c r="J218" s="1453"/>
      <c r="K218" s="1453"/>
      <c r="L218" s="1453"/>
      <c r="M218" s="1453"/>
      <c r="N218" s="1453"/>
      <c r="O218" s="1453"/>
      <c r="P218" s="1453"/>
      <c r="Q218" s="1453"/>
      <c r="R218" s="1460"/>
    </row>
    <row r="219" spans="1:18" ht="51.75" customHeight="1">
      <c r="A219" s="1457" t="s">
        <v>115</v>
      </c>
      <c r="B219" s="1458"/>
      <c r="C219" s="1458"/>
      <c r="D219" s="1459"/>
      <c r="E219" s="1452"/>
      <c r="F219" s="1453"/>
      <c r="G219" s="1453"/>
      <c r="H219" s="1453"/>
      <c r="I219" s="1453"/>
      <c r="J219" s="1453"/>
      <c r="K219" s="1453"/>
      <c r="L219" s="1453"/>
      <c r="M219" s="1453"/>
      <c r="N219" s="1453"/>
      <c r="O219" s="1453"/>
      <c r="P219" s="1453"/>
      <c r="Q219" s="1453"/>
      <c r="R219" s="1460"/>
    </row>
    <row r="220" spans="1:18" ht="51.75" customHeight="1">
      <c r="A220" s="1450" t="s">
        <v>116</v>
      </c>
      <c r="B220" s="1450"/>
      <c r="C220" s="1450"/>
      <c r="D220" s="1451"/>
      <c r="E220" s="1452"/>
      <c r="F220" s="1453"/>
      <c r="G220" s="1453"/>
      <c r="H220" s="1453"/>
      <c r="I220" s="1453"/>
      <c r="J220" s="1453"/>
      <c r="K220" s="1453"/>
      <c r="L220" s="1453"/>
      <c r="M220" s="1453"/>
      <c r="N220" s="1453"/>
      <c r="O220" s="1453"/>
      <c r="P220" s="1453"/>
      <c r="Q220" s="1453"/>
      <c r="R220" s="1460"/>
    </row>
    <row r="221" spans="1:18" ht="51.75" customHeight="1">
      <c r="A221" s="1450" t="s">
        <v>607</v>
      </c>
      <c r="B221" s="1450"/>
      <c r="C221" s="1450"/>
      <c r="D221" s="1451"/>
      <c r="E221" s="1461"/>
      <c r="F221" s="1462"/>
      <c r="G221" s="1462"/>
      <c r="H221" s="1462"/>
      <c r="I221" s="1462"/>
      <c r="J221" s="1462"/>
      <c r="K221" s="1462"/>
      <c r="L221" s="1462"/>
      <c r="M221" s="1462"/>
      <c r="N221" s="1462"/>
      <c r="O221" s="1462"/>
      <c r="P221" s="1462"/>
      <c r="Q221" s="1462"/>
      <c r="R221" s="1463"/>
    </row>
    <row r="222" spans="1:18" ht="51.75" customHeight="1">
      <c r="A222" s="1450" t="s">
        <v>117</v>
      </c>
      <c r="B222" s="1450"/>
      <c r="C222" s="1450"/>
      <c r="D222" s="1451"/>
      <c r="E222" s="1452"/>
      <c r="F222" s="1453"/>
      <c r="G222" s="1454"/>
      <c r="H222" s="1454"/>
      <c r="I222" s="1454"/>
      <c r="J222" s="1454"/>
      <c r="K222" s="1454"/>
      <c r="L222" s="1454"/>
      <c r="M222" s="1454"/>
      <c r="N222" s="1454"/>
      <c r="O222" s="1454"/>
      <c r="P222" s="1454"/>
      <c r="Q222" s="1454"/>
      <c r="R222" s="1455"/>
    </row>
    <row r="223" spans="1:18" ht="15" customHeight="1">
      <c r="A223" s="235" t="s">
        <v>618</v>
      </c>
      <c r="B223" s="1456" t="s">
        <v>118</v>
      </c>
      <c r="C223" s="1456"/>
      <c r="D223" s="1456"/>
      <c r="E223" s="1456"/>
      <c r="F223" s="1456"/>
      <c r="G223" s="1456"/>
      <c r="H223" s="1456"/>
      <c r="I223" s="1456"/>
      <c r="J223" s="1456"/>
      <c r="K223" s="1456"/>
      <c r="L223" s="1456"/>
      <c r="M223" s="1456"/>
      <c r="N223" s="1456"/>
      <c r="O223" s="1456"/>
      <c r="P223" s="1456"/>
      <c r="Q223" s="1456"/>
      <c r="R223" s="1456"/>
    </row>
    <row r="224" spans="1:18" ht="21" customHeight="1">
      <c r="A224" s="234"/>
      <c r="B224" s="1473" t="s">
        <v>119</v>
      </c>
      <c r="C224" s="1473"/>
      <c r="D224" s="1473"/>
      <c r="E224" s="1473"/>
      <c r="F224" s="1473"/>
      <c r="G224" s="1473"/>
      <c r="H224" s="1473"/>
      <c r="I224" s="1473"/>
      <c r="J224" s="1473"/>
      <c r="K224" s="1473"/>
      <c r="L224" s="1473"/>
      <c r="M224" s="1473"/>
      <c r="N224" s="1473"/>
      <c r="O224" s="1473"/>
      <c r="P224" s="1473"/>
      <c r="Q224" s="1473"/>
      <c r="R224" s="1473"/>
    </row>
    <row r="225" spans="1:18" ht="13.5" customHeight="1">
      <c r="A225" s="601"/>
      <c r="B225" s="601"/>
      <c r="C225" s="601"/>
      <c r="D225" s="601"/>
      <c r="E225" s="598"/>
      <c r="F225" s="598"/>
      <c r="G225" s="598"/>
      <c r="H225" s="598"/>
      <c r="I225" s="598"/>
      <c r="J225" s="598"/>
      <c r="K225" s="598"/>
      <c r="L225" s="598"/>
      <c r="M225" s="598"/>
      <c r="N225" s="598"/>
      <c r="O225" s="598"/>
      <c r="P225" s="598"/>
      <c r="Q225" s="598"/>
      <c r="R225" s="598"/>
    </row>
    <row r="226" spans="1:18" ht="16.5" customHeight="1">
      <c r="A226" s="606" t="s">
        <v>120</v>
      </c>
      <c r="B226" s="601"/>
      <c r="C226" s="601"/>
      <c r="D226" s="601"/>
      <c r="E226" s="601"/>
      <c r="F226" s="601"/>
      <c r="G226" s="601"/>
      <c r="H226" s="601"/>
      <c r="I226" s="601"/>
      <c r="J226" s="601"/>
      <c r="K226" s="601"/>
      <c r="L226" s="601"/>
      <c r="M226" s="601"/>
      <c r="N226" s="601"/>
      <c r="O226" s="601"/>
      <c r="P226" s="601"/>
      <c r="Q226" s="601"/>
      <c r="R226" s="601"/>
    </row>
    <row r="227" spans="1:18" ht="3.75" customHeight="1">
      <c r="A227" s="208"/>
    </row>
    <row r="228" spans="1:18" ht="51.75" customHeight="1">
      <c r="A228" s="1450" t="s">
        <v>121</v>
      </c>
      <c r="B228" s="1450"/>
      <c r="C228" s="1450"/>
      <c r="D228" s="1451"/>
      <c r="E228" s="1452"/>
      <c r="F228" s="1453"/>
      <c r="G228" s="1453"/>
      <c r="H228" s="1453"/>
      <c r="I228" s="1453"/>
      <c r="J228" s="1453"/>
      <c r="K228" s="1453"/>
      <c r="L228" s="1453"/>
      <c r="M228" s="1453"/>
      <c r="N228" s="1453"/>
      <c r="O228" s="1453"/>
      <c r="P228" s="1453"/>
      <c r="Q228" s="1453"/>
      <c r="R228" s="1460"/>
    </row>
    <row r="229" spans="1:18" ht="30" customHeight="1">
      <c r="A229" s="1464" t="s">
        <v>122</v>
      </c>
      <c r="B229" s="1465"/>
      <c r="C229" s="1465"/>
      <c r="D229" s="1466"/>
      <c r="E229" s="1467" t="s">
        <v>123</v>
      </c>
      <c r="F229" s="1468"/>
      <c r="G229" s="1469"/>
      <c r="H229" s="1470"/>
      <c r="I229" s="236" t="s">
        <v>124</v>
      </c>
      <c r="J229" s="1471" t="s">
        <v>125</v>
      </c>
      <c r="K229" s="1471"/>
      <c r="L229" s="1471"/>
      <c r="M229" s="1471"/>
      <c r="N229" s="1471"/>
      <c r="O229" s="1471"/>
      <c r="P229" s="1471"/>
      <c r="Q229" s="1471"/>
      <c r="R229" s="1472"/>
    </row>
    <row r="230" spans="1:18" ht="51.75" customHeight="1">
      <c r="A230" s="1457" t="s">
        <v>126</v>
      </c>
      <c r="B230" s="1458"/>
      <c r="C230" s="1458"/>
      <c r="D230" s="1459"/>
      <c r="E230" s="1452"/>
      <c r="F230" s="1453"/>
      <c r="G230" s="1453"/>
      <c r="H230" s="1453"/>
      <c r="I230" s="1453"/>
      <c r="J230" s="1453"/>
      <c r="K230" s="1453"/>
      <c r="L230" s="1453"/>
      <c r="M230" s="1453"/>
      <c r="N230" s="1453"/>
      <c r="O230" s="1453"/>
      <c r="P230" s="1453"/>
      <c r="Q230" s="1453"/>
      <c r="R230" s="1460"/>
    </row>
    <row r="231" spans="1:18" ht="51.75" customHeight="1">
      <c r="A231" s="1450" t="s">
        <v>127</v>
      </c>
      <c r="B231" s="1450"/>
      <c r="C231" s="1450"/>
      <c r="D231" s="1451"/>
      <c r="E231" s="1452"/>
      <c r="F231" s="1453"/>
      <c r="G231" s="1453"/>
      <c r="H231" s="1453"/>
      <c r="I231" s="1453"/>
      <c r="J231" s="1453"/>
      <c r="K231" s="1453"/>
      <c r="L231" s="1453"/>
      <c r="M231" s="1453"/>
      <c r="N231" s="1453"/>
      <c r="O231" s="1453"/>
      <c r="P231" s="1453"/>
      <c r="Q231" s="1453"/>
      <c r="R231" s="1460"/>
    </row>
    <row r="232" spans="1:18" ht="51.75" customHeight="1">
      <c r="A232" s="1450" t="s">
        <v>619</v>
      </c>
      <c r="B232" s="1450"/>
      <c r="C232" s="1450"/>
      <c r="D232" s="1451"/>
      <c r="E232" s="1461"/>
      <c r="F232" s="1462"/>
      <c r="G232" s="1462"/>
      <c r="H232" s="1462"/>
      <c r="I232" s="1462"/>
      <c r="J232" s="1462"/>
      <c r="K232" s="1462"/>
      <c r="L232" s="1462"/>
      <c r="M232" s="1462"/>
      <c r="N232" s="1462"/>
      <c r="O232" s="1462"/>
      <c r="P232" s="1462"/>
      <c r="Q232" s="1462"/>
      <c r="R232" s="1463"/>
    </row>
    <row r="233" spans="1:18" ht="51.75" customHeight="1">
      <c r="A233" s="1450" t="s">
        <v>128</v>
      </c>
      <c r="B233" s="1450"/>
      <c r="C233" s="1450"/>
      <c r="D233" s="1451"/>
      <c r="E233" s="1452"/>
      <c r="F233" s="1453"/>
      <c r="G233" s="1454"/>
      <c r="H233" s="1454"/>
      <c r="I233" s="1454"/>
      <c r="J233" s="1454"/>
      <c r="K233" s="1454"/>
      <c r="L233" s="1454"/>
      <c r="M233" s="1454"/>
      <c r="N233" s="1454"/>
      <c r="O233" s="1454"/>
      <c r="P233" s="1454"/>
      <c r="Q233" s="1454"/>
      <c r="R233" s="1455"/>
    </row>
    <row r="234" spans="1:18" ht="15" customHeight="1">
      <c r="A234" s="235"/>
      <c r="B234" s="1456"/>
      <c r="C234" s="1456"/>
      <c r="D234" s="1456"/>
      <c r="E234" s="1456"/>
      <c r="F234" s="1456"/>
      <c r="G234" s="1456"/>
      <c r="H234" s="1456"/>
      <c r="I234" s="1456"/>
      <c r="J234" s="1456"/>
      <c r="K234" s="1456"/>
      <c r="L234" s="1456"/>
      <c r="M234" s="1456"/>
      <c r="N234" s="1456"/>
      <c r="O234" s="1456"/>
      <c r="P234" s="1456"/>
      <c r="Q234" s="1456"/>
      <c r="R234" s="1456"/>
    </row>
    <row r="235" spans="1:18" ht="21" customHeight="1">
      <c r="A235" s="606" t="s">
        <v>137</v>
      </c>
      <c r="B235" s="601"/>
      <c r="C235" s="601"/>
      <c r="D235" s="601"/>
      <c r="E235" s="200"/>
      <c r="F235" s="200"/>
      <c r="G235" s="222"/>
      <c r="H235" s="222"/>
      <c r="I235" s="222"/>
      <c r="J235" s="222"/>
      <c r="K235" s="222"/>
      <c r="L235" s="222"/>
      <c r="M235" s="222"/>
      <c r="N235" s="222"/>
      <c r="O235" s="222"/>
      <c r="P235" s="222"/>
      <c r="Q235" s="222"/>
      <c r="R235" s="222"/>
    </row>
    <row r="236" spans="1:18" ht="3.75" customHeight="1">
      <c r="A236" s="208"/>
    </row>
    <row r="237" spans="1:18" ht="18.75" customHeight="1">
      <c r="A237" s="1423" t="s">
        <v>445</v>
      </c>
      <c r="B237" s="1425" t="s">
        <v>129</v>
      </c>
      <c r="C237" s="1426"/>
      <c r="D237" s="1427"/>
      <c r="E237" s="1440" t="s">
        <v>130</v>
      </c>
      <c r="F237" s="1426"/>
      <c r="G237" s="1426"/>
      <c r="H237" s="1426"/>
      <c r="I237" s="1426"/>
      <c r="J237" s="1427"/>
      <c r="K237" s="1440" t="s">
        <v>132</v>
      </c>
      <c r="L237" s="1442"/>
      <c r="M237" s="1442"/>
      <c r="N237" s="1442"/>
      <c r="O237" s="1442"/>
      <c r="P237" s="1442"/>
      <c r="Q237" s="1442"/>
      <c r="R237" s="1443"/>
    </row>
    <row r="238" spans="1:18" ht="18.75" customHeight="1">
      <c r="A238" s="1424"/>
      <c r="B238" s="1428"/>
      <c r="C238" s="1429"/>
      <c r="D238" s="1430"/>
      <c r="E238" s="1441"/>
      <c r="F238" s="1429"/>
      <c r="G238" s="1429"/>
      <c r="H238" s="1429"/>
      <c r="I238" s="1429"/>
      <c r="J238" s="1430"/>
      <c r="K238" s="1441"/>
      <c r="L238" s="1429"/>
      <c r="M238" s="1429"/>
      <c r="N238" s="1429"/>
      <c r="O238" s="1429"/>
      <c r="P238" s="1429"/>
      <c r="Q238" s="1429"/>
      <c r="R238" s="1444"/>
    </row>
    <row r="239" spans="1:18" s="376" customFormat="1" ht="37.5" customHeight="1">
      <c r="A239" s="652">
        <v>1</v>
      </c>
      <c r="B239" s="1445"/>
      <c r="C239" s="1446"/>
      <c r="D239" s="1447"/>
      <c r="E239" s="1446"/>
      <c r="F239" s="1446"/>
      <c r="G239" s="1446"/>
      <c r="H239" s="1446"/>
      <c r="I239" s="1446"/>
      <c r="J239" s="1447"/>
      <c r="K239" s="1448"/>
      <c r="L239" s="1446"/>
      <c r="M239" s="1446"/>
      <c r="N239" s="1446"/>
      <c r="O239" s="1446"/>
      <c r="P239" s="1446"/>
      <c r="Q239" s="1446"/>
      <c r="R239" s="1449"/>
    </row>
    <row r="240" spans="1:18" s="376" customFormat="1" ht="37.5" customHeight="1">
      <c r="A240" s="653">
        <v>2</v>
      </c>
      <c r="B240" s="1418"/>
      <c r="C240" s="1419"/>
      <c r="D240" s="1420"/>
      <c r="E240" s="1419"/>
      <c r="F240" s="1419"/>
      <c r="G240" s="1419"/>
      <c r="H240" s="1419"/>
      <c r="I240" s="1419"/>
      <c r="J240" s="1420"/>
      <c r="K240" s="1421"/>
      <c r="L240" s="1419"/>
      <c r="M240" s="1419"/>
      <c r="N240" s="1419"/>
      <c r="O240" s="1419"/>
      <c r="P240" s="1419"/>
      <c r="Q240" s="1419"/>
      <c r="R240" s="1422"/>
    </row>
    <row r="241" spans="1:18" ht="18.75" customHeight="1">
      <c r="A241" s="1423" t="s">
        <v>446</v>
      </c>
      <c r="B241" s="1425" t="s">
        <v>129</v>
      </c>
      <c r="C241" s="1426"/>
      <c r="D241" s="1427"/>
      <c r="E241" s="1440" t="s">
        <v>130</v>
      </c>
      <c r="F241" s="1426"/>
      <c r="G241" s="1426"/>
      <c r="H241" s="1426"/>
      <c r="I241" s="1426"/>
      <c r="J241" s="1427"/>
      <c r="K241" s="1440" t="s">
        <v>131</v>
      </c>
      <c r="L241" s="1442"/>
      <c r="M241" s="1442"/>
      <c r="N241" s="1442"/>
      <c r="O241" s="1442"/>
      <c r="P241" s="1442"/>
      <c r="Q241" s="1442"/>
      <c r="R241" s="1443"/>
    </row>
    <row r="242" spans="1:18" ht="18.75" customHeight="1">
      <c r="A242" s="1424"/>
      <c r="B242" s="1428"/>
      <c r="C242" s="1429"/>
      <c r="D242" s="1430"/>
      <c r="E242" s="1441"/>
      <c r="F242" s="1429"/>
      <c r="G242" s="1429"/>
      <c r="H242" s="1429"/>
      <c r="I242" s="1429"/>
      <c r="J242" s="1430"/>
      <c r="K242" s="1441"/>
      <c r="L242" s="1429"/>
      <c r="M242" s="1429"/>
      <c r="N242" s="1429"/>
      <c r="O242" s="1429"/>
      <c r="P242" s="1429"/>
      <c r="Q242" s="1429"/>
      <c r="R242" s="1444"/>
    </row>
    <row r="243" spans="1:18" s="376" customFormat="1" ht="37.5" customHeight="1">
      <c r="A243" s="652">
        <v>11</v>
      </c>
      <c r="B243" s="1445"/>
      <c r="C243" s="1446"/>
      <c r="D243" s="1447"/>
      <c r="E243" s="1446"/>
      <c r="F243" s="1446"/>
      <c r="G243" s="1446"/>
      <c r="H243" s="1446"/>
      <c r="I243" s="1446"/>
      <c r="J243" s="1447"/>
      <c r="K243" s="1448"/>
      <c r="L243" s="1446"/>
      <c r="M243" s="1446"/>
      <c r="N243" s="1446"/>
      <c r="O243" s="1446"/>
      <c r="P243" s="1446"/>
      <c r="Q243" s="1446"/>
      <c r="R243" s="1449"/>
    </row>
    <row r="244" spans="1:18" s="376" customFormat="1" ht="37.5" customHeight="1">
      <c r="A244" s="652">
        <v>12</v>
      </c>
      <c r="B244" s="1435"/>
      <c r="C244" s="1436"/>
      <c r="D244" s="1437"/>
      <c r="E244" s="1436"/>
      <c r="F244" s="1436"/>
      <c r="G244" s="1436"/>
      <c r="H244" s="1436"/>
      <c r="I244" s="1436"/>
      <c r="J244" s="1437"/>
      <c r="K244" s="1438"/>
      <c r="L244" s="1436"/>
      <c r="M244" s="1436"/>
      <c r="N244" s="1436"/>
      <c r="O244" s="1436"/>
      <c r="P244" s="1436"/>
      <c r="Q244" s="1436"/>
      <c r="R244" s="1439"/>
    </row>
    <row r="245" spans="1:18" s="376" customFormat="1" ht="37.5" customHeight="1">
      <c r="A245" s="652">
        <v>13</v>
      </c>
      <c r="B245" s="1435"/>
      <c r="C245" s="1436"/>
      <c r="D245" s="1437"/>
      <c r="E245" s="1436"/>
      <c r="F245" s="1436"/>
      <c r="G245" s="1436"/>
      <c r="H245" s="1436"/>
      <c r="I245" s="1436"/>
      <c r="J245" s="1437"/>
      <c r="K245" s="1438"/>
      <c r="L245" s="1436"/>
      <c r="M245" s="1436"/>
      <c r="N245" s="1436"/>
      <c r="O245" s="1436"/>
      <c r="P245" s="1436"/>
      <c r="Q245" s="1436"/>
      <c r="R245" s="1439"/>
    </row>
    <row r="246" spans="1:18" s="376" customFormat="1" ht="37.5" customHeight="1">
      <c r="A246" s="652">
        <v>14</v>
      </c>
      <c r="B246" s="1435"/>
      <c r="C246" s="1436"/>
      <c r="D246" s="1437"/>
      <c r="E246" s="1436"/>
      <c r="F246" s="1436"/>
      <c r="G246" s="1436"/>
      <c r="H246" s="1436"/>
      <c r="I246" s="1436"/>
      <c r="J246" s="1437"/>
      <c r="K246" s="1438"/>
      <c r="L246" s="1436"/>
      <c r="M246" s="1436"/>
      <c r="N246" s="1436"/>
      <c r="O246" s="1436"/>
      <c r="P246" s="1436"/>
      <c r="Q246" s="1436"/>
      <c r="R246" s="1439"/>
    </row>
    <row r="247" spans="1:18" s="376" customFormat="1" ht="37.5" customHeight="1">
      <c r="A247" s="652">
        <v>15</v>
      </c>
      <c r="B247" s="1435"/>
      <c r="C247" s="1436"/>
      <c r="D247" s="1437"/>
      <c r="E247" s="1436"/>
      <c r="F247" s="1436"/>
      <c r="G247" s="1436"/>
      <c r="H247" s="1436"/>
      <c r="I247" s="1436"/>
      <c r="J247" s="1437"/>
      <c r="K247" s="1438"/>
      <c r="L247" s="1436"/>
      <c r="M247" s="1436"/>
      <c r="N247" s="1436"/>
      <c r="O247" s="1436"/>
      <c r="P247" s="1436"/>
      <c r="Q247" s="1436"/>
      <c r="R247" s="1439"/>
    </row>
    <row r="248" spans="1:18" s="376" customFormat="1" ht="37.5" customHeight="1">
      <c r="A248" s="652">
        <v>16</v>
      </c>
      <c r="B248" s="1435"/>
      <c r="C248" s="1436"/>
      <c r="D248" s="1437"/>
      <c r="E248" s="1436"/>
      <c r="F248" s="1436"/>
      <c r="G248" s="1436"/>
      <c r="H248" s="1436"/>
      <c r="I248" s="1436"/>
      <c r="J248" s="1437"/>
      <c r="K248" s="1438"/>
      <c r="L248" s="1436"/>
      <c r="M248" s="1436"/>
      <c r="N248" s="1436"/>
      <c r="O248" s="1436"/>
      <c r="P248" s="1436"/>
      <c r="Q248" s="1436"/>
      <c r="R248" s="1439"/>
    </row>
    <row r="249" spans="1:18" s="376" customFormat="1" ht="37.5" customHeight="1">
      <c r="A249" s="652">
        <v>17</v>
      </c>
      <c r="B249" s="1435"/>
      <c r="C249" s="1436"/>
      <c r="D249" s="1437"/>
      <c r="E249" s="1436"/>
      <c r="F249" s="1436"/>
      <c r="G249" s="1436"/>
      <c r="H249" s="1436"/>
      <c r="I249" s="1436"/>
      <c r="J249" s="1437"/>
      <c r="K249" s="1438"/>
      <c r="L249" s="1436"/>
      <c r="M249" s="1436"/>
      <c r="N249" s="1436"/>
      <c r="O249" s="1436"/>
      <c r="P249" s="1436"/>
      <c r="Q249" s="1436"/>
      <c r="R249" s="1439"/>
    </row>
    <row r="250" spans="1:18" s="376" customFormat="1" ht="37.5" customHeight="1">
      <c r="A250" s="652">
        <v>18</v>
      </c>
      <c r="B250" s="1435"/>
      <c r="C250" s="1436"/>
      <c r="D250" s="1437"/>
      <c r="E250" s="1436"/>
      <c r="F250" s="1436"/>
      <c r="G250" s="1436"/>
      <c r="H250" s="1436"/>
      <c r="I250" s="1436"/>
      <c r="J250" s="1437"/>
      <c r="K250" s="1438"/>
      <c r="L250" s="1436"/>
      <c r="M250" s="1436"/>
      <c r="N250" s="1436"/>
      <c r="O250" s="1436"/>
      <c r="P250" s="1436"/>
      <c r="Q250" s="1436"/>
      <c r="R250" s="1439"/>
    </row>
    <row r="251" spans="1:18" s="376" customFormat="1" ht="37.5" customHeight="1">
      <c r="A251" s="652">
        <v>19</v>
      </c>
      <c r="B251" s="1435"/>
      <c r="C251" s="1436"/>
      <c r="D251" s="1437"/>
      <c r="E251" s="1436"/>
      <c r="F251" s="1436"/>
      <c r="G251" s="1436"/>
      <c r="H251" s="1436"/>
      <c r="I251" s="1436"/>
      <c r="J251" s="1437"/>
      <c r="K251" s="1438"/>
      <c r="L251" s="1436"/>
      <c r="M251" s="1436"/>
      <c r="N251" s="1436"/>
      <c r="O251" s="1436"/>
      <c r="P251" s="1436"/>
      <c r="Q251" s="1436"/>
      <c r="R251" s="1439"/>
    </row>
    <row r="252" spans="1:18" s="376" customFormat="1" ht="37.5" customHeight="1">
      <c r="A252" s="653">
        <v>20</v>
      </c>
      <c r="B252" s="1418"/>
      <c r="C252" s="1419"/>
      <c r="D252" s="1420"/>
      <c r="E252" s="1421"/>
      <c r="F252" s="1419"/>
      <c r="G252" s="1419"/>
      <c r="H252" s="1419"/>
      <c r="I252" s="1419"/>
      <c r="J252" s="1420"/>
      <c r="K252" s="1421"/>
      <c r="L252" s="1419"/>
      <c r="M252" s="1419"/>
      <c r="N252" s="1419"/>
      <c r="O252" s="1419"/>
      <c r="P252" s="1419"/>
      <c r="Q252" s="1419"/>
      <c r="R252" s="1422"/>
    </row>
    <row r="253" spans="1:18" ht="18.75" customHeight="1">
      <c r="A253" s="1423" t="s">
        <v>447</v>
      </c>
      <c r="B253" s="1425" t="s">
        <v>138</v>
      </c>
      <c r="C253" s="1426"/>
      <c r="D253" s="1427"/>
      <c r="E253" s="1431" t="s">
        <v>139</v>
      </c>
      <c r="F253" s="1432"/>
      <c r="G253" s="1432"/>
      <c r="H253" s="1432"/>
      <c r="I253" s="1432"/>
      <c r="J253" s="1432"/>
      <c r="K253" s="1432"/>
      <c r="L253" s="1432"/>
      <c r="M253" s="1432"/>
      <c r="N253" s="1432"/>
      <c r="O253" s="1432"/>
      <c r="P253" s="1432"/>
      <c r="Q253" s="1432"/>
      <c r="R253" s="1432"/>
    </row>
    <row r="254" spans="1:18" ht="18.75" customHeight="1">
      <c r="A254" s="1424"/>
      <c r="B254" s="1428"/>
      <c r="C254" s="1429"/>
      <c r="D254" s="1430"/>
      <c r="E254" s="1433"/>
      <c r="F254" s="1434"/>
      <c r="G254" s="1434"/>
      <c r="H254" s="1434"/>
      <c r="I254" s="1434"/>
      <c r="J254" s="1434"/>
      <c r="K254" s="1434"/>
      <c r="L254" s="1434"/>
      <c r="M254" s="1434"/>
      <c r="N254" s="1434"/>
      <c r="O254" s="1434"/>
      <c r="P254" s="1434"/>
      <c r="Q254" s="1434"/>
      <c r="R254" s="1434"/>
    </row>
    <row r="255" spans="1:18" ht="37.5" customHeight="1">
      <c r="A255" s="605"/>
      <c r="B255" s="1413"/>
      <c r="C255" s="1414"/>
      <c r="D255" s="237" t="s">
        <v>15</v>
      </c>
      <c r="E255" s="1415"/>
      <c r="F255" s="1416"/>
      <c r="G255" s="1416"/>
      <c r="H255" s="1416"/>
      <c r="I255" s="1416"/>
      <c r="J255" s="1416"/>
      <c r="K255" s="1416"/>
      <c r="L255" s="1416"/>
      <c r="M255" s="1416"/>
      <c r="N255" s="1416"/>
      <c r="O255" s="1416"/>
      <c r="P255" s="1416"/>
      <c r="Q255" s="1416"/>
      <c r="R255" s="1414"/>
    </row>
    <row r="256" spans="1:18" ht="4.5" customHeight="1">
      <c r="A256" s="601"/>
      <c r="B256" s="601"/>
      <c r="C256" s="601"/>
      <c r="D256" s="601"/>
      <c r="E256" s="375"/>
      <c r="F256" s="375"/>
      <c r="G256" s="375"/>
      <c r="H256" s="375"/>
      <c r="I256" s="375"/>
      <c r="J256" s="375"/>
      <c r="K256" s="375"/>
      <c r="L256" s="375"/>
      <c r="M256" s="375"/>
      <c r="N256" s="375"/>
      <c r="O256" s="375"/>
      <c r="P256" s="375"/>
      <c r="Q256" s="375"/>
      <c r="R256" s="375"/>
    </row>
    <row r="257" spans="1:102" ht="33.75" customHeight="1">
      <c r="A257" s="238" t="s">
        <v>466</v>
      </c>
      <c r="B257" s="239"/>
      <c r="C257" s="239"/>
      <c r="D257" s="239"/>
      <c r="E257" s="239"/>
      <c r="F257" s="239"/>
      <c r="G257" s="239"/>
      <c r="H257" s="239"/>
      <c r="I257" s="239"/>
      <c r="J257" s="239"/>
      <c r="K257" s="239"/>
      <c r="L257" s="240"/>
      <c r="M257" s="240"/>
      <c r="N257" s="240"/>
      <c r="O257" s="240"/>
    </row>
    <row r="258" spans="1:102" ht="33.75" customHeight="1">
      <c r="A258" s="1417" t="s">
        <v>642</v>
      </c>
      <c r="B258" s="1417"/>
      <c r="C258" s="1417"/>
      <c r="D258" s="1417"/>
      <c r="E258" s="1417"/>
      <c r="F258" s="1417"/>
      <c r="G258" s="1417"/>
      <c r="H258" s="1417"/>
      <c r="I258" s="1417"/>
      <c r="J258" s="1417"/>
      <c r="K258" s="1417"/>
      <c r="L258" s="1417"/>
      <c r="M258" s="1417"/>
      <c r="N258" s="1417"/>
    </row>
    <row r="259" spans="1:102" ht="60" customHeight="1">
      <c r="A259" s="875" t="s">
        <v>516</v>
      </c>
      <c r="B259" s="969"/>
      <c r="C259" s="969"/>
      <c r="D259" s="969"/>
      <c r="E259" s="969"/>
      <c r="F259" s="969"/>
      <c r="G259" s="969"/>
      <c r="H259" s="969"/>
      <c r="I259" s="969"/>
      <c r="J259" s="969"/>
      <c r="K259" s="876"/>
      <c r="L259" s="1407"/>
      <c r="M259" s="1408"/>
      <c r="N259" s="1409"/>
    </row>
    <row r="260" spans="1:102" ht="50.1" customHeight="1">
      <c r="A260" s="875" t="s">
        <v>517</v>
      </c>
      <c r="B260" s="969"/>
      <c r="C260" s="969"/>
      <c r="D260" s="969"/>
      <c r="E260" s="969"/>
      <c r="F260" s="969"/>
      <c r="G260" s="969"/>
      <c r="H260" s="969"/>
      <c r="I260" s="969"/>
      <c r="J260" s="969"/>
      <c r="K260" s="876"/>
      <c r="L260" s="1407"/>
      <c r="M260" s="1408"/>
      <c r="N260" s="1409"/>
      <c r="S260" s="376"/>
      <c r="CP260" s="530" t="s">
        <v>511</v>
      </c>
      <c r="CX260" s="530" t="s">
        <v>512</v>
      </c>
    </row>
    <row r="261" spans="1:102" ht="50.1" customHeight="1">
      <c r="A261" s="875" t="s">
        <v>835</v>
      </c>
      <c r="B261" s="969"/>
      <c r="C261" s="969"/>
      <c r="D261" s="969"/>
      <c r="E261" s="969"/>
      <c r="F261" s="969"/>
      <c r="G261" s="969"/>
      <c r="H261" s="969"/>
      <c r="I261" s="969"/>
      <c r="J261" s="969"/>
      <c r="K261" s="876"/>
      <c r="L261" s="1407"/>
      <c r="M261" s="1408"/>
      <c r="N261" s="1409"/>
      <c r="CP261" s="530" t="s">
        <v>511</v>
      </c>
      <c r="CX261" s="530" t="s">
        <v>512</v>
      </c>
    </row>
    <row r="262" spans="1:102" ht="50.1" customHeight="1">
      <c r="A262" s="875" t="s">
        <v>518</v>
      </c>
      <c r="B262" s="969"/>
      <c r="C262" s="969"/>
      <c r="D262" s="969"/>
      <c r="E262" s="969"/>
      <c r="F262" s="969"/>
      <c r="G262" s="969"/>
      <c r="H262" s="969"/>
      <c r="I262" s="969"/>
      <c r="J262" s="969"/>
      <c r="K262" s="876"/>
      <c r="L262" s="1407"/>
      <c r="M262" s="1408"/>
      <c r="N262" s="1409"/>
      <c r="CP262" s="530" t="s">
        <v>511</v>
      </c>
      <c r="CX262" s="530" t="s">
        <v>512</v>
      </c>
    </row>
    <row r="263" spans="1:102" ht="50.1" customHeight="1">
      <c r="A263" s="875" t="s">
        <v>555</v>
      </c>
      <c r="B263" s="969"/>
      <c r="C263" s="969"/>
      <c r="D263" s="969"/>
      <c r="E263" s="969"/>
      <c r="F263" s="969"/>
      <c r="G263" s="969"/>
      <c r="H263" s="969"/>
      <c r="I263" s="969"/>
      <c r="J263" s="969"/>
      <c r="K263" s="876"/>
      <c r="L263" s="1407"/>
      <c r="M263" s="1408"/>
      <c r="N263" s="1409"/>
      <c r="CP263" s="530" t="s">
        <v>511</v>
      </c>
      <c r="CX263" s="530" t="s">
        <v>512</v>
      </c>
    </row>
    <row r="264" spans="1:102" s="129" customFormat="1">
      <c r="A264" s="1356" t="s">
        <v>519</v>
      </c>
      <c r="B264" s="1356"/>
      <c r="C264" s="1356"/>
      <c r="D264" s="1356"/>
      <c r="E264" s="1356"/>
      <c r="L264" s="1"/>
      <c r="M264" s="1"/>
      <c r="N264" s="1"/>
      <c r="O264" s="1"/>
      <c r="P264" s="1"/>
      <c r="Q264" s="1"/>
    </row>
    <row r="265" spans="1:102" s="129" customFormat="1">
      <c r="A265" s="1356"/>
      <c r="B265" s="1356"/>
      <c r="C265" s="1356"/>
      <c r="D265" s="1356"/>
      <c r="E265" s="1356"/>
      <c r="L265" s="1"/>
      <c r="M265" s="1"/>
      <c r="N265" s="1"/>
      <c r="O265" s="1"/>
      <c r="P265" s="1"/>
      <c r="Q265" s="1"/>
    </row>
    <row r="266" spans="1:102" s="129" customFormat="1">
      <c r="A266" s="129" t="s">
        <v>521</v>
      </c>
      <c r="L266" s="1"/>
      <c r="M266" s="1"/>
      <c r="N266" s="1"/>
      <c r="O266" s="1"/>
      <c r="P266" s="1"/>
      <c r="Q266" s="1"/>
    </row>
    <row r="267" spans="1:102" s="129" customFormat="1">
      <c r="A267" s="129" t="s">
        <v>522</v>
      </c>
      <c r="L267" s="1"/>
      <c r="M267" s="1"/>
      <c r="N267" s="1"/>
      <c r="O267" s="1"/>
      <c r="P267" s="1"/>
      <c r="Q267" s="1"/>
    </row>
    <row r="268" spans="1:102" s="129" customFormat="1">
      <c r="L268" s="1"/>
      <c r="M268" s="1"/>
      <c r="N268" s="1"/>
      <c r="O268" s="1"/>
      <c r="P268" s="1"/>
      <c r="Q268" s="1"/>
    </row>
    <row r="269" spans="1:102" s="129" customFormat="1" ht="11.25" customHeight="1">
      <c r="A269" s="1410" t="s">
        <v>984</v>
      </c>
      <c r="B269" s="1411"/>
      <c r="C269" s="1411"/>
      <c r="D269" s="1411"/>
      <c r="E269" s="1412"/>
      <c r="L269" s="1"/>
      <c r="M269" s="1"/>
      <c r="N269" s="1"/>
      <c r="O269" s="1"/>
      <c r="P269" s="1"/>
      <c r="Q269" s="1"/>
    </row>
    <row r="270" spans="1:102" s="129" customFormat="1">
      <c r="A270" s="1380"/>
      <c r="B270" s="1361"/>
      <c r="C270" s="1361"/>
      <c r="D270" s="1361"/>
      <c r="E270" s="1362"/>
      <c r="L270" s="1"/>
      <c r="M270" s="1"/>
      <c r="N270" s="1"/>
      <c r="O270" s="1"/>
      <c r="P270" s="1"/>
      <c r="Q270" s="1"/>
    </row>
    <row r="271" spans="1:102" s="129" customFormat="1">
      <c r="A271" s="1381"/>
      <c r="B271" s="1365"/>
      <c r="C271" s="1365"/>
      <c r="D271" s="1365"/>
      <c r="E271" s="1366"/>
      <c r="L271" s="1"/>
      <c r="M271" s="1"/>
      <c r="N271" s="1"/>
      <c r="O271" s="1"/>
      <c r="P271" s="1"/>
      <c r="Q271" s="1"/>
    </row>
    <row r="272" spans="1:102" s="129" customFormat="1">
      <c r="A272" s="423"/>
      <c r="L272" s="1"/>
      <c r="M272" s="1"/>
      <c r="N272" s="1"/>
      <c r="O272" s="1"/>
      <c r="P272" s="1"/>
      <c r="Q272" s="1"/>
    </row>
    <row r="273" spans="1:25" s="129" customFormat="1" ht="12" customHeight="1">
      <c r="A273" s="1341" t="s">
        <v>985</v>
      </c>
      <c r="B273" s="1341"/>
      <c r="C273" s="1341"/>
      <c r="D273" s="1341"/>
      <c r="E273" s="1341"/>
      <c r="F273" s="1341"/>
      <c r="G273" s="1380"/>
      <c r="H273" s="1361"/>
      <c r="I273" s="1362"/>
      <c r="J273" s="1391" t="s">
        <v>15</v>
      </c>
      <c r="L273" s="1"/>
      <c r="M273" s="1371" t="s">
        <v>986</v>
      </c>
      <c r="N273" s="1371"/>
      <c r="O273" s="1371"/>
      <c r="P273" s="1371"/>
      <c r="Q273" s="1371"/>
      <c r="R273" s="1371"/>
      <c r="S273" s="1371"/>
      <c r="T273" s="1371"/>
      <c r="U273" s="1371"/>
      <c r="V273" s="1371"/>
      <c r="W273" s="1371"/>
      <c r="X273" s="1371"/>
      <c r="Y273" s="1371"/>
    </row>
    <row r="274" spans="1:25" s="129" customFormat="1" ht="12" customHeight="1">
      <c r="A274" s="1341"/>
      <c r="B274" s="1341"/>
      <c r="C274" s="1341"/>
      <c r="D274" s="1341"/>
      <c r="E274" s="1341"/>
      <c r="F274" s="1341"/>
      <c r="G274" s="1381"/>
      <c r="H274" s="1365"/>
      <c r="I274" s="1366"/>
      <c r="J274" s="1392"/>
      <c r="L274" s="1"/>
      <c r="M274" s="1371"/>
      <c r="N274" s="1371"/>
      <c r="O274" s="1371"/>
      <c r="P274" s="1371"/>
      <c r="Q274" s="1371"/>
      <c r="R274" s="1371"/>
      <c r="S274" s="1371"/>
      <c r="T274" s="1371"/>
      <c r="U274" s="1371"/>
      <c r="V274" s="1371"/>
      <c r="W274" s="1371"/>
      <c r="X274" s="1371"/>
      <c r="Y274" s="1371"/>
    </row>
    <row r="275" spans="1:25" s="129" customFormat="1" ht="12" customHeight="1">
      <c r="A275" s="1318" t="s">
        <v>987</v>
      </c>
      <c r="B275" s="1318"/>
      <c r="C275" s="1318"/>
      <c r="D275" s="1318"/>
      <c r="E275" s="1318"/>
      <c r="F275" s="1318"/>
      <c r="G275" s="1380"/>
      <c r="H275" s="1361"/>
      <c r="I275" s="1362"/>
      <c r="J275" s="1391" t="s">
        <v>15</v>
      </c>
      <c r="L275" s="1"/>
      <c r="M275" s="1371"/>
      <c r="N275" s="1371"/>
      <c r="O275" s="1371"/>
      <c r="P275" s="1371"/>
      <c r="Q275" s="1371"/>
      <c r="R275" s="1371"/>
      <c r="S275" s="1371"/>
      <c r="T275" s="1371"/>
      <c r="U275" s="1371"/>
      <c r="V275" s="1371"/>
      <c r="W275" s="1371"/>
      <c r="X275" s="1371"/>
      <c r="Y275" s="1371"/>
    </row>
    <row r="276" spans="1:25" s="129" customFormat="1" ht="12" customHeight="1">
      <c r="A276" s="1318"/>
      <c r="B276" s="1318"/>
      <c r="C276" s="1318"/>
      <c r="D276" s="1318"/>
      <c r="E276" s="1318"/>
      <c r="F276" s="1318"/>
      <c r="G276" s="1381"/>
      <c r="H276" s="1365"/>
      <c r="I276" s="1366"/>
      <c r="J276" s="1392"/>
      <c r="L276" s="1"/>
      <c r="M276" s="1371"/>
      <c r="N276" s="1371"/>
      <c r="O276" s="1371"/>
      <c r="P276" s="1371"/>
      <c r="Q276" s="1371"/>
      <c r="R276" s="1371"/>
      <c r="S276" s="1371"/>
      <c r="T276" s="1371"/>
      <c r="U276" s="1371"/>
      <c r="V276" s="1371"/>
      <c r="W276" s="1371"/>
      <c r="X276" s="1371"/>
      <c r="Y276" s="1371"/>
    </row>
    <row r="277" spans="1:25" s="129" customFormat="1" ht="12" customHeight="1">
      <c r="A277" s="1318" t="s">
        <v>988</v>
      </c>
      <c r="B277" s="1318"/>
      <c r="C277" s="1318"/>
      <c r="D277" s="1318"/>
      <c r="E277" s="1318"/>
      <c r="F277" s="1318"/>
      <c r="G277" s="1380"/>
      <c r="H277" s="1361"/>
      <c r="I277" s="1362"/>
      <c r="J277" s="1391" t="s">
        <v>15</v>
      </c>
      <c r="L277" s="1"/>
      <c r="M277" s="1371"/>
      <c r="N277" s="1371"/>
      <c r="O277" s="1371"/>
      <c r="P277" s="1371"/>
      <c r="Q277" s="1371"/>
      <c r="R277" s="1371"/>
      <c r="S277" s="1371"/>
      <c r="T277" s="1371"/>
      <c r="U277" s="1371"/>
      <c r="V277" s="1371"/>
      <c r="W277" s="1371"/>
      <c r="X277" s="1371"/>
      <c r="Y277" s="1371"/>
    </row>
    <row r="278" spans="1:25" s="129" customFormat="1" ht="12" customHeight="1">
      <c r="A278" s="1318"/>
      <c r="B278" s="1318"/>
      <c r="C278" s="1318"/>
      <c r="D278" s="1318"/>
      <c r="E278" s="1318"/>
      <c r="F278" s="1318"/>
      <c r="G278" s="1381"/>
      <c r="H278" s="1365"/>
      <c r="I278" s="1366"/>
      <c r="J278" s="1392"/>
      <c r="L278" s="1"/>
      <c r="M278" s="1371"/>
      <c r="N278" s="1371"/>
      <c r="O278" s="1371"/>
      <c r="P278" s="1371"/>
      <c r="Q278" s="1371"/>
      <c r="R278" s="1371"/>
      <c r="S278" s="1371"/>
      <c r="T278" s="1371"/>
      <c r="U278" s="1371"/>
      <c r="V278" s="1371"/>
      <c r="W278" s="1371"/>
      <c r="X278" s="1371"/>
      <c r="Y278" s="1371"/>
    </row>
    <row r="279" spans="1:25" s="129" customFormat="1" ht="12" customHeight="1">
      <c r="A279" s="1341" t="s">
        <v>989</v>
      </c>
      <c r="B279" s="1341"/>
      <c r="C279" s="1341"/>
      <c r="D279" s="1341"/>
      <c r="E279" s="1341"/>
      <c r="F279" s="1341"/>
      <c r="G279" s="1380"/>
      <c r="H279" s="1361"/>
      <c r="I279" s="1362"/>
      <c r="J279" s="1391" t="s">
        <v>15</v>
      </c>
      <c r="L279" s="1"/>
      <c r="M279" s="1371"/>
      <c r="N279" s="1371"/>
      <c r="O279" s="1371"/>
      <c r="P279" s="1371"/>
      <c r="Q279" s="1371"/>
      <c r="R279" s="1371"/>
      <c r="S279" s="1371"/>
      <c r="T279" s="1371"/>
      <c r="U279" s="1371"/>
      <c r="V279" s="1371"/>
      <c r="W279" s="1371"/>
      <c r="X279" s="1371"/>
      <c r="Y279" s="1371"/>
    </row>
    <row r="280" spans="1:25" s="129" customFormat="1" ht="12" customHeight="1">
      <c r="A280" s="1341"/>
      <c r="B280" s="1341"/>
      <c r="C280" s="1341"/>
      <c r="D280" s="1341"/>
      <c r="E280" s="1341"/>
      <c r="F280" s="1341"/>
      <c r="G280" s="1381"/>
      <c r="H280" s="1365"/>
      <c r="I280" s="1366"/>
      <c r="J280" s="1392"/>
      <c r="L280" s="1"/>
      <c r="M280" s="1371"/>
      <c r="N280" s="1371"/>
      <c r="O280" s="1371"/>
      <c r="P280" s="1371"/>
      <c r="Q280" s="1371"/>
      <c r="R280" s="1371"/>
      <c r="S280" s="1371"/>
      <c r="T280" s="1371"/>
      <c r="U280" s="1371"/>
      <c r="V280" s="1371"/>
      <c r="W280" s="1371"/>
      <c r="X280" s="1371"/>
      <c r="Y280" s="1371"/>
    </row>
    <row r="281" spans="1:25" s="129" customFormat="1" ht="12" customHeight="1">
      <c r="A281" s="1341" t="s">
        <v>990</v>
      </c>
      <c r="B281" s="1341"/>
      <c r="C281" s="1341"/>
      <c r="D281" s="1341"/>
      <c r="E281" s="1341"/>
      <c r="F281" s="1341"/>
      <c r="G281" s="1380"/>
      <c r="H281" s="1361"/>
      <c r="I281" s="1362"/>
      <c r="J281" s="1391" t="s">
        <v>15</v>
      </c>
      <c r="K281" s="567"/>
      <c r="L281" s="567"/>
      <c r="M281" s="1371"/>
      <c r="N281" s="1371"/>
      <c r="O281" s="1371"/>
      <c r="P281" s="1371"/>
      <c r="Q281" s="1371"/>
      <c r="R281" s="1371"/>
      <c r="S281" s="1371"/>
      <c r="T281" s="1371"/>
      <c r="U281" s="1371"/>
      <c r="V281" s="1371"/>
      <c r="W281" s="1371"/>
      <c r="X281" s="1371"/>
      <c r="Y281" s="1371"/>
    </row>
    <row r="282" spans="1:25" s="129" customFormat="1" ht="12" customHeight="1">
      <c r="A282" s="1341"/>
      <c r="B282" s="1341"/>
      <c r="C282" s="1341"/>
      <c r="D282" s="1341"/>
      <c r="E282" s="1341"/>
      <c r="F282" s="1341"/>
      <c r="G282" s="1381"/>
      <c r="H282" s="1365"/>
      <c r="I282" s="1366"/>
      <c r="J282" s="1392"/>
      <c r="K282" s="1405" t="s">
        <v>991</v>
      </c>
      <c r="L282" s="1406"/>
      <c r="M282" s="1406"/>
      <c r="N282" s="1406"/>
      <c r="O282" s="1406"/>
      <c r="P282" s="1406"/>
      <c r="Q282" s="568"/>
      <c r="R282" s="568"/>
      <c r="S282" s="568"/>
      <c r="T282" s="568"/>
      <c r="U282" s="568"/>
      <c r="V282" s="568"/>
      <c r="W282" s="568"/>
      <c r="X282" s="568"/>
    </row>
    <row r="283" spans="1:25" s="129" customFormat="1" ht="12" customHeight="1">
      <c r="A283" s="1341" t="s">
        <v>992</v>
      </c>
      <c r="B283" s="1341"/>
      <c r="C283" s="1341"/>
      <c r="D283" s="1341"/>
      <c r="E283" s="1341"/>
      <c r="F283" s="1341"/>
      <c r="G283" s="1380"/>
      <c r="H283" s="1361"/>
      <c r="I283" s="1362"/>
      <c r="J283" s="1391" t="s">
        <v>15</v>
      </c>
      <c r="K283" s="1405"/>
      <c r="L283" s="1406"/>
      <c r="M283" s="1406"/>
      <c r="N283" s="1406"/>
      <c r="O283" s="1406"/>
      <c r="P283" s="1406"/>
      <c r="Q283" s="1"/>
    </row>
    <row r="284" spans="1:25" s="129" customFormat="1" ht="12" customHeight="1">
      <c r="A284" s="1341"/>
      <c r="B284" s="1341"/>
      <c r="C284" s="1341"/>
      <c r="D284" s="1341"/>
      <c r="E284" s="1341"/>
      <c r="F284" s="1341"/>
      <c r="G284" s="1381"/>
      <c r="H284" s="1365"/>
      <c r="I284" s="1366"/>
      <c r="J284" s="1392"/>
      <c r="K284" s="567"/>
      <c r="L284" s="567"/>
      <c r="M284" s="567"/>
      <c r="N284" s="567"/>
      <c r="O284" s="567"/>
      <c r="P284" s="1"/>
      <c r="Q284" s="1"/>
    </row>
    <row r="285" spans="1:25" s="129" customFormat="1">
      <c r="A285" s="1341" t="s">
        <v>993</v>
      </c>
      <c r="B285" s="1341"/>
      <c r="C285" s="1341"/>
      <c r="D285" s="1341"/>
      <c r="E285" s="1341"/>
      <c r="F285" s="1341"/>
      <c r="G285" s="1380"/>
      <c r="H285" s="1361"/>
      <c r="I285" s="1362"/>
      <c r="J285" s="1391" t="s">
        <v>15</v>
      </c>
      <c r="L285" s="1"/>
      <c r="M285" s="1"/>
      <c r="N285" s="1"/>
      <c r="O285" s="1"/>
      <c r="P285" s="1"/>
      <c r="Q285" s="1"/>
    </row>
    <row r="286" spans="1:25" s="129" customFormat="1">
      <c r="A286" s="1341"/>
      <c r="B286" s="1341"/>
      <c r="C286" s="1341"/>
      <c r="D286" s="1341"/>
      <c r="E286" s="1341"/>
      <c r="F286" s="1341"/>
      <c r="G286" s="1381"/>
      <c r="H286" s="1365"/>
      <c r="I286" s="1366"/>
      <c r="J286" s="1392"/>
      <c r="L286" s="1"/>
      <c r="M286" s="1"/>
      <c r="N286" s="1"/>
      <c r="O286" s="1"/>
      <c r="P286" s="1"/>
      <c r="Q286" s="1"/>
    </row>
    <row r="287" spans="1:25" s="129" customFormat="1">
      <c r="A287" s="1341" t="s">
        <v>994</v>
      </c>
      <c r="B287" s="1341"/>
      <c r="C287" s="1341"/>
      <c r="D287" s="1341"/>
      <c r="E287" s="1341"/>
      <c r="F287" s="1341"/>
      <c r="G287" s="1393" t="str">
        <f>IF(G281="","自動で入力されます",(G279+G281)/G275*100)</f>
        <v>自動で入力されます</v>
      </c>
      <c r="H287" s="1394"/>
      <c r="I287" s="1395"/>
      <c r="J287" s="1391" t="s">
        <v>995</v>
      </c>
      <c r="L287" s="1"/>
      <c r="M287" s="1"/>
      <c r="N287" s="1"/>
      <c r="O287" s="1"/>
      <c r="P287" s="1"/>
      <c r="Q287" s="1"/>
    </row>
    <row r="288" spans="1:25" s="129" customFormat="1">
      <c r="A288" s="1341"/>
      <c r="B288" s="1341"/>
      <c r="C288" s="1341"/>
      <c r="D288" s="1341"/>
      <c r="E288" s="1341"/>
      <c r="F288" s="1341"/>
      <c r="G288" s="1396"/>
      <c r="H288" s="1397"/>
      <c r="I288" s="1398"/>
      <c r="J288" s="1392"/>
      <c r="L288" s="1"/>
      <c r="M288" s="1"/>
      <c r="N288" s="1"/>
      <c r="O288" s="1"/>
      <c r="P288" s="1"/>
      <c r="Q288" s="1"/>
    </row>
    <row r="289" spans="1:19" s="129" customFormat="1">
      <c r="A289" s="1341" t="s">
        <v>996</v>
      </c>
      <c r="B289" s="1341"/>
      <c r="C289" s="1341"/>
      <c r="D289" s="1341"/>
      <c r="E289" s="1341"/>
      <c r="F289" s="1341"/>
      <c r="G289" s="1399" t="str">
        <f>IF(G277="","自動で入力されます",(G283+G285)/G277*100)</f>
        <v>自動で入力されます</v>
      </c>
      <c r="H289" s="1400"/>
      <c r="I289" s="1401"/>
      <c r="J289" s="1391" t="s">
        <v>995</v>
      </c>
      <c r="L289" s="1"/>
      <c r="M289" s="1"/>
      <c r="N289" s="1"/>
      <c r="O289" s="1"/>
      <c r="P289" s="1"/>
      <c r="Q289" s="1"/>
    </row>
    <row r="290" spans="1:19" s="129" customFormat="1">
      <c r="A290" s="1341"/>
      <c r="B290" s="1341"/>
      <c r="C290" s="1341"/>
      <c r="D290" s="1341"/>
      <c r="E290" s="1341"/>
      <c r="F290" s="1341"/>
      <c r="G290" s="1402"/>
      <c r="H290" s="1403"/>
      <c r="I290" s="1404"/>
      <c r="J290" s="1392"/>
      <c r="L290" s="1"/>
      <c r="M290" s="1"/>
      <c r="N290" s="1"/>
      <c r="O290" s="1"/>
      <c r="P290" s="1"/>
      <c r="Q290" s="1"/>
    </row>
    <row r="291" spans="1:19" s="129" customFormat="1">
      <c r="A291" s="423"/>
      <c r="L291" s="1"/>
      <c r="M291" s="1"/>
      <c r="N291" s="1"/>
      <c r="O291" s="1"/>
      <c r="P291" s="1"/>
      <c r="Q291" s="1"/>
    </row>
    <row r="292" spans="1:19" s="129" customFormat="1">
      <c r="A292" s="423"/>
      <c r="L292" s="1"/>
      <c r="M292" s="1"/>
      <c r="N292" s="1"/>
      <c r="O292" s="1"/>
      <c r="P292" s="1"/>
      <c r="Q292" s="1"/>
    </row>
    <row r="293" spans="1:19" s="129" customFormat="1">
      <c r="A293" s="1356" t="s">
        <v>523</v>
      </c>
      <c r="B293" s="1356"/>
      <c r="C293" s="1356"/>
      <c r="D293" s="1356"/>
      <c r="E293" s="1356"/>
      <c r="F293" s="1356"/>
      <c r="G293" s="1356"/>
      <c r="L293" s="1"/>
      <c r="M293" s="1"/>
      <c r="N293" s="1"/>
      <c r="O293" s="1"/>
      <c r="P293" s="1"/>
      <c r="Q293" s="1"/>
    </row>
    <row r="294" spans="1:19" s="129" customFormat="1">
      <c r="A294" s="1356"/>
      <c r="B294" s="1356"/>
      <c r="C294" s="1356"/>
      <c r="D294" s="1356"/>
      <c r="E294" s="1356"/>
      <c r="F294" s="1356"/>
      <c r="G294" s="1356"/>
      <c r="L294" s="1"/>
      <c r="M294" s="1"/>
      <c r="N294" s="1"/>
      <c r="O294" s="1"/>
      <c r="P294" s="1"/>
      <c r="Q294" s="1"/>
    </row>
    <row r="295" spans="1:19" s="129" customFormat="1" ht="12" customHeight="1">
      <c r="A295" s="1383" t="s">
        <v>524</v>
      </c>
      <c r="B295" s="1383"/>
      <c r="C295" s="1383"/>
      <c r="D295" s="1383"/>
      <c r="L295" s="1"/>
      <c r="M295" s="1"/>
      <c r="N295" s="1"/>
      <c r="O295" s="1"/>
      <c r="P295" s="1"/>
      <c r="Q295" s="1"/>
    </row>
    <row r="296" spans="1:19" s="129" customFormat="1" ht="12" customHeight="1">
      <c r="A296" s="1383"/>
      <c r="B296" s="1383"/>
      <c r="C296" s="1383"/>
      <c r="D296" s="1383"/>
      <c r="L296" s="1"/>
      <c r="M296" s="1"/>
      <c r="N296" s="1"/>
      <c r="O296" s="1"/>
      <c r="P296" s="1"/>
      <c r="Q296" s="1"/>
    </row>
    <row r="297" spans="1:19" s="129" customFormat="1" ht="20.100000000000001" customHeight="1">
      <c r="A297" s="1341" t="s">
        <v>525</v>
      </c>
      <c r="B297" s="1341"/>
      <c r="C297" s="1341"/>
      <c r="D297" s="1341"/>
      <c r="E297" s="1380"/>
      <c r="F297" s="1361"/>
      <c r="G297" s="1361"/>
      <c r="H297" s="1361"/>
      <c r="I297" s="1361"/>
      <c r="J297" s="1361"/>
      <c r="K297" s="1361"/>
      <c r="L297" s="1361"/>
      <c r="M297" s="1361"/>
      <c r="N297" s="1361"/>
      <c r="O297" s="1361"/>
      <c r="P297" s="1361"/>
      <c r="Q297" s="1361"/>
      <c r="R297" s="1361"/>
      <c r="S297" s="1362"/>
    </row>
    <row r="298" spans="1:19" s="129" customFormat="1" ht="20.100000000000001" customHeight="1">
      <c r="A298" s="1341"/>
      <c r="B298" s="1341"/>
      <c r="C298" s="1341"/>
      <c r="D298" s="1341"/>
      <c r="E298" s="1381"/>
      <c r="F298" s="1365"/>
      <c r="G298" s="1365"/>
      <c r="H298" s="1365"/>
      <c r="I298" s="1365"/>
      <c r="J298" s="1365"/>
      <c r="K298" s="1365"/>
      <c r="L298" s="1365"/>
      <c r="M298" s="1365"/>
      <c r="N298" s="1365"/>
      <c r="O298" s="1365"/>
      <c r="P298" s="1365"/>
      <c r="Q298" s="1365"/>
      <c r="R298" s="1365"/>
      <c r="S298" s="1366"/>
    </row>
    <row r="299" spans="1:19" s="129" customFormat="1" ht="15" customHeight="1">
      <c r="A299" s="1341" t="s">
        <v>526</v>
      </c>
      <c r="B299" s="1341"/>
      <c r="C299" s="1341"/>
      <c r="D299" s="1390"/>
      <c r="E299" s="1380"/>
      <c r="F299" s="1361"/>
      <c r="G299" s="1361"/>
      <c r="H299" s="1361"/>
      <c r="I299" s="1361"/>
      <c r="J299" s="1361"/>
      <c r="K299" s="1361"/>
      <c r="L299" s="1361"/>
      <c r="M299" s="1361"/>
      <c r="N299" s="1361"/>
      <c r="O299" s="1361"/>
      <c r="P299" s="1361"/>
      <c r="Q299" s="1361"/>
      <c r="R299" s="1361"/>
      <c r="S299" s="1362"/>
    </row>
    <row r="300" spans="1:19" s="129" customFormat="1" ht="15" customHeight="1">
      <c r="A300" s="1341"/>
      <c r="B300" s="1341"/>
      <c r="C300" s="1341"/>
      <c r="D300" s="1390"/>
      <c r="E300" s="1381"/>
      <c r="F300" s="1365"/>
      <c r="G300" s="1365"/>
      <c r="H300" s="1365"/>
      <c r="I300" s="1365"/>
      <c r="J300" s="1365"/>
      <c r="K300" s="1365"/>
      <c r="L300" s="1365"/>
      <c r="M300" s="1365"/>
      <c r="N300" s="1365"/>
      <c r="O300" s="1365"/>
      <c r="P300" s="1365"/>
      <c r="Q300" s="1365"/>
      <c r="R300" s="1365"/>
      <c r="S300" s="1366"/>
    </row>
    <row r="301" spans="1:19" s="129" customFormat="1" ht="15" customHeight="1">
      <c r="A301" s="1318" t="s">
        <v>527</v>
      </c>
      <c r="B301" s="1318"/>
      <c r="C301" s="1318"/>
      <c r="D301" s="1379"/>
      <c r="E301" s="1380"/>
      <c r="F301" s="1361"/>
      <c r="G301" s="1361"/>
      <c r="H301" s="1361"/>
      <c r="I301" s="1361"/>
      <c r="J301" s="1361"/>
      <c r="K301" s="1361"/>
      <c r="L301" s="1361"/>
      <c r="M301" s="1361"/>
      <c r="N301" s="1361"/>
      <c r="O301" s="1361"/>
      <c r="P301" s="1361"/>
      <c r="Q301" s="1361"/>
      <c r="R301" s="1361"/>
      <c r="S301" s="1362"/>
    </row>
    <row r="302" spans="1:19" s="129" customFormat="1" ht="15" customHeight="1">
      <c r="A302" s="1318"/>
      <c r="B302" s="1318"/>
      <c r="C302" s="1318"/>
      <c r="D302" s="1379"/>
      <c r="E302" s="1381"/>
      <c r="F302" s="1365"/>
      <c r="G302" s="1365"/>
      <c r="H302" s="1365"/>
      <c r="I302" s="1365"/>
      <c r="J302" s="1365"/>
      <c r="K302" s="1365"/>
      <c r="L302" s="1365"/>
      <c r="M302" s="1365"/>
      <c r="N302" s="1365"/>
      <c r="O302" s="1365"/>
      <c r="P302" s="1365"/>
      <c r="Q302" s="1365"/>
      <c r="R302" s="1365"/>
      <c r="S302" s="1366"/>
    </row>
    <row r="303" spans="1:19" s="129" customFormat="1" ht="15" customHeight="1">
      <c r="A303" s="1318" t="s">
        <v>528</v>
      </c>
      <c r="B303" s="1318"/>
      <c r="C303" s="1318"/>
      <c r="D303" s="1379"/>
      <c r="E303" s="1380"/>
      <c r="F303" s="1361"/>
      <c r="G303" s="1361"/>
      <c r="H303" s="1361"/>
      <c r="I303" s="1361"/>
      <c r="J303" s="1361"/>
      <c r="K303" s="1361"/>
      <c r="L303" s="1361"/>
      <c r="M303" s="1361"/>
      <c r="N303" s="1361"/>
      <c r="O303" s="1361"/>
      <c r="P303" s="1361"/>
      <c r="Q303" s="1361"/>
      <c r="R303" s="1361"/>
      <c r="S303" s="1362"/>
    </row>
    <row r="304" spans="1:19" s="129" customFormat="1" ht="15" customHeight="1">
      <c r="A304" s="1318"/>
      <c r="B304" s="1318"/>
      <c r="C304" s="1318"/>
      <c r="D304" s="1379"/>
      <c r="E304" s="1381"/>
      <c r="F304" s="1365"/>
      <c r="G304" s="1365"/>
      <c r="H304" s="1365"/>
      <c r="I304" s="1365"/>
      <c r="J304" s="1365"/>
      <c r="K304" s="1365"/>
      <c r="L304" s="1365"/>
      <c r="M304" s="1365"/>
      <c r="N304" s="1365"/>
      <c r="O304" s="1365"/>
      <c r="P304" s="1365"/>
      <c r="Q304" s="1365"/>
      <c r="R304" s="1365"/>
      <c r="S304" s="1366"/>
    </row>
    <row r="305" spans="1:132" s="129" customFormat="1" ht="15" customHeight="1">
      <c r="A305" s="1318" t="s">
        <v>529</v>
      </c>
      <c r="B305" s="1318"/>
      <c r="C305" s="1318"/>
      <c r="D305" s="1379"/>
      <c r="E305" s="1380"/>
      <c r="F305" s="1361"/>
      <c r="G305" s="1361"/>
      <c r="H305" s="1361"/>
      <c r="I305" s="1361"/>
      <c r="J305" s="1361"/>
      <c r="K305" s="1361"/>
      <c r="L305" s="1361"/>
      <c r="M305" s="1361"/>
      <c r="N305" s="1361"/>
      <c r="O305" s="1361"/>
      <c r="P305" s="1361"/>
      <c r="Q305" s="1361"/>
      <c r="R305" s="1361"/>
      <c r="S305" s="1362"/>
    </row>
    <row r="306" spans="1:132" s="129" customFormat="1" ht="15" customHeight="1">
      <c r="A306" s="1318"/>
      <c r="B306" s="1318"/>
      <c r="C306" s="1318"/>
      <c r="D306" s="1379"/>
      <c r="E306" s="1381"/>
      <c r="F306" s="1365"/>
      <c r="G306" s="1365"/>
      <c r="H306" s="1365"/>
      <c r="I306" s="1365"/>
      <c r="J306" s="1365"/>
      <c r="K306" s="1365"/>
      <c r="L306" s="1365"/>
      <c r="M306" s="1365"/>
      <c r="N306" s="1365"/>
      <c r="O306" s="1365"/>
      <c r="P306" s="1365"/>
      <c r="Q306" s="1365"/>
      <c r="R306" s="1365"/>
      <c r="S306" s="1366"/>
    </row>
    <row r="307" spans="1:132" s="129" customFormat="1" ht="15" customHeight="1">
      <c r="A307" s="1318" t="s">
        <v>530</v>
      </c>
      <c r="B307" s="1318"/>
      <c r="C307" s="1318"/>
      <c r="D307" s="1379"/>
      <c r="E307" s="1380"/>
      <c r="F307" s="1361"/>
      <c r="G307" s="1361"/>
      <c r="H307" s="1361"/>
      <c r="I307" s="1361"/>
      <c r="J307" s="1361"/>
      <c r="K307" s="1361"/>
      <c r="L307" s="1361"/>
      <c r="M307" s="1361"/>
      <c r="N307" s="1361"/>
      <c r="O307" s="1361"/>
      <c r="P307" s="1361"/>
      <c r="Q307" s="1361"/>
      <c r="R307" s="1361"/>
      <c r="S307" s="1362"/>
    </row>
    <row r="308" spans="1:132" s="129" customFormat="1" ht="15" customHeight="1">
      <c r="A308" s="1318"/>
      <c r="B308" s="1318"/>
      <c r="C308" s="1318"/>
      <c r="D308" s="1379"/>
      <c r="E308" s="1381"/>
      <c r="F308" s="1365"/>
      <c r="G308" s="1365"/>
      <c r="H308" s="1365"/>
      <c r="I308" s="1365"/>
      <c r="J308" s="1365"/>
      <c r="K308" s="1365"/>
      <c r="L308" s="1365"/>
      <c r="M308" s="1365"/>
      <c r="N308" s="1365"/>
      <c r="O308" s="1365"/>
      <c r="P308" s="1365"/>
      <c r="Q308" s="1365"/>
      <c r="R308" s="1365"/>
      <c r="S308" s="1366"/>
    </row>
    <row r="309" spans="1:132" s="129" customFormat="1" ht="15" customHeight="1">
      <c r="A309" s="1318" t="s">
        <v>531</v>
      </c>
      <c r="B309" s="1318"/>
      <c r="C309" s="1318"/>
      <c r="D309" s="1379"/>
      <c r="E309" s="1380"/>
      <c r="F309" s="1361"/>
      <c r="G309" s="1361"/>
      <c r="H309" s="1361"/>
      <c r="I309" s="1361"/>
      <c r="J309" s="1361"/>
      <c r="K309" s="1361"/>
      <c r="L309" s="1361"/>
      <c r="M309" s="1361"/>
      <c r="N309" s="1361"/>
      <c r="O309" s="1361"/>
      <c r="P309" s="1361"/>
      <c r="Q309" s="1361"/>
      <c r="R309" s="1361"/>
      <c r="S309" s="1362"/>
    </row>
    <row r="310" spans="1:132" s="129" customFormat="1" ht="15" customHeight="1">
      <c r="A310" s="1318"/>
      <c r="B310" s="1318"/>
      <c r="C310" s="1318"/>
      <c r="D310" s="1379"/>
      <c r="E310" s="1381"/>
      <c r="F310" s="1365"/>
      <c r="G310" s="1365"/>
      <c r="H310" s="1365"/>
      <c r="I310" s="1365"/>
      <c r="J310" s="1365"/>
      <c r="K310" s="1365"/>
      <c r="L310" s="1365"/>
      <c r="M310" s="1365"/>
      <c r="N310" s="1365"/>
      <c r="O310" s="1365"/>
      <c r="P310" s="1365"/>
      <c r="Q310" s="1365"/>
      <c r="R310" s="1365"/>
      <c r="S310" s="1366"/>
    </row>
    <row r="311" spans="1:132" s="129" customFormat="1" ht="15" customHeight="1">
      <c r="A311" s="1318" t="s">
        <v>532</v>
      </c>
      <c r="B311" s="1318"/>
      <c r="C311" s="1318"/>
      <c r="D311" s="1379"/>
      <c r="E311" s="1380"/>
      <c r="F311" s="1361"/>
      <c r="G311" s="1361"/>
      <c r="H311" s="1361"/>
      <c r="I311" s="1361"/>
      <c r="J311" s="1361"/>
      <c r="K311" s="1361"/>
      <c r="L311" s="1361"/>
      <c r="M311" s="1361"/>
      <c r="N311" s="1361"/>
      <c r="O311" s="1361"/>
      <c r="P311" s="1361"/>
      <c r="Q311" s="1361"/>
      <c r="R311" s="1361"/>
      <c r="S311" s="1362"/>
    </row>
    <row r="312" spans="1:132" s="129" customFormat="1" ht="15" customHeight="1">
      <c r="A312" s="1318"/>
      <c r="B312" s="1318"/>
      <c r="C312" s="1318"/>
      <c r="D312" s="1379"/>
      <c r="E312" s="1381"/>
      <c r="F312" s="1365"/>
      <c r="G312" s="1365"/>
      <c r="H312" s="1365"/>
      <c r="I312" s="1365"/>
      <c r="J312" s="1365"/>
      <c r="K312" s="1365"/>
      <c r="L312" s="1365"/>
      <c r="M312" s="1365"/>
      <c r="N312" s="1365"/>
      <c r="O312" s="1365"/>
      <c r="P312" s="1365"/>
      <c r="Q312" s="1365"/>
      <c r="R312" s="1365"/>
      <c r="S312" s="1366"/>
    </row>
    <row r="313" spans="1:132" s="129" customFormat="1" ht="15" customHeight="1">
      <c r="A313" s="1318" t="s">
        <v>533</v>
      </c>
      <c r="B313" s="1318"/>
      <c r="C313" s="1318"/>
      <c r="D313" s="1379"/>
      <c r="E313" s="1380"/>
      <c r="F313" s="1361"/>
      <c r="G313" s="1361"/>
      <c r="H313" s="1361"/>
      <c r="I313" s="1361"/>
      <c r="J313" s="1361"/>
      <c r="K313" s="1361"/>
      <c r="L313" s="1361"/>
      <c r="M313" s="1361"/>
      <c r="N313" s="1361"/>
      <c r="O313" s="1361"/>
      <c r="P313" s="1361"/>
      <c r="Q313" s="1361"/>
      <c r="R313" s="1361"/>
      <c r="S313" s="1362"/>
    </row>
    <row r="314" spans="1:132" s="129" customFormat="1" ht="15" customHeight="1">
      <c r="A314" s="1318"/>
      <c r="B314" s="1318"/>
      <c r="C314" s="1318"/>
      <c r="D314" s="1379"/>
      <c r="E314" s="1381"/>
      <c r="F314" s="1365"/>
      <c r="G314" s="1365"/>
      <c r="H314" s="1365"/>
      <c r="I314" s="1365"/>
      <c r="J314" s="1365"/>
      <c r="K314" s="1365"/>
      <c r="L314" s="1365"/>
      <c r="M314" s="1365"/>
      <c r="N314" s="1365"/>
      <c r="O314" s="1365"/>
      <c r="P314" s="1365"/>
      <c r="Q314" s="1365"/>
      <c r="R314" s="1365"/>
      <c r="S314" s="1366"/>
    </row>
    <row r="315" spans="1:132" s="1367" customFormat="1" ht="15" customHeight="1">
      <c r="A315" s="1367" t="s">
        <v>534</v>
      </c>
      <c r="B315" s="1368"/>
      <c r="C315" s="1368"/>
      <c r="D315" s="1368"/>
      <c r="E315" s="1368"/>
      <c r="F315" s="1368"/>
      <c r="G315" s="1368"/>
      <c r="H315" s="1368"/>
      <c r="I315" s="1368"/>
      <c r="J315" s="1368"/>
      <c r="K315" s="1368"/>
      <c r="L315" s="1368"/>
      <c r="M315" s="1368"/>
      <c r="N315" s="1368"/>
      <c r="O315" s="1368"/>
      <c r="P315" s="1368"/>
      <c r="Q315" s="1368"/>
      <c r="R315" s="1368"/>
      <c r="S315" s="1368"/>
      <c r="T315" s="1368"/>
      <c r="U315" s="1368"/>
      <c r="V315" s="1368"/>
      <c r="W315" s="1368"/>
      <c r="X315" s="1368"/>
      <c r="Y315" s="1368"/>
      <c r="Z315" s="1368"/>
      <c r="AA315" s="1368"/>
      <c r="AB315" s="1368"/>
      <c r="AC315" s="1368"/>
      <c r="AD315" s="1368"/>
      <c r="AE315" s="1368"/>
      <c r="AF315" s="1368"/>
      <c r="AG315" s="1368"/>
      <c r="AH315" s="1368"/>
      <c r="AI315" s="1368"/>
      <c r="AJ315" s="1368"/>
      <c r="AK315" s="1368"/>
      <c r="AL315" s="1368"/>
      <c r="AM315" s="1368"/>
      <c r="AN315" s="1368"/>
      <c r="AO315" s="1368"/>
      <c r="AP315" s="1368"/>
      <c r="AQ315" s="1368"/>
      <c r="AR315" s="1368"/>
      <c r="AS315" s="1368"/>
      <c r="AT315" s="1368"/>
      <c r="AU315" s="1368"/>
      <c r="AV315" s="1368"/>
      <c r="AW315" s="1368"/>
      <c r="AX315" s="1368"/>
      <c r="AY315" s="1368"/>
      <c r="AZ315" s="1368"/>
      <c r="BA315" s="1368"/>
      <c r="BB315" s="1368"/>
      <c r="BC315" s="1368"/>
      <c r="BD315" s="1368"/>
      <c r="BE315" s="1368"/>
      <c r="BF315" s="1368"/>
      <c r="BG315" s="1368"/>
      <c r="BH315" s="1368"/>
      <c r="BI315" s="1368"/>
      <c r="BJ315" s="1368"/>
      <c r="BK315" s="1368"/>
      <c r="BL315" s="1368"/>
      <c r="BM315" s="1368"/>
      <c r="BN315" s="1368"/>
      <c r="BO315" s="1368"/>
      <c r="BP315" s="1368"/>
      <c r="BQ315" s="1368"/>
      <c r="BR315" s="1368"/>
      <c r="BS315" s="1368"/>
      <c r="BT315" s="1368"/>
      <c r="BU315" s="1368"/>
      <c r="BV315" s="1368"/>
      <c r="BW315" s="1368"/>
      <c r="BX315" s="1368"/>
      <c r="BY315" s="1368"/>
      <c r="BZ315" s="1368"/>
      <c r="CA315" s="1368"/>
      <c r="CB315" s="1368"/>
      <c r="CC315" s="1368"/>
      <c r="CD315" s="1368"/>
      <c r="CE315" s="1368"/>
      <c r="CF315" s="1368"/>
      <c r="CG315" s="1368"/>
      <c r="CH315" s="1368"/>
      <c r="CI315" s="1368"/>
      <c r="CJ315" s="1368"/>
      <c r="CK315" s="1368"/>
      <c r="CL315" s="1368"/>
      <c r="CM315" s="1368"/>
      <c r="CN315" s="1368"/>
      <c r="CO315" s="1368"/>
      <c r="CP315" s="1368"/>
      <c r="CQ315" s="1368"/>
      <c r="CR315" s="1368"/>
      <c r="CS315" s="1368"/>
      <c r="CT315" s="1368"/>
      <c r="CU315" s="1368"/>
      <c r="CV315" s="1368"/>
      <c r="CW315" s="1368"/>
      <c r="CX315" s="1368"/>
      <c r="CY315" s="1368"/>
      <c r="CZ315" s="1368"/>
      <c r="DA315" s="1368"/>
      <c r="DB315" s="1368"/>
      <c r="DC315" s="1368"/>
      <c r="DD315" s="1368"/>
      <c r="DE315" s="1368"/>
      <c r="DF315" s="1368"/>
      <c r="DG315" s="1368"/>
      <c r="DH315" s="1368"/>
      <c r="DI315" s="1368"/>
      <c r="DJ315" s="1368"/>
      <c r="DK315" s="1368"/>
      <c r="DL315" s="1368"/>
      <c r="DM315" s="1368"/>
      <c r="DN315" s="1368"/>
      <c r="DO315" s="1368"/>
      <c r="DP315" s="1368"/>
      <c r="DQ315" s="1368"/>
      <c r="DR315" s="1368"/>
      <c r="DS315" s="1368"/>
      <c r="DT315" s="1368"/>
      <c r="DU315" s="1368"/>
      <c r="DV315" s="1368"/>
      <c r="DW315" s="1368"/>
      <c r="DX315" s="1368"/>
      <c r="DY315" s="1368"/>
      <c r="DZ315" s="1368"/>
      <c r="EA315" s="1368"/>
      <c r="EB315" s="1368"/>
    </row>
    <row r="316" spans="1:132" s="609" customFormat="1" ht="15" customHeight="1">
      <c r="A316" s="1369" t="s">
        <v>632</v>
      </c>
      <c r="B316" s="1370"/>
      <c r="C316" s="1370"/>
      <c r="D316" s="1370"/>
      <c r="E316" s="1370"/>
      <c r="F316" s="1370"/>
      <c r="G316" s="1370"/>
      <c r="H316" s="1370"/>
      <c r="I316" s="1370"/>
      <c r="J316" s="1370"/>
      <c r="K316" s="1370"/>
      <c r="L316" s="1370"/>
      <c r="M316" s="1370"/>
      <c r="N316" s="1370"/>
      <c r="O316" s="1370"/>
      <c r="P316" s="1370"/>
      <c r="Q316" s="1370"/>
      <c r="R316" s="1370"/>
      <c r="S316" s="1370"/>
    </row>
    <row r="317" spans="1:132" s="609" customFormat="1" ht="15" customHeight="1">
      <c r="A317" s="1369" t="s">
        <v>633</v>
      </c>
      <c r="B317" s="1370"/>
      <c r="C317" s="1370"/>
      <c r="D317" s="1370"/>
      <c r="E317" s="1370"/>
      <c r="F317" s="1370"/>
      <c r="G317" s="1370"/>
      <c r="H317" s="1370"/>
      <c r="I317" s="1370"/>
      <c r="J317" s="1370"/>
      <c r="K317" s="1370"/>
      <c r="L317" s="1370"/>
      <c r="M317" s="1370"/>
      <c r="N317" s="1370"/>
      <c r="O317" s="1370"/>
      <c r="P317" s="1370"/>
      <c r="Q317" s="1370"/>
      <c r="R317" s="1370"/>
      <c r="S317" s="1370"/>
    </row>
    <row r="318" spans="1:132" s="609" customFormat="1" ht="15" customHeight="1">
      <c r="A318" s="1371" t="s">
        <v>998</v>
      </c>
      <c r="B318" s="1371"/>
      <c r="C318" s="1371"/>
      <c r="D318" s="1371"/>
      <c r="E318" s="1371"/>
      <c r="F318" s="1371"/>
    </row>
    <row r="319" spans="1:132" s="609" customFormat="1" ht="15" customHeight="1">
      <c r="A319" s="1372"/>
      <c r="B319" s="1372"/>
      <c r="C319" s="1372"/>
      <c r="D319" s="1372"/>
      <c r="E319" s="1372"/>
      <c r="F319" s="1372"/>
    </row>
    <row r="320" spans="1:132" s="609" customFormat="1" ht="15" customHeight="1">
      <c r="A320" s="1318" t="s">
        <v>569</v>
      </c>
      <c r="B320" s="1318"/>
      <c r="C320" s="1318"/>
      <c r="D320" s="1318"/>
      <c r="E320" s="1373" t="s">
        <v>597</v>
      </c>
      <c r="F320" s="1373"/>
      <c r="G320" s="1374"/>
      <c r="H320" s="1374"/>
      <c r="I320" s="1374"/>
      <c r="J320" s="1374"/>
      <c r="K320" s="1374"/>
      <c r="L320" s="1374"/>
      <c r="M320" s="1374"/>
      <c r="N320" s="1350" t="s">
        <v>574</v>
      </c>
      <c r="O320" s="1351"/>
      <c r="P320" s="1351"/>
      <c r="Q320" s="1351"/>
      <c r="R320" s="1351"/>
      <c r="S320" s="1352"/>
    </row>
    <row r="321" spans="1:26" s="609" customFormat="1" ht="15" customHeight="1">
      <c r="A321" s="1318"/>
      <c r="B321" s="1318"/>
      <c r="C321" s="1318"/>
      <c r="D321" s="1318"/>
      <c r="E321" s="1375" t="s">
        <v>598</v>
      </c>
      <c r="F321" s="1375"/>
      <c r="G321" s="1376"/>
      <c r="H321" s="1376"/>
      <c r="I321" s="1376"/>
      <c r="J321" s="1376"/>
      <c r="K321" s="1376"/>
      <c r="L321" s="1376"/>
      <c r="M321" s="1376"/>
      <c r="N321" s="1353"/>
      <c r="O321" s="1354"/>
      <c r="P321" s="1354"/>
      <c r="Q321" s="1354"/>
      <c r="R321" s="1354"/>
      <c r="S321" s="1355"/>
    </row>
    <row r="322" spans="1:26" s="609" customFormat="1" ht="15" customHeight="1">
      <c r="A322" s="1318"/>
      <c r="B322" s="1318"/>
      <c r="C322" s="1318"/>
      <c r="D322" s="1318"/>
      <c r="E322" s="1375"/>
      <c r="F322" s="1375"/>
      <c r="G322" s="1376"/>
      <c r="H322" s="1376"/>
      <c r="I322" s="1376"/>
      <c r="J322" s="1376"/>
      <c r="K322" s="1376"/>
      <c r="L322" s="1376"/>
      <c r="M322" s="1376"/>
      <c r="N322" s="1350" t="s">
        <v>575</v>
      </c>
      <c r="O322" s="1351"/>
      <c r="P322" s="1351"/>
      <c r="Q322" s="1351"/>
      <c r="R322" s="1351"/>
      <c r="S322" s="1352"/>
    </row>
    <row r="323" spans="1:26" s="609" customFormat="1" ht="15" customHeight="1">
      <c r="A323" s="1318"/>
      <c r="B323" s="1318"/>
      <c r="C323" s="1318"/>
      <c r="D323" s="1318"/>
      <c r="E323" s="1377" t="s">
        <v>599</v>
      </c>
      <c r="F323" s="1377"/>
      <c r="G323" s="1378"/>
      <c r="H323" s="1378"/>
      <c r="I323" s="1378"/>
      <c r="J323" s="1378"/>
      <c r="K323" s="1378"/>
      <c r="L323" s="1378"/>
      <c r="M323" s="1378"/>
      <c r="N323" s="1353"/>
      <c r="O323" s="1354"/>
      <c r="P323" s="1354"/>
      <c r="Q323" s="1354"/>
      <c r="R323" s="1354"/>
      <c r="S323" s="1355"/>
    </row>
    <row r="324" spans="1:26" s="609" customFormat="1" ht="15" customHeight="1">
      <c r="A324" s="1318" t="s">
        <v>571</v>
      </c>
      <c r="B324" s="1318"/>
      <c r="C324" s="1318"/>
      <c r="D324" s="1318"/>
      <c r="E324" s="1343" t="s">
        <v>570</v>
      </c>
      <c r="F324" s="1343"/>
      <c r="G324" s="1344"/>
      <c r="H324" s="1345"/>
      <c r="I324" s="1345"/>
      <c r="J324" s="1345"/>
      <c r="K324" s="1345"/>
      <c r="L324" s="1345"/>
      <c r="M324" s="1345"/>
      <c r="N324" s="1345"/>
      <c r="O324" s="1345"/>
      <c r="P324" s="1345"/>
      <c r="Q324" s="1345"/>
      <c r="R324" s="1345"/>
      <c r="S324" s="1346"/>
    </row>
    <row r="325" spans="1:26" s="609" customFormat="1" ht="15" customHeight="1">
      <c r="A325" s="1318"/>
      <c r="B325" s="1318"/>
      <c r="C325" s="1318"/>
      <c r="D325" s="1318"/>
      <c r="E325" s="1343"/>
      <c r="F325" s="1343"/>
      <c r="G325" s="1347"/>
      <c r="H325" s="1348"/>
      <c r="I325" s="1348"/>
      <c r="J325" s="1348"/>
      <c r="K325" s="1348"/>
      <c r="L325" s="1348"/>
      <c r="M325" s="1348"/>
      <c r="N325" s="1348"/>
      <c r="O325" s="1348"/>
      <c r="P325" s="1348"/>
      <c r="Q325" s="1348"/>
      <c r="R325" s="1348"/>
      <c r="S325" s="1349"/>
    </row>
    <row r="326" spans="1:26" s="609" customFormat="1" ht="15" customHeight="1">
      <c r="A326" s="1318"/>
      <c r="B326" s="1318"/>
      <c r="C326" s="1318"/>
      <c r="D326" s="1318"/>
      <c r="E326" s="1343" t="s">
        <v>572</v>
      </c>
      <c r="F326" s="1343"/>
      <c r="G326" s="1344"/>
      <c r="H326" s="1345"/>
      <c r="I326" s="1345"/>
      <c r="J326" s="1345"/>
      <c r="K326" s="1345"/>
      <c r="L326" s="1345"/>
      <c r="M326" s="1346"/>
      <c r="N326" s="1350" t="s">
        <v>574</v>
      </c>
      <c r="O326" s="1351"/>
      <c r="P326" s="1351"/>
      <c r="Q326" s="1351"/>
      <c r="R326" s="1351"/>
      <c r="S326" s="1352"/>
    </row>
    <row r="327" spans="1:26" s="129" customFormat="1">
      <c r="A327" s="1318"/>
      <c r="B327" s="1318"/>
      <c r="C327" s="1318"/>
      <c r="D327" s="1318"/>
      <c r="E327" s="1343"/>
      <c r="F327" s="1343"/>
      <c r="G327" s="1347"/>
      <c r="H327" s="1348"/>
      <c r="I327" s="1348"/>
      <c r="J327" s="1348"/>
      <c r="K327" s="1348"/>
      <c r="L327" s="1348"/>
      <c r="M327" s="1349"/>
      <c r="N327" s="1353"/>
      <c r="O327" s="1354"/>
      <c r="P327" s="1354"/>
      <c r="Q327" s="1354"/>
      <c r="R327" s="1354"/>
      <c r="S327" s="1355"/>
    </row>
    <row r="328" spans="1:26" s="129" customFormat="1">
      <c r="L328" s="1"/>
      <c r="M328" s="1"/>
      <c r="N328" s="1"/>
      <c r="O328" s="1"/>
      <c r="P328" s="1"/>
      <c r="Q328" s="1"/>
    </row>
    <row r="329" spans="1:26" s="129" customFormat="1">
      <c r="A329" s="1356" t="s">
        <v>573</v>
      </c>
      <c r="B329" s="1356"/>
      <c r="C329" s="1356"/>
      <c r="D329" s="1356"/>
      <c r="E329" s="1356"/>
      <c r="F329" s="1356"/>
      <c r="G329" s="1356"/>
      <c r="L329" s="1"/>
      <c r="M329" s="1"/>
      <c r="N329" s="1"/>
      <c r="O329" s="1"/>
      <c r="P329" s="1"/>
      <c r="Q329" s="1"/>
    </row>
    <row r="330" spans="1:26" s="129" customFormat="1">
      <c r="A330" s="1356"/>
      <c r="B330" s="1356"/>
      <c r="C330" s="1356"/>
      <c r="D330" s="1356"/>
      <c r="E330" s="1357"/>
      <c r="F330" s="1357"/>
      <c r="G330" s="1357"/>
      <c r="L330" s="1"/>
      <c r="M330" s="1"/>
      <c r="N330" s="1"/>
      <c r="O330" s="1"/>
      <c r="P330" s="1"/>
      <c r="Q330" s="1"/>
    </row>
    <row r="331" spans="1:26" s="129" customFormat="1" ht="12" customHeight="1">
      <c r="A331" s="1333" t="s">
        <v>583</v>
      </c>
      <c r="B331" s="1334"/>
      <c r="C331" s="1334"/>
      <c r="D331" s="1335"/>
      <c r="E331" s="1361"/>
      <c r="F331" s="1361"/>
      <c r="G331" s="1361"/>
      <c r="H331" s="1361"/>
      <c r="I331" s="1361"/>
      <c r="J331" s="1361"/>
      <c r="K331" s="1361"/>
      <c r="L331" s="1361"/>
      <c r="M331" s="1361"/>
      <c r="N331" s="1361"/>
      <c r="O331" s="1361"/>
      <c r="P331" s="1361"/>
      <c r="Q331" s="1361"/>
      <c r="R331" s="1361"/>
      <c r="S331" s="1362"/>
      <c r="T331" s="1382"/>
      <c r="U331" s="1383"/>
      <c r="V331" s="1383"/>
      <c r="W331" s="1383"/>
      <c r="X331" s="1383"/>
      <c r="Y331" s="1383"/>
      <c r="Z331" s="1383"/>
    </row>
    <row r="332" spans="1:26" s="129" customFormat="1">
      <c r="A332" s="1358"/>
      <c r="B332" s="1359"/>
      <c r="C332" s="1359"/>
      <c r="D332" s="1360"/>
      <c r="E332" s="1363"/>
      <c r="F332" s="1363"/>
      <c r="G332" s="1363"/>
      <c r="H332" s="1363"/>
      <c r="I332" s="1363"/>
      <c r="J332" s="1363"/>
      <c r="K332" s="1363"/>
      <c r="L332" s="1363"/>
      <c r="M332" s="1363"/>
      <c r="N332" s="1363"/>
      <c r="O332" s="1363"/>
      <c r="P332" s="1363"/>
      <c r="Q332" s="1363"/>
      <c r="R332" s="1363"/>
      <c r="S332" s="1364"/>
      <c r="T332" s="1384"/>
      <c r="U332" s="1383"/>
      <c r="V332" s="1383"/>
      <c r="W332" s="1383"/>
      <c r="X332" s="1383"/>
      <c r="Y332" s="1383"/>
      <c r="Z332" s="1383"/>
    </row>
    <row r="333" spans="1:26" s="129" customFormat="1" ht="20.25" customHeight="1">
      <c r="A333" s="1358"/>
      <c r="B333" s="1359"/>
      <c r="C333" s="1359"/>
      <c r="D333" s="1360"/>
      <c r="E333" s="1365"/>
      <c r="F333" s="1365"/>
      <c r="G333" s="1365"/>
      <c r="H333" s="1365"/>
      <c r="I333" s="1365"/>
      <c r="J333" s="1365"/>
      <c r="K333" s="1365"/>
      <c r="L333" s="1365"/>
      <c r="M333" s="1365"/>
      <c r="N333" s="1365"/>
      <c r="O333" s="1365"/>
      <c r="P333" s="1365"/>
      <c r="Q333" s="1365"/>
      <c r="R333" s="1365"/>
      <c r="S333" s="1366"/>
      <c r="T333" s="1384"/>
      <c r="U333" s="1383"/>
      <c r="V333" s="1383"/>
      <c r="W333" s="1383"/>
      <c r="X333" s="1383"/>
      <c r="Y333" s="1383"/>
      <c r="Z333" s="1383"/>
    </row>
    <row r="334" spans="1:26" s="129" customFormat="1" ht="13.5" customHeight="1">
      <c r="A334" s="570"/>
      <c r="B334" s="1333" t="s">
        <v>620</v>
      </c>
      <c r="C334" s="1334"/>
      <c r="D334" s="1335"/>
      <c r="E334" s="1361"/>
      <c r="F334" s="1361"/>
      <c r="G334" s="1361"/>
      <c r="H334" s="1361"/>
      <c r="I334" s="1361"/>
      <c r="J334" s="1361"/>
      <c r="K334" s="1361"/>
      <c r="L334" s="1361"/>
      <c r="M334" s="1361"/>
      <c r="N334" s="1361"/>
      <c r="O334" s="1361"/>
      <c r="P334" s="1361"/>
      <c r="Q334" s="1361"/>
      <c r="R334" s="1361"/>
      <c r="S334" s="1362"/>
      <c r="T334" s="1384"/>
      <c r="U334" s="1383"/>
      <c r="V334" s="1383"/>
      <c r="W334" s="1383"/>
      <c r="X334" s="1383"/>
      <c r="Y334" s="1383"/>
      <c r="Z334" s="1383"/>
    </row>
    <row r="335" spans="1:26" s="129" customFormat="1">
      <c r="A335" s="570"/>
      <c r="B335" s="1358"/>
      <c r="C335" s="1359"/>
      <c r="D335" s="1360"/>
      <c r="E335" s="1363"/>
      <c r="F335" s="1363"/>
      <c r="G335" s="1363"/>
      <c r="H335" s="1363"/>
      <c r="I335" s="1363"/>
      <c r="J335" s="1363"/>
      <c r="K335" s="1363"/>
      <c r="L335" s="1363"/>
      <c r="M335" s="1363"/>
      <c r="N335" s="1363"/>
      <c r="O335" s="1363"/>
      <c r="P335" s="1363"/>
      <c r="Q335" s="1363"/>
      <c r="R335" s="1363"/>
      <c r="S335" s="1364"/>
    </row>
    <row r="336" spans="1:26" s="129" customFormat="1" ht="30" customHeight="1">
      <c r="A336" s="571"/>
      <c r="B336" s="1336"/>
      <c r="C336" s="1337"/>
      <c r="D336" s="1338"/>
      <c r="E336" s="1365"/>
      <c r="F336" s="1365"/>
      <c r="G336" s="1365"/>
      <c r="H336" s="1365"/>
      <c r="I336" s="1365"/>
      <c r="J336" s="1365"/>
      <c r="K336" s="1365"/>
      <c r="L336" s="1365"/>
      <c r="M336" s="1365"/>
      <c r="N336" s="1365"/>
      <c r="O336" s="1365"/>
      <c r="P336" s="1365"/>
      <c r="Q336" s="1365"/>
      <c r="R336" s="1365"/>
      <c r="S336" s="1366"/>
    </row>
    <row r="337" spans="1:19" s="129" customFormat="1">
      <c r="A337" s="1333" t="s">
        <v>535</v>
      </c>
      <c r="B337" s="1334"/>
      <c r="C337" s="1334"/>
      <c r="D337" s="1335"/>
      <c r="E337" s="1361"/>
      <c r="F337" s="1361"/>
      <c r="G337" s="1361"/>
      <c r="H337" s="1361"/>
      <c r="I337" s="1361"/>
      <c r="J337" s="1361"/>
      <c r="K337" s="1361"/>
      <c r="L337" s="1361"/>
      <c r="M337" s="1361"/>
      <c r="N337" s="1361"/>
      <c r="O337" s="1361"/>
      <c r="P337" s="1361"/>
      <c r="Q337" s="1361"/>
      <c r="R337" s="1361"/>
      <c r="S337" s="1362"/>
    </row>
    <row r="338" spans="1:19" s="129" customFormat="1">
      <c r="A338" s="1358"/>
      <c r="B338" s="1359"/>
      <c r="C338" s="1359"/>
      <c r="D338" s="1360"/>
      <c r="E338" s="1363"/>
      <c r="F338" s="1363"/>
      <c r="G338" s="1363"/>
      <c r="H338" s="1363"/>
      <c r="I338" s="1363"/>
      <c r="J338" s="1363"/>
      <c r="K338" s="1363"/>
      <c r="L338" s="1363"/>
      <c r="M338" s="1363"/>
      <c r="N338" s="1363"/>
      <c r="O338" s="1363"/>
      <c r="P338" s="1363"/>
      <c r="Q338" s="1363"/>
      <c r="R338" s="1363"/>
      <c r="S338" s="1364"/>
    </row>
    <row r="339" spans="1:19" s="129" customFormat="1" ht="22.5" customHeight="1">
      <c r="A339" s="1358"/>
      <c r="B339" s="1359"/>
      <c r="C339" s="1359"/>
      <c r="D339" s="1360"/>
      <c r="E339" s="1365"/>
      <c r="F339" s="1365"/>
      <c r="G339" s="1365"/>
      <c r="H339" s="1365"/>
      <c r="I339" s="1365"/>
      <c r="J339" s="1365"/>
      <c r="K339" s="1365"/>
      <c r="L339" s="1365"/>
      <c r="M339" s="1365"/>
      <c r="N339" s="1365"/>
      <c r="O339" s="1365"/>
      <c r="P339" s="1365"/>
      <c r="Q339" s="1365"/>
      <c r="R339" s="1365"/>
      <c r="S339" s="1366"/>
    </row>
    <row r="340" spans="1:19" s="129" customFormat="1" ht="12" customHeight="1">
      <c r="A340" s="570"/>
      <c r="B340" s="1333" t="s">
        <v>536</v>
      </c>
      <c r="C340" s="1334"/>
      <c r="D340" s="1335"/>
      <c r="E340" s="1361"/>
      <c r="F340" s="1361"/>
      <c r="G340" s="1361"/>
      <c r="H340" s="1361"/>
      <c r="I340" s="1361"/>
      <c r="J340" s="1361"/>
      <c r="K340" s="1361"/>
      <c r="L340" s="1361"/>
      <c r="M340" s="1361"/>
      <c r="N340" s="1361"/>
      <c r="O340" s="1361"/>
      <c r="P340" s="1361"/>
      <c r="Q340" s="1361"/>
      <c r="R340" s="1361"/>
      <c r="S340" s="1362"/>
    </row>
    <row r="341" spans="1:19" s="129" customFormat="1">
      <c r="A341" s="570"/>
      <c r="B341" s="1358"/>
      <c r="C341" s="1359"/>
      <c r="D341" s="1360"/>
      <c r="E341" s="1363"/>
      <c r="F341" s="1363"/>
      <c r="G341" s="1363"/>
      <c r="H341" s="1363"/>
      <c r="I341" s="1363"/>
      <c r="J341" s="1363"/>
      <c r="K341" s="1363"/>
      <c r="L341" s="1363"/>
      <c r="M341" s="1363"/>
      <c r="N341" s="1363"/>
      <c r="O341" s="1363"/>
      <c r="P341" s="1363"/>
      <c r="Q341" s="1363"/>
      <c r="R341" s="1363"/>
      <c r="S341" s="1364"/>
    </row>
    <row r="342" spans="1:19" s="129" customFormat="1" ht="18.75" customHeight="1">
      <c r="A342" s="571"/>
      <c r="B342" s="1336"/>
      <c r="C342" s="1337"/>
      <c r="D342" s="1338"/>
      <c r="E342" s="1365"/>
      <c r="F342" s="1365"/>
      <c r="G342" s="1365"/>
      <c r="H342" s="1365"/>
      <c r="I342" s="1365"/>
      <c r="J342" s="1365"/>
      <c r="K342" s="1365"/>
      <c r="L342" s="1365"/>
      <c r="M342" s="1365"/>
      <c r="N342" s="1365"/>
      <c r="O342" s="1365"/>
      <c r="P342" s="1365"/>
      <c r="Q342" s="1365"/>
      <c r="R342" s="1365"/>
      <c r="S342" s="1366"/>
    </row>
    <row r="343" spans="1:19" s="129" customFormat="1">
      <c r="A343" s="1334" t="s">
        <v>999</v>
      </c>
      <c r="B343" s="1334"/>
      <c r="C343" s="1334"/>
      <c r="D343" s="1335"/>
      <c r="E343" s="1380"/>
      <c r="F343" s="1361"/>
      <c r="G343" s="1361"/>
      <c r="H343" s="1361"/>
      <c r="I343" s="1361"/>
      <c r="J343" s="1361"/>
      <c r="K343" s="1362"/>
      <c r="L343" s="1342" t="s">
        <v>15</v>
      </c>
      <c r="M343" s="1388"/>
      <c r="N343" s="1389"/>
      <c r="O343" s="1389"/>
      <c r="P343" s="1389"/>
      <c r="Q343" s="1389"/>
      <c r="R343" s="1389"/>
      <c r="S343" s="1389"/>
    </row>
    <row r="344" spans="1:19" s="129" customFormat="1">
      <c r="A344" s="1359"/>
      <c r="B344" s="1359"/>
      <c r="C344" s="1359"/>
      <c r="D344" s="1360"/>
      <c r="E344" s="1385"/>
      <c r="F344" s="1363"/>
      <c r="G344" s="1363"/>
      <c r="H344" s="1363"/>
      <c r="I344" s="1363"/>
      <c r="J344" s="1363"/>
      <c r="K344" s="1364"/>
      <c r="L344" s="1386"/>
      <c r="M344" s="1384"/>
      <c r="N344" s="1383"/>
      <c r="O344" s="1383"/>
      <c r="P344" s="1383"/>
      <c r="Q344" s="1383"/>
      <c r="R344" s="1383"/>
      <c r="S344" s="1383"/>
    </row>
    <row r="345" spans="1:19" s="129" customFormat="1">
      <c r="A345" s="1337"/>
      <c r="B345" s="1337"/>
      <c r="C345" s="1337"/>
      <c r="D345" s="1338"/>
      <c r="E345" s="1381"/>
      <c r="F345" s="1365"/>
      <c r="G345" s="1365"/>
      <c r="H345" s="1365"/>
      <c r="I345" s="1365"/>
      <c r="J345" s="1365"/>
      <c r="K345" s="1366"/>
      <c r="L345" s="1387"/>
      <c r="M345" s="608"/>
      <c r="N345" s="607"/>
      <c r="O345" s="607"/>
      <c r="P345" s="607"/>
      <c r="Q345" s="607"/>
      <c r="R345" s="607"/>
      <c r="S345" s="607"/>
    </row>
    <row r="346" spans="1:19" s="129" customFormat="1" ht="17.25" customHeight="1">
      <c r="A346" s="1333" t="s">
        <v>1000</v>
      </c>
      <c r="B346" s="1334"/>
      <c r="C346" s="1334"/>
      <c r="D346" s="1335"/>
      <c r="E346" s="1339"/>
      <c r="F346" s="1339"/>
      <c r="G346" s="1339"/>
      <c r="H346" s="1339"/>
      <c r="I346" s="1339"/>
      <c r="J346" s="1339"/>
      <c r="K346" s="1339"/>
      <c r="L346" s="1341" t="s">
        <v>1001</v>
      </c>
      <c r="M346" s="573"/>
    </row>
    <row r="347" spans="1:19" s="129" customFormat="1" ht="17.25" customHeight="1">
      <c r="A347" s="1336"/>
      <c r="B347" s="1337"/>
      <c r="C347" s="1337"/>
      <c r="D347" s="1338"/>
      <c r="E347" s="1340"/>
      <c r="F347" s="1340"/>
      <c r="G347" s="1340"/>
      <c r="H347" s="1340"/>
      <c r="I347" s="1340"/>
      <c r="J347" s="1340"/>
      <c r="K347" s="1340"/>
      <c r="L347" s="1342"/>
      <c r="M347" s="573"/>
    </row>
    <row r="348" spans="1:19" s="129" customFormat="1" ht="14.25" customHeight="1">
      <c r="A348" s="1341" t="s">
        <v>1002</v>
      </c>
      <c r="B348" s="1341"/>
      <c r="C348" s="1341"/>
      <c r="D348" s="1341"/>
      <c r="E348" s="1318" t="s">
        <v>1003</v>
      </c>
      <c r="F348" s="1318"/>
      <c r="G348" s="1318"/>
      <c r="H348" s="1318"/>
      <c r="I348" s="1318"/>
      <c r="J348" s="1318"/>
      <c r="K348" s="1318"/>
      <c r="L348" s="1318"/>
      <c r="M348" s="1318"/>
      <c r="N348" s="1318"/>
      <c r="O348" s="1318"/>
      <c r="P348" s="1318"/>
      <c r="Q348" s="1318"/>
      <c r="R348" s="1318"/>
      <c r="S348" s="1318"/>
    </row>
    <row r="349" spans="1:19" s="129" customFormat="1" ht="14.25" customHeight="1">
      <c r="A349" s="1341"/>
      <c r="B349" s="1341"/>
      <c r="C349" s="1341"/>
      <c r="D349" s="1341"/>
      <c r="E349" s="1318"/>
      <c r="F349" s="1318"/>
      <c r="G349" s="1318"/>
      <c r="H349" s="1318"/>
      <c r="I349" s="1318"/>
      <c r="J349" s="1318"/>
      <c r="K349" s="1318"/>
      <c r="L349" s="1318"/>
      <c r="M349" s="1318"/>
      <c r="N349" s="1318"/>
      <c r="O349" s="1318"/>
      <c r="P349" s="1318"/>
      <c r="Q349" s="1318"/>
      <c r="R349" s="1318"/>
      <c r="S349" s="1318"/>
    </row>
    <row r="350" spans="1:19" s="129" customFormat="1">
      <c r="A350" s="1341"/>
      <c r="B350" s="1341"/>
      <c r="C350" s="1341"/>
      <c r="D350" s="1341"/>
      <c r="E350" s="1339"/>
      <c r="F350" s="1339"/>
      <c r="G350" s="1339"/>
      <c r="H350" s="1339"/>
      <c r="I350" s="1339"/>
      <c r="J350" s="1339"/>
      <c r="K350" s="1339"/>
      <c r="L350" s="1339"/>
      <c r="M350" s="1339"/>
      <c r="N350" s="1339"/>
      <c r="O350" s="1339"/>
      <c r="P350" s="1339"/>
      <c r="Q350" s="1339"/>
      <c r="R350" s="1339"/>
      <c r="S350" s="1339"/>
    </row>
    <row r="351" spans="1:19" s="129" customFormat="1">
      <c r="A351" s="1341"/>
      <c r="B351" s="1341"/>
      <c r="C351" s="1341"/>
      <c r="D351" s="1341"/>
      <c r="E351" s="1339"/>
      <c r="F351" s="1339"/>
      <c r="G351" s="1339"/>
      <c r="H351" s="1339"/>
      <c r="I351" s="1339"/>
      <c r="J351" s="1339"/>
      <c r="K351" s="1339"/>
      <c r="L351" s="1339"/>
      <c r="M351" s="1339"/>
      <c r="N351" s="1339"/>
      <c r="O351" s="1339"/>
      <c r="P351" s="1339"/>
      <c r="Q351" s="1339"/>
      <c r="R351" s="1339"/>
      <c r="S351" s="1339"/>
    </row>
    <row r="352" spans="1:19" s="129" customFormat="1">
      <c r="A352" s="1341"/>
      <c r="B352" s="1341"/>
      <c r="C352" s="1341"/>
      <c r="D352" s="1341"/>
      <c r="E352" s="1339"/>
      <c r="F352" s="1339"/>
      <c r="G352" s="1339"/>
      <c r="H352" s="1339"/>
      <c r="I352" s="1339"/>
      <c r="J352" s="1339"/>
      <c r="K352" s="1339"/>
      <c r="L352" s="1339"/>
      <c r="M352" s="1339"/>
      <c r="N352" s="1339"/>
      <c r="O352" s="1339"/>
      <c r="P352" s="1339"/>
      <c r="Q352" s="1339"/>
      <c r="R352" s="1339"/>
      <c r="S352" s="1339"/>
    </row>
    <row r="353" spans="1:19" s="129" customFormat="1">
      <c r="A353" s="1341"/>
      <c r="B353" s="1341"/>
      <c r="C353" s="1341"/>
      <c r="D353" s="1341"/>
      <c r="E353" s="1339"/>
      <c r="F353" s="1339"/>
      <c r="G353" s="1339"/>
      <c r="H353" s="1339"/>
      <c r="I353" s="1339"/>
      <c r="J353" s="1339"/>
      <c r="K353" s="1339"/>
      <c r="L353" s="1339"/>
      <c r="M353" s="1339"/>
      <c r="N353" s="1339"/>
      <c r="O353" s="1339"/>
      <c r="P353" s="1339"/>
      <c r="Q353" s="1339"/>
      <c r="R353" s="1339"/>
      <c r="S353" s="1339"/>
    </row>
    <row r="354" spans="1:19" s="129" customFormat="1" ht="18" customHeight="1">
      <c r="A354" s="1341" t="s">
        <v>1004</v>
      </c>
      <c r="B354" s="1341"/>
      <c r="C354" s="1341"/>
      <c r="D354" s="1341"/>
      <c r="E354" s="1318" t="s">
        <v>1005</v>
      </c>
      <c r="F354" s="1318"/>
      <c r="G354" s="1318"/>
      <c r="H354" s="1318"/>
      <c r="I354" s="1318"/>
      <c r="J354" s="1318"/>
      <c r="K354" s="1318"/>
      <c r="L354" s="1318"/>
      <c r="M354" s="1318"/>
      <c r="N354" s="1318"/>
      <c r="O354" s="1318"/>
      <c r="P354" s="1318"/>
      <c r="Q354" s="1318"/>
      <c r="R354" s="1318"/>
      <c r="S354" s="1318"/>
    </row>
    <row r="355" spans="1:19" s="129" customFormat="1" ht="18" customHeight="1">
      <c r="A355" s="1341"/>
      <c r="B355" s="1341"/>
      <c r="C355" s="1341"/>
      <c r="D355" s="1341"/>
      <c r="E355" s="1318"/>
      <c r="F355" s="1318"/>
      <c r="G355" s="1318"/>
      <c r="H355" s="1318"/>
      <c r="I355" s="1318"/>
      <c r="J355" s="1318"/>
      <c r="K355" s="1318"/>
      <c r="L355" s="1318"/>
      <c r="M355" s="1318"/>
      <c r="N355" s="1318"/>
      <c r="O355" s="1318"/>
      <c r="P355" s="1318"/>
      <c r="Q355" s="1318"/>
      <c r="R355" s="1318"/>
      <c r="S355" s="1318"/>
    </row>
    <row r="356" spans="1:19" s="129" customFormat="1">
      <c r="A356" s="1341"/>
      <c r="B356" s="1341"/>
      <c r="C356" s="1341"/>
      <c r="D356" s="1341"/>
      <c r="E356" s="1339"/>
      <c r="F356" s="1339"/>
      <c r="G356" s="1339"/>
      <c r="H356" s="1339"/>
      <c r="I356" s="1339"/>
      <c r="J356" s="1339"/>
      <c r="K356" s="1339"/>
      <c r="L356" s="1339"/>
      <c r="M356" s="1339"/>
      <c r="N356" s="1339"/>
      <c r="O356" s="1339"/>
      <c r="P356" s="1339"/>
      <c r="Q356" s="1339"/>
      <c r="R356" s="1339"/>
      <c r="S356" s="1339"/>
    </row>
    <row r="357" spans="1:19" s="129" customFormat="1">
      <c r="A357" s="1341"/>
      <c r="B357" s="1341"/>
      <c r="C357" s="1341"/>
      <c r="D357" s="1341"/>
      <c r="E357" s="1339"/>
      <c r="F357" s="1339"/>
      <c r="G357" s="1339"/>
      <c r="H357" s="1339"/>
      <c r="I357" s="1339"/>
      <c r="J357" s="1339"/>
      <c r="K357" s="1339"/>
      <c r="L357" s="1339"/>
      <c r="M357" s="1339"/>
      <c r="N357" s="1339"/>
      <c r="O357" s="1339"/>
      <c r="P357" s="1339"/>
      <c r="Q357" s="1339"/>
      <c r="R357" s="1339"/>
      <c r="S357" s="1339"/>
    </row>
    <row r="358" spans="1:19" s="129" customFormat="1">
      <c r="A358" s="1341"/>
      <c r="B358" s="1341"/>
      <c r="C358" s="1341"/>
      <c r="D358" s="1341"/>
      <c r="E358" s="1339"/>
      <c r="F358" s="1339"/>
      <c r="G358" s="1339"/>
      <c r="H358" s="1339"/>
      <c r="I358" s="1339"/>
      <c r="J358" s="1339"/>
      <c r="K358" s="1339"/>
      <c r="L358" s="1339"/>
      <c r="M358" s="1339"/>
      <c r="N358" s="1339"/>
      <c r="O358" s="1339"/>
      <c r="P358" s="1339"/>
      <c r="Q358" s="1339"/>
      <c r="R358" s="1339"/>
      <c r="S358" s="1339"/>
    </row>
    <row r="359" spans="1:19" s="129" customFormat="1">
      <c r="A359" s="1341"/>
      <c r="B359" s="1341"/>
      <c r="C359" s="1341"/>
      <c r="D359" s="1341"/>
      <c r="E359" s="1339"/>
      <c r="F359" s="1339"/>
      <c r="G359" s="1339"/>
      <c r="H359" s="1339"/>
      <c r="I359" s="1339"/>
      <c r="J359" s="1339"/>
      <c r="K359" s="1339"/>
      <c r="L359" s="1339"/>
      <c r="M359" s="1339"/>
      <c r="N359" s="1339"/>
      <c r="O359" s="1339"/>
      <c r="P359" s="1339"/>
      <c r="Q359" s="1339"/>
      <c r="R359" s="1339"/>
      <c r="S359" s="1339"/>
    </row>
    <row r="360" spans="1:19" s="129" customFormat="1">
      <c r="L360" s="1"/>
      <c r="M360" s="1"/>
      <c r="N360" s="1"/>
      <c r="O360" s="1"/>
      <c r="P360" s="1"/>
      <c r="Q360" s="1"/>
    </row>
    <row r="361" spans="1:19" s="129" customFormat="1" ht="15.75" customHeight="1">
      <c r="A361" s="574" t="s">
        <v>593</v>
      </c>
      <c r="L361" s="1"/>
      <c r="M361" s="1"/>
      <c r="N361" s="1"/>
      <c r="O361" s="1"/>
      <c r="P361" s="1"/>
      <c r="Q361" s="1"/>
    </row>
    <row r="362" spans="1:19" s="129" customFormat="1">
      <c r="A362" s="129" t="s">
        <v>594</v>
      </c>
      <c r="L362" s="1"/>
      <c r="M362" s="1"/>
      <c r="N362" s="1"/>
      <c r="O362" s="1"/>
      <c r="P362" s="1"/>
      <c r="Q362" s="1"/>
    </row>
  </sheetData>
  <sheetProtection algorithmName="SHA-512" hashValue="Oe7TAELchoIz1pG49bj5AiJNfx5Kl/JdwXj0l99QnTK45SK2Xzgp8E8vD3IowbCTLEfcDT3mCfmjcdb1uUHtPA==" saltValue="evUeqCHTMN7JWM12EpqxLQ==" spinCount="100000" sheet="1" objects="1" formatCells="0" formatRows="0" insertRows="0" selectLockedCells="1"/>
  <mergeCells count="708">
    <mergeCell ref="A56:D62"/>
    <mergeCell ref="E56:O56"/>
    <mergeCell ref="P56:R56"/>
    <mergeCell ref="E57:R57"/>
    <mergeCell ref="F58:R58"/>
    <mergeCell ref="F59:R59"/>
    <mergeCell ref="F60:R60"/>
    <mergeCell ref="F61:R61"/>
    <mergeCell ref="F62:R62"/>
    <mergeCell ref="A354:D359"/>
    <mergeCell ref="E354:S355"/>
    <mergeCell ref="E356:S359"/>
    <mergeCell ref="A346:D347"/>
    <mergeCell ref="E346:K347"/>
    <mergeCell ref="L346:L347"/>
    <mergeCell ref="A348:D353"/>
    <mergeCell ref="E348:S349"/>
    <mergeCell ref="E350:S353"/>
    <mergeCell ref="A337:D339"/>
    <mergeCell ref="E337:S339"/>
    <mergeCell ref="B340:D342"/>
    <mergeCell ref="E340:S342"/>
    <mergeCell ref="A343:D345"/>
    <mergeCell ref="E343:K345"/>
    <mergeCell ref="L343:L345"/>
    <mergeCell ref="M343:S344"/>
    <mergeCell ref="A329:G330"/>
    <mergeCell ref="A331:D333"/>
    <mergeCell ref="E331:S333"/>
    <mergeCell ref="T331:Z334"/>
    <mergeCell ref="B334:D336"/>
    <mergeCell ref="E334:S336"/>
    <mergeCell ref="G323:M323"/>
    <mergeCell ref="A324:D327"/>
    <mergeCell ref="E324:F325"/>
    <mergeCell ref="G324:S325"/>
    <mergeCell ref="E326:F327"/>
    <mergeCell ref="G326:M327"/>
    <mergeCell ref="N326:S327"/>
    <mergeCell ref="A317:S317"/>
    <mergeCell ref="A318:F319"/>
    <mergeCell ref="A320:D323"/>
    <mergeCell ref="E320:F320"/>
    <mergeCell ref="G320:M320"/>
    <mergeCell ref="N320:S321"/>
    <mergeCell ref="E321:F322"/>
    <mergeCell ref="G321:M322"/>
    <mergeCell ref="N322:S323"/>
    <mergeCell ref="E323:F323"/>
    <mergeCell ref="A311:D312"/>
    <mergeCell ref="E311:S312"/>
    <mergeCell ref="A313:D314"/>
    <mergeCell ref="E313:S314"/>
    <mergeCell ref="A315:XFD315"/>
    <mergeCell ref="A316:S316"/>
    <mergeCell ref="A305:D306"/>
    <mergeCell ref="E305:S306"/>
    <mergeCell ref="A307:D308"/>
    <mergeCell ref="E307:S308"/>
    <mergeCell ref="A309:D310"/>
    <mergeCell ref="E309:S310"/>
    <mergeCell ref="A299:D300"/>
    <mergeCell ref="E299:S300"/>
    <mergeCell ref="A301:D302"/>
    <mergeCell ref="E301:S302"/>
    <mergeCell ref="A303:D304"/>
    <mergeCell ref="E303:S304"/>
    <mergeCell ref="A289:F290"/>
    <mergeCell ref="G289:I290"/>
    <mergeCell ref="J289:J290"/>
    <mergeCell ref="A293:G294"/>
    <mergeCell ref="A295:D296"/>
    <mergeCell ref="A297:D298"/>
    <mergeCell ref="E297:S298"/>
    <mergeCell ref="A285:F286"/>
    <mergeCell ref="G285:I286"/>
    <mergeCell ref="J285:J286"/>
    <mergeCell ref="A287:F288"/>
    <mergeCell ref="G287:I288"/>
    <mergeCell ref="J287:J288"/>
    <mergeCell ref="A281:F282"/>
    <mergeCell ref="G281:I282"/>
    <mergeCell ref="J281:J282"/>
    <mergeCell ref="K282:P283"/>
    <mergeCell ref="A283:F284"/>
    <mergeCell ref="G283:I284"/>
    <mergeCell ref="J283:J284"/>
    <mergeCell ref="M273:Y281"/>
    <mergeCell ref="A275:F276"/>
    <mergeCell ref="G275:I276"/>
    <mergeCell ref="J275:J276"/>
    <mergeCell ref="A277:F278"/>
    <mergeCell ref="G277:I278"/>
    <mergeCell ref="J277:J278"/>
    <mergeCell ref="A279:F280"/>
    <mergeCell ref="G279:I280"/>
    <mergeCell ref="J279:J280"/>
    <mergeCell ref="A264:E265"/>
    <mergeCell ref="A269:E269"/>
    <mergeCell ref="A270:E271"/>
    <mergeCell ref="A273:F274"/>
    <mergeCell ref="G273:I274"/>
    <mergeCell ref="J273:J274"/>
    <mergeCell ref="A261:K261"/>
    <mergeCell ref="L261:N261"/>
    <mergeCell ref="A262:K262"/>
    <mergeCell ref="L262:N262"/>
    <mergeCell ref="A263:K263"/>
    <mergeCell ref="L263:N263"/>
    <mergeCell ref="B255:C255"/>
    <mergeCell ref="E255:R255"/>
    <mergeCell ref="A258:N258"/>
    <mergeCell ref="A259:K259"/>
    <mergeCell ref="L259:N259"/>
    <mergeCell ref="A260:K260"/>
    <mergeCell ref="L260:N260"/>
    <mergeCell ref="B252:D252"/>
    <mergeCell ref="E252:J252"/>
    <mergeCell ref="K252:R252"/>
    <mergeCell ref="A253:A254"/>
    <mergeCell ref="B253:D254"/>
    <mergeCell ref="E253:R254"/>
    <mergeCell ref="B250:D250"/>
    <mergeCell ref="E250:J250"/>
    <mergeCell ref="K250:R250"/>
    <mergeCell ref="B251:D251"/>
    <mergeCell ref="E251:J251"/>
    <mergeCell ref="K251:R251"/>
    <mergeCell ref="B248:D248"/>
    <mergeCell ref="E248:J248"/>
    <mergeCell ref="K248:R248"/>
    <mergeCell ref="B249:D249"/>
    <mergeCell ref="E249:J249"/>
    <mergeCell ref="K249:R249"/>
    <mergeCell ref="B246:D246"/>
    <mergeCell ref="E246:J246"/>
    <mergeCell ref="K246:R246"/>
    <mergeCell ref="B247:D247"/>
    <mergeCell ref="E247:J247"/>
    <mergeCell ref="K247:R247"/>
    <mergeCell ref="B244:D244"/>
    <mergeCell ref="E244:J244"/>
    <mergeCell ref="K244:R244"/>
    <mergeCell ref="B245:D245"/>
    <mergeCell ref="E245:J245"/>
    <mergeCell ref="K245:R245"/>
    <mergeCell ref="A241:A242"/>
    <mergeCell ref="B241:D242"/>
    <mergeCell ref="E241:J242"/>
    <mergeCell ref="K241:R242"/>
    <mergeCell ref="B243:D243"/>
    <mergeCell ref="E243:J243"/>
    <mergeCell ref="K243:R243"/>
    <mergeCell ref="B239:D239"/>
    <mergeCell ref="E239:J239"/>
    <mergeCell ref="K239:R239"/>
    <mergeCell ref="B240:D240"/>
    <mergeCell ref="E240:J240"/>
    <mergeCell ref="K240:R240"/>
    <mergeCell ref="A233:D233"/>
    <mergeCell ref="E233:R233"/>
    <mergeCell ref="B234:R234"/>
    <mergeCell ref="A237:A238"/>
    <mergeCell ref="B237:D238"/>
    <mergeCell ref="E237:J238"/>
    <mergeCell ref="K237:R238"/>
    <mergeCell ref="A230:D230"/>
    <mergeCell ref="E230:R230"/>
    <mergeCell ref="A231:D231"/>
    <mergeCell ref="E231:R231"/>
    <mergeCell ref="A232:D232"/>
    <mergeCell ref="E232:R232"/>
    <mergeCell ref="A228:D228"/>
    <mergeCell ref="E228:R228"/>
    <mergeCell ref="A229:D229"/>
    <mergeCell ref="E229:F229"/>
    <mergeCell ref="G229:H229"/>
    <mergeCell ref="J229:R229"/>
    <mergeCell ref="A221:D221"/>
    <mergeCell ref="E221:R221"/>
    <mergeCell ref="A222:D222"/>
    <mergeCell ref="E222:R222"/>
    <mergeCell ref="B223:R223"/>
    <mergeCell ref="B224:R224"/>
    <mergeCell ref="A218:D218"/>
    <mergeCell ref="E218:R218"/>
    <mergeCell ref="A219:D219"/>
    <mergeCell ref="E219:R219"/>
    <mergeCell ref="A220:D220"/>
    <mergeCell ref="E220:R220"/>
    <mergeCell ref="E211:G211"/>
    <mergeCell ref="H211:R211"/>
    <mergeCell ref="A212:D213"/>
    <mergeCell ref="E212:R212"/>
    <mergeCell ref="E213:R213"/>
    <mergeCell ref="A216:R217"/>
    <mergeCell ref="A208:D208"/>
    <mergeCell ref="E208:H208"/>
    <mergeCell ref="I208:J208"/>
    <mergeCell ref="K208:R208"/>
    <mergeCell ref="A209:B211"/>
    <mergeCell ref="C209:D209"/>
    <mergeCell ref="E209:R209"/>
    <mergeCell ref="C210:D211"/>
    <mergeCell ref="E210:G210"/>
    <mergeCell ref="H210:R210"/>
    <mergeCell ref="A204:D205"/>
    <mergeCell ref="E204:R204"/>
    <mergeCell ref="E205:R205"/>
    <mergeCell ref="A206:D207"/>
    <mergeCell ref="E206:R206"/>
    <mergeCell ref="E207:R207"/>
    <mergeCell ref="A198:D198"/>
    <mergeCell ref="E198:R198"/>
    <mergeCell ref="A199:B200"/>
    <mergeCell ref="C199:D199"/>
    <mergeCell ref="E199:R199"/>
    <mergeCell ref="C200:D200"/>
    <mergeCell ref="E200:R200"/>
    <mergeCell ref="Q193:R193"/>
    <mergeCell ref="E194:R194"/>
    <mergeCell ref="E195:R195"/>
    <mergeCell ref="A196:D196"/>
    <mergeCell ref="E196:R196"/>
    <mergeCell ref="A197:D197"/>
    <mergeCell ref="E197:R197"/>
    <mergeCell ref="A193:D195"/>
    <mergeCell ref="E193:F193"/>
    <mergeCell ref="G193:H193"/>
    <mergeCell ref="I193:J193"/>
    <mergeCell ref="K193:N193"/>
    <mergeCell ref="O193:P193"/>
    <mergeCell ref="A189:R189"/>
    <mergeCell ref="A190:D192"/>
    <mergeCell ref="E190:F190"/>
    <mergeCell ref="G190:H190"/>
    <mergeCell ref="I190:J190"/>
    <mergeCell ref="K190:N190"/>
    <mergeCell ref="O190:P190"/>
    <mergeCell ref="Q190:R190"/>
    <mergeCell ref="E191:R191"/>
    <mergeCell ref="E192:R192"/>
    <mergeCell ref="A186:D186"/>
    <mergeCell ref="E186:R186"/>
    <mergeCell ref="A187:D187"/>
    <mergeCell ref="E187:R187"/>
    <mergeCell ref="A188:D188"/>
    <mergeCell ref="E188:G188"/>
    <mergeCell ref="H188:I188"/>
    <mergeCell ref="J188:R188"/>
    <mergeCell ref="A181:D182"/>
    <mergeCell ref="E181:E182"/>
    <mergeCell ref="F181:R181"/>
    <mergeCell ref="F182:R182"/>
    <mergeCell ref="A185:D185"/>
    <mergeCell ref="E185:R185"/>
    <mergeCell ref="A172:Z175"/>
    <mergeCell ref="A178:D178"/>
    <mergeCell ref="E178:R178"/>
    <mergeCell ref="A179:D179"/>
    <mergeCell ref="E179:R179"/>
    <mergeCell ref="A180:O180"/>
    <mergeCell ref="Q168:R168"/>
    <mergeCell ref="S168:T168"/>
    <mergeCell ref="Q169:R169"/>
    <mergeCell ref="S169:T169"/>
    <mergeCell ref="A170:K171"/>
    <mergeCell ref="L170:M170"/>
    <mergeCell ref="N170:Z171"/>
    <mergeCell ref="L171:M171"/>
    <mergeCell ref="P164:P169"/>
    <mergeCell ref="Q164:R164"/>
    <mergeCell ref="S164:T164"/>
    <mergeCell ref="V164:Z169"/>
    <mergeCell ref="Q165:R165"/>
    <mergeCell ref="S165:T165"/>
    <mergeCell ref="Q166:R166"/>
    <mergeCell ref="S166:T166"/>
    <mergeCell ref="Q167:R167"/>
    <mergeCell ref="S167:T167"/>
    <mergeCell ref="A164:A169"/>
    <mergeCell ref="B164:F169"/>
    <mergeCell ref="G164:K169"/>
    <mergeCell ref="L164:M168"/>
    <mergeCell ref="N164:N169"/>
    <mergeCell ref="O164:O169"/>
    <mergeCell ref="P158:P163"/>
    <mergeCell ref="Q158:R158"/>
    <mergeCell ref="S158:T158"/>
    <mergeCell ref="A158:A163"/>
    <mergeCell ref="B158:F163"/>
    <mergeCell ref="G158:K163"/>
    <mergeCell ref="L158:M162"/>
    <mergeCell ref="N158:N163"/>
    <mergeCell ref="O158:O163"/>
    <mergeCell ref="V152:Z157"/>
    <mergeCell ref="Q153:R153"/>
    <mergeCell ref="S153:T153"/>
    <mergeCell ref="Q154:R154"/>
    <mergeCell ref="S154:T154"/>
    <mergeCell ref="Q155:R155"/>
    <mergeCell ref="S155:T155"/>
    <mergeCell ref="V158:Z163"/>
    <mergeCell ref="Q159:R159"/>
    <mergeCell ref="S159:T159"/>
    <mergeCell ref="Q160:R160"/>
    <mergeCell ref="S160:T160"/>
    <mergeCell ref="Q161:R161"/>
    <mergeCell ref="S161:T161"/>
    <mergeCell ref="Q156:R156"/>
    <mergeCell ref="S156:T156"/>
    <mergeCell ref="Q157:R157"/>
    <mergeCell ref="S157:T157"/>
    <mergeCell ref="Q162:R162"/>
    <mergeCell ref="S162:T162"/>
    <mergeCell ref="Q163:R163"/>
    <mergeCell ref="S163:T163"/>
    <mergeCell ref="A152:A157"/>
    <mergeCell ref="B152:F157"/>
    <mergeCell ref="G152:K157"/>
    <mergeCell ref="L152:M156"/>
    <mergeCell ref="N152:N157"/>
    <mergeCell ref="O152:O157"/>
    <mergeCell ref="P146:P151"/>
    <mergeCell ref="Q146:R146"/>
    <mergeCell ref="S146:T146"/>
    <mergeCell ref="A146:A151"/>
    <mergeCell ref="B146:F151"/>
    <mergeCell ref="G146:K151"/>
    <mergeCell ref="L146:M150"/>
    <mergeCell ref="N146:N151"/>
    <mergeCell ref="O146:O151"/>
    <mergeCell ref="P152:P157"/>
    <mergeCell ref="Q152:R152"/>
    <mergeCell ref="S152:T152"/>
    <mergeCell ref="V140:Z145"/>
    <mergeCell ref="Q141:R141"/>
    <mergeCell ref="S141:T141"/>
    <mergeCell ref="Q142:R142"/>
    <mergeCell ref="S142:T142"/>
    <mergeCell ref="Q143:R143"/>
    <mergeCell ref="S143:T143"/>
    <mergeCell ref="V146:Z151"/>
    <mergeCell ref="Q147:R147"/>
    <mergeCell ref="S147:T147"/>
    <mergeCell ref="Q148:R148"/>
    <mergeCell ref="S148:T148"/>
    <mergeCell ref="Q149:R149"/>
    <mergeCell ref="S149:T149"/>
    <mergeCell ref="Q144:R144"/>
    <mergeCell ref="S144:T144"/>
    <mergeCell ref="Q145:R145"/>
    <mergeCell ref="S145:T145"/>
    <mergeCell ref="Q150:R150"/>
    <mergeCell ref="S150:T150"/>
    <mergeCell ref="Q151:R151"/>
    <mergeCell ref="S151:T151"/>
    <mergeCell ref="A140:A145"/>
    <mergeCell ref="B140:F145"/>
    <mergeCell ref="G140:K145"/>
    <mergeCell ref="L140:M144"/>
    <mergeCell ref="N140:N145"/>
    <mergeCell ref="O140:O145"/>
    <mergeCell ref="P134:P139"/>
    <mergeCell ref="Q134:R134"/>
    <mergeCell ref="S134:T134"/>
    <mergeCell ref="A134:A139"/>
    <mergeCell ref="B134:F139"/>
    <mergeCell ref="G134:K139"/>
    <mergeCell ref="L134:M138"/>
    <mergeCell ref="N134:N139"/>
    <mergeCell ref="O134:O139"/>
    <mergeCell ref="P140:P145"/>
    <mergeCell ref="Q140:R140"/>
    <mergeCell ref="S140:T140"/>
    <mergeCell ref="V128:Z133"/>
    <mergeCell ref="Q129:R129"/>
    <mergeCell ref="S129:T129"/>
    <mergeCell ref="Q130:R130"/>
    <mergeCell ref="S130:T130"/>
    <mergeCell ref="Q131:R131"/>
    <mergeCell ref="S131:T131"/>
    <mergeCell ref="V134:Z139"/>
    <mergeCell ref="Q135:R135"/>
    <mergeCell ref="S135:T135"/>
    <mergeCell ref="Q136:R136"/>
    <mergeCell ref="S136:T136"/>
    <mergeCell ref="Q137:R137"/>
    <mergeCell ref="S137:T137"/>
    <mergeCell ref="Q132:R132"/>
    <mergeCell ref="S132:T132"/>
    <mergeCell ref="Q133:R133"/>
    <mergeCell ref="S133:T133"/>
    <mergeCell ref="Q138:R138"/>
    <mergeCell ref="S138:T138"/>
    <mergeCell ref="Q139:R139"/>
    <mergeCell ref="S139:T139"/>
    <mergeCell ref="A128:A133"/>
    <mergeCell ref="B128:F133"/>
    <mergeCell ref="G128:K133"/>
    <mergeCell ref="L128:M132"/>
    <mergeCell ref="N128:N133"/>
    <mergeCell ref="O128:O133"/>
    <mergeCell ref="P122:P127"/>
    <mergeCell ref="Q122:R122"/>
    <mergeCell ref="S122:T122"/>
    <mergeCell ref="A122:A127"/>
    <mergeCell ref="B122:F127"/>
    <mergeCell ref="G122:K127"/>
    <mergeCell ref="L122:M126"/>
    <mergeCell ref="N122:N127"/>
    <mergeCell ref="O122:O127"/>
    <mergeCell ref="P128:P133"/>
    <mergeCell ref="Q128:R128"/>
    <mergeCell ref="S128:T128"/>
    <mergeCell ref="V116:Z121"/>
    <mergeCell ref="Q117:R117"/>
    <mergeCell ref="S117:T117"/>
    <mergeCell ref="Q118:R118"/>
    <mergeCell ref="S118:T118"/>
    <mergeCell ref="Q119:R119"/>
    <mergeCell ref="S119:T119"/>
    <mergeCell ref="V122:Z127"/>
    <mergeCell ref="Q123:R123"/>
    <mergeCell ref="S123:T123"/>
    <mergeCell ref="Q124:R124"/>
    <mergeCell ref="S124:T124"/>
    <mergeCell ref="Q125:R125"/>
    <mergeCell ref="S125:T125"/>
    <mergeCell ref="Q120:R120"/>
    <mergeCell ref="S120:T120"/>
    <mergeCell ref="Q121:R121"/>
    <mergeCell ref="S121:T121"/>
    <mergeCell ref="Q126:R126"/>
    <mergeCell ref="S126:T126"/>
    <mergeCell ref="Q127:R127"/>
    <mergeCell ref="S127:T127"/>
    <mergeCell ref="A116:A121"/>
    <mergeCell ref="B116:F121"/>
    <mergeCell ref="G116:K121"/>
    <mergeCell ref="L116:M120"/>
    <mergeCell ref="N116:N121"/>
    <mergeCell ref="O116:O121"/>
    <mergeCell ref="P110:P115"/>
    <mergeCell ref="Q110:R110"/>
    <mergeCell ref="S110:T110"/>
    <mergeCell ref="A110:A115"/>
    <mergeCell ref="B110:F115"/>
    <mergeCell ref="G110:K115"/>
    <mergeCell ref="L110:M114"/>
    <mergeCell ref="N110:N115"/>
    <mergeCell ref="O110:O115"/>
    <mergeCell ref="P116:P121"/>
    <mergeCell ref="Q116:R116"/>
    <mergeCell ref="S116:T116"/>
    <mergeCell ref="V104:Z109"/>
    <mergeCell ref="Q105:R105"/>
    <mergeCell ref="S105:T105"/>
    <mergeCell ref="Q106:R106"/>
    <mergeCell ref="S106:T106"/>
    <mergeCell ref="Q107:R107"/>
    <mergeCell ref="S107:T107"/>
    <mergeCell ref="V110:Z115"/>
    <mergeCell ref="Q111:R111"/>
    <mergeCell ref="S111:T111"/>
    <mergeCell ref="Q112:R112"/>
    <mergeCell ref="S112:T112"/>
    <mergeCell ref="Q113:R113"/>
    <mergeCell ref="S113:T113"/>
    <mergeCell ref="Q108:R108"/>
    <mergeCell ref="S108:T108"/>
    <mergeCell ref="Q109:R109"/>
    <mergeCell ref="S109:T109"/>
    <mergeCell ref="Q114:R114"/>
    <mergeCell ref="S114:T114"/>
    <mergeCell ref="Q115:R115"/>
    <mergeCell ref="S115:T115"/>
    <mergeCell ref="A104:A109"/>
    <mergeCell ref="B104:F109"/>
    <mergeCell ref="G104:K109"/>
    <mergeCell ref="L104:M108"/>
    <mergeCell ref="N104:N109"/>
    <mergeCell ref="O104:O109"/>
    <mergeCell ref="P98:P103"/>
    <mergeCell ref="Q98:R98"/>
    <mergeCell ref="S98:T98"/>
    <mergeCell ref="A98:A103"/>
    <mergeCell ref="B98:F103"/>
    <mergeCell ref="G98:K103"/>
    <mergeCell ref="L98:M102"/>
    <mergeCell ref="N98:N103"/>
    <mergeCell ref="O98:O103"/>
    <mergeCell ref="P104:P109"/>
    <mergeCell ref="Q104:R104"/>
    <mergeCell ref="S104:T104"/>
    <mergeCell ref="V92:Z97"/>
    <mergeCell ref="Q93:R93"/>
    <mergeCell ref="S93:T93"/>
    <mergeCell ref="Q94:R94"/>
    <mergeCell ref="S94:T94"/>
    <mergeCell ref="Q95:R95"/>
    <mergeCell ref="S95:T95"/>
    <mergeCell ref="V98:Z103"/>
    <mergeCell ref="Q99:R99"/>
    <mergeCell ref="S99:T99"/>
    <mergeCell ref="Q100:R100"/>
    <mergeCell ref="S100:T100"/>
    <mergeCell ref="Q101:R101"/>
    <mergeCell ref="S101:T101"/>
    <mergeCell ref="Q96:R96"/>
    <mergeCell ref="S96:T96"/>
    <mergeCell ref="Q97:R97"/>
    <mergeCell ref="S97:T97"/>
    <mergeCell ref="Q102:R102"/>
    <mergeCell ref="S102:T102"/>
    <mergeCell ref="Q103:R103"/>
    <mergeCell ref="S103:T103"/>
    <mergeCell ref="A92:A97"/>
    <mergeCell ref="B92:F97"/>
    <mergeCell ref="G92:K97"/>
    <mergeCell ref="L92:M96"/>
    <mergeCell ref="N92:N97"/>
    <mergeCell ref="O92:O97"/>
    <mergeCell ref="P86:P91"/>
    <mergeCell ref="Q86:R86"/>
    <mergeCell ref="S86:T86"/>
    <mergeCell ref="A86:A91"/>
    <mergeCell ref="B86:F91"/>
    <mergeCell ref="G86:K91"/>
    <mergeCell ref="L86:M90"/>
    <mergeCell ref="N86:N91"/>
    <mergeCell ref="O86:O91"/>
    <mergeCell ref="P92:P97"/>
    <mergeCell ref="Q92:R92"/>
    <mergeCell ref="S92:T92"/>
    <mergeCell ref="V80:Z85"/>
    <mergeCell ref="Q81:R81"/>
    <mergeCell ref="S81:T81"/>
    <mergeCell ref="Q82:R82"/>
    <mergeCell ref="S82:T82"/>
    <mergeCell ref="Q83:R83"/>
    <mergeCell ref="S83:T83"/>
    <mergeCell ref="V86:Z91"/>
    <mergeCell ref="Q87:R87"/>
    <mergeCell ref="S87:T87"/>
    <mergeCell ref="Q88:R88"/>
    <mergeCell ref="S88:T88"/>
    <mergeCell ref="Q89:R89"/>
    <mergeCell ref="S89:T89"/>
    <mergeCell ref="Q84:R84"/>
    <mergeCell ref="S84:T84"/>
    <mergeCell ref="Q85:R85"/>
    <mergeCell ref="S85:T85"/>
    <mergeCell ref="Q90:R90"/>
    <mergeCell ref="S90:T90"/>
    <mergeCell ref="Q91:R91"/>
    <mergeCell ref="S91:T91"/>
    <mergeCell ref="A80:A85"/>
    <mergeCell ref="B80:F85"/>
    <mergeCell ref="G80:K85"/>
    <mergeCell ref="L80:M84"/>
    <mergeCell ref="N80:N85"/>
    <mergeCell ref="O80:O85"/>
    <mergeCell ref="O78:O79"/>
    <mergeCell ref="P78:P79"/>
    <mergeCell ref="Q78:U78"/>
    <mergeCell ref="P80:P85"/>
    <mergeCell ref="Q80:R80"/>
    <mergeCell ref="S80:T80"/>
    <mergeCell ref="V78:Z79"/>
    <mergeCell ref="Q79:R79"/>
    <mergeCell ref="S79:T79"/>
    <mergeCell ref="A74:D74"/>
    <mergeCell ref="E74:H74"/>
    <mergeCell ref="I74:J74"/>
    <mergeCell ref="K74:R74"/>
    <mergeCell ref="A77:Z77"/>
    <mergeCell ref="A78:A79"/>
    <mergeCell ref="B78:F79"/>
    <mergeCell ref="G78:K79"/>
    <mergeCell ref="L78:M79"/>
    <mergeCell ref="N78:N79"/>
    <mergeCell ref="A69:D73"/>
    <mergeCell ref="E69:R69"/>
    <mergeCell ref="E70:G70"/>
    <mergeCell ref="H70:R70"/>
    <mergeCell ref="E71:R71"/>
    <mergeCell ref="E72:G72"/>
    <mergeCell ref="H72:R72"/>
    <mergeCell ref="E73:R73"/>
    <mergeCell ref="A65:D66"/>
    <mergeCell ref="E65:R65"/>
    <mergeCell ref="F66:R66"/>
    <mergeCell ref="A67:D68"/>
    <mergeCell ref="E67:R67"/>
    <mergeCell ref="E68:R68"/>
    <mergeCell ref="A50:R50"/>
    <mergeCell ref="A51:D55"/>
    <mergeCell ref="E51:R52"/>
    <mergeCell ref="F53:R53"/>
    <mergeCell ref="E54:R54"/>
    <mergeCell ref="F55:R55"/>
    <mergeCell ref="A40:D40"/>
    <mergeCell ref="E40:R40"/>
    <mergeCell ref="A41:R42"/>
    <mergeCell ref="A43:R45"/>
    <mergeCell ref="A46:R46"/>
    <mergeCell ref="A48:C49"/>
    <mergeCell ref="D48:R49"/>
    <mergeCell ref="A33:D33"/>
    <mergeCell ref="E33:R33"/>
    <mergeCell ref="A34:D39"/>
    <mergeCell ref="E34:G34"/>
    <mergeCell ref="H34:J34"/>
    <mergeCell ref="K34:M34"/>
    <mergeCell ref="N34:P34"/>
    <mergeCell ref="Q34:R39"/>
    <mergeCell ref="E35:G35"/>
    <mergeCell ref="H35:J35"/>
    <mergeCell ref="E38:H38"/>
    <mergeCell ref="I38:L38"/>
    <mergeCell ref="M38:P38"/>
    <mergeCell ref="E39:H39"/>
    <mergeCell ref="I39:L39"/>
    <mergeCell ref="M39:P39"/>
    <mergeCell ref="K35:M35"/>
    <mergeCell ref="N35:P35"/>
    <mergeCell ref="E36:H36"/>
    <mergeCell ref="I36:L36"/>
    <mergeCell ref="M36:P36"/>
    <mergeCell ref="E37:H37"/>
    <mergeCell ref="I37:L37"/>
    <mergeCell ref="M37:P37"/>
    <mergeCell ref="A31:D32"/>
    <mergeCell ref="E31:I31"/>
    <mergeCell ref="J31:N31"/>
    <mergeCell ref="O31:R31"/>
    <mergeCell ref="E32:I32"/>
    <mergeCell ref="J32:N32"/>
    <mergeCell ref="O32:R32"/>
    <mergeCell ref="P28:R28"/>
    <mergeCell ref="A29:D30"/>
    <mergeCell ref="E29:I29"/>
    <mergeCell ref="J29:N29"/>
    <mergeCell ref="O29:R29"/>
    <mergeCell ref="E30:I30"/>
    <mergeCell ref="J30:N30"/>
    <mergeCell ref="O30:R30"/>
    <mergeCell ref="A26:D28"/>
    <mergeCell ref="F26:G26"/>
    <mergeCell ref="I26:L28"/>
    <mergeCell ref="N26:O26"/>
    <mergeCell ref="P26:R26"/>
    <mergeCell ref="F27:G27"/>
    <mergeCell ref="N27:O27"/>
    <mergeCell ref="P27:R27"/>
    <mergeCell ref="F28:G28"/>
    <mergeCell ref="N28:O28"/>
    <mergeCell ref="A24:D24"/>
    <mergeCell ref="E24:H24"/>
    <mergeCell ref="I24:L24"/>
    <mergeCell ref="M24:R24"/>
    <mergeCell ref="A25:D25"/>
    <mergeCell ref="E25:G25"/>
    <mergeCell ref="I25:L25"/>
    <mergeCell ref="M25:N25"/>
    <mergeCell ref="O25:R25"/>
    <mergeCell ref="A20:D23"/>
    <mergeCell ref="F20:H20"/>
    <mergeCell ref="I20:L23"/>
    <mergeCell ref="E21:E23"/>
    <mergeCell ref="F21:H21"/>
    <mergeCell ref="F22:H22"/>
    <mergeCell ref="F23:H23"/>
    <mergeCell ref="A18:D18"/>
    <mergeCell ref="I18:L18"/>
    <mergeCell ref="M18:N18"/>
    <mergeCell ref="P18:R18"/>
    <mergeCell ref="A19:D19"/>
    <mergeCell ref="E19:G19"/>
    <mergeCell ref="I19:L19"/>
    <mergeCell ref="M19:R19"/>
    <mergeCell ref="A11:C11"/>
    <mergeCell ref="D11:R11"/>
    <mergeCell ref="A12:L12"/>
    <mergeCell ref="A13:R13"/>
    <mergeCell ref="A17:D17"/>
    <mergeCell ref="E17:R17"/>
    <mergeCell ref="O1:R1"/>
    <mergeCell ref="O2:R2"/>
    <mergeCell ref="O3:R3"/>
    <mergeCell ref="A5:R5"/>
    <mergeCell ref="A7:B7"/>
    <mergeCell ref="C7:R7"/>
    <mergeCell ref="A10:B10"/>
    <mergeCell ref="C10:D10"/>
    <mergeCell ref="E10:F10"/>
    <mergeCell ref="G10:M10"/>
    <mergeCell ref="N10:P10"/>
    <mergeCell ref="Q10:R10"/>
    <mergeCell ref="A8:B8"/>
    <mergeCell ref="C8:M8"/>
    <mergeCell ref="N8:O8"/>
    <mergeCell ref="P8:R8"/>
    <mergeCell ref="A9:B9"/>
    <mergeCell ref="C9:I9"/>
    <mergeCell ref="J9:K9"/>
    <mergeCell ref="L9:R9"/>
  </mergeCells>
  <phoneticPr fontId="20"/>
  <conditionalFormatting sqref="C7:R7 C8:C9 N8:P8 O3">
    <cfRule type="cellIs" dxfId="65" priority="15" operator="equal">
      <formula>0</formula>
    </cfRule>
  </conditionalFormatting>
  <conditionalFormatting sqref="Z178">
    <cfRule type="expression" dxfId="64" priority="14">
      <formula>"P73=""なし"""</formula>
    </cfRule>
  </conditionalFormatting>
  <conditionalFormatting sqref="F182">
    <cfRule type="expression" dxfId="63" priority="13">
      <formula>"P73=""なし"""</formula>
    </cfRule>
  </conditionalFormatting>
  <conditionalFormatting sqref="E196:R196">
    <cfRule type="cellIs" dxfId="62" priority="12" operator="equal">
      <formula>"自動で入力されます"</formula>
    </cfRule>
  </conditionalFormatting>
  <conditionalFormatting sqref="H70:R70">
    <cfRule type="cellIs" dxfId="61" priority="11" operator="equal">
      <formula>"自動で入力されます"</formula>
    </cfRule>
  </conditionalFormatting>
  <conditionalFormatting sqref="H72:R72">
    <cfRule type="cellIs" dxfId="60" priority="10" operator="equal">
      <formula>"自動で入力されます"</formula>
    </cfRule>
  </conditionalFormatting>
  <conditionalFormatting sqref="N170:Z171">
    <cfRule type="cellIs" dxfId="59" priority="9" operator="equal">
      <formula>"「ロール対応表」シートと一致していないスキル項目があります"</formula>
    </cfRule>
  </conditionalFormatting>
  <conditionalFormatting sqref="G287:I288">
    <cfRule type="cellIs" dxfId="58" priority="8" operator="equal">
      <formula>"自動で入力されます"</formula>
    </cfRule>
  </conditionalFormatting>
  <conditionalFormatting sqref="G289:I290">
    <cfRule type="cellIs" dxfId="57" priority="7" operator="equal">
      <formula>"自動で入力されます"</formula>
    </cfRule>
  </conditionalFormatting>
  <conditionalFormatting sqref="F62:R62">
    <cfRule type="expression" dxfId="56" priority="3">
      <formula>$E61="○"</formula>
    </cfRule>
  </conditionalFormatting>
  <conditionalFormatting sqref="P56:R56">
    <cfRule type="expression" priority="2">
      <formula>$P$56="含んでいない"</formula>
    </cfRule>
  </conditionalFormatting>
  <conditionalFormatting sqref="E58:R58 E60:R61 E59:F59">
    <cfRule type="expression" dxfId="55" priority="1">
      <formula>$P$56="含んでいない"</formula>
    </cfRule>
  </conditionalFormatting>
  <dataValidations count="42">
    <dataValidation type="list" allowBlank="1" showInputMessage="1" showErrorMessage="1" sqref="E74:H74" xr:uid="{B2AEF533-6E30-4A6E-84BC-BCF6130E0D56}">
      <formula1>"パンフレット,パンフレット＋ホームページ（右にURLを記載）,ホームページ（右にURLを記載）"</formula1>
    </dataValidation>
    <dataValidation type="list" allowBlank="1" showInputMessage="1" showErrorMessage="1" sqref="E208:H208" xr:uid="{81F368C6-21EB-45B1-8399-29B62288DEDD}">
      <formula1>"パンフレット,ホームページ(右にURLを記載),パンフレット＋ホームページ(右にURLを記載)"</formula1>
    </dataValidation>
    <dataValidation allowBlank="1" showErrorMessage="1" prompt="受講前に経験しておくことが推奨される実務経験を記載。" sqref="E186:R186" xr:uid="{097912B8-5912-4905-89DE-BBBA7A7ADEA6}"/>
    <dataValidation type="list" allowBlank="1" showInputMessage="1" showErrorMessage="1" sqref="E188:G188" xr:uid="{06AF54B9-A212-4BB7-83A4-17E77DC047D4}">
      <formula1>"パンフレット,ホームページ(右にURLを記載),パンフレット+ホームページ(右にURLを記載)"</formula1>
    </dataValidation>
    <dataValidation type="list" allowBlank="1" showInputMessage="1" showErrorMessage="1" sqref="E30:R30 E66 E58:E61" xr:uid="{8327F5DB-587F-432E-9707-E65EF78846EF}">
      <formula1>"○"</formula1>
    </dataValidation>
    <dataValidation type="list" allowBlank="1" showInputMessage="1" showErrorMessage="1" sqref="L263:N263" xr:uid="{0B233883-D5E5-452E-A4BF-BD44D9E0BED5}">
      <formula1>"該当する,該当しない"</formula1>
    </dataValidation>
    <dataValidation type="list" allowBlank="1" showInputMessage="1" showErrorMessage="1" sqref="F21:H21" xr:uid="{E5E1D6AB-AD32-4C37-BA9B-072DBBF85189}">
      <formula1>"昼間（平日）,夜間（平日）,土日,昼間（平日）＋土日,夜間（平日）＋土日"</formula1>
    </dataValidation>
    <dataValidation type="list" allowBlank="1" showInputMessage="1" showErrorMessage="1" sqref="F23:H23" xr:uid="{A526EAB6-B71F-4738-9101-FC36165566C2}">
      <formula1>"通信,一部eラーニング,eラーニング"</formula1>
    </dataValidation>
    <dataValidation type="list" allowBlank="1" showInputMessage="1" showErrorMessage="1" sqref="Q190 Q193" xr:uid="{8606C5CA-6D50-40F6-A679-89C4D018F1A2}">
      <formula1>"認める,認めない,その他"</formula1>
    </dataValidation>
    <dataValidation type="list" allowBlank="1" showInputMessage="1" showErrorMessage="1" sqref="K190 K193" xr:uid="{B630EAF0-48FD-46C9-B57C-1E9F8DCDFDC3}">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G190:H190 G193:H193" xr:uid="{A0EF17F8-D581-4C73-BEAD-AC7573811465}">
      <formula1>"100％,90%以上,70%以上,66%(2/3)以上,60%以上,50%以上,50%未満でも可,その他"</formula1>
    </dataValidation>
    <dataValidation type="list" allowBlank="1" showInputMessage="1" showErrorMessage="1" sqref="E21:E23 AB10:AB14" xr:uid="{071E026D-477F-4230-A70E-B0C0FF86FC62}">
      <formula1>"通学,通信"</formula1>
    </dataValidation>
    <dataValidation type="list" allowBlank="1" showInputMessage="1" showErrorMessage="1" sqref="E199" xr:uid="{71BDFED6-89B5-4AFB-9F49-708BB718EB38}">
      <formula1>"あり（必須）,あり（任意）,なし"</formula1>
    </dataValidation>
    <dataValidation type="list" allowBlank="1" showInputMessage="1" showErrorMessage="1" sqref="M24:R24 E181:E182 O80:P80 O86:P86 O92:P92 O98:P98 O104:P104 O110:P110 O116:P116 O122:P122 O128:P128 O134:P134 O140:P140 O146:P146 O152:P152 O158:P158 O164:P164 C10:D10" xr:uid="{62900873-7BF7-480C-B130-9953C471D315}">
      <formula1>"有,無"</formula1>
    </dataValidation>
    <dataValidation allowBlank="1" showInputMessage="1" showErrorMessage="1" prompt="教育訓練の時間が短いもの（２０時間以下）は対象外" sqref="I18:L18" xr:uid="{2D45A9C4-0A70-435E-B7A1-2592716E11F9}"/>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5:G25" xr:uid="{8C727EF2-9F62-477A-B02A-451E6D7CC5CE}">
      <formula1>1</formula1>
      <formula2>99999</formula2>
    </dataValidation>
    <dataValidation allowBlank="1" showInputMessage="1" showErrorMessage="1" prompt="既存講座の申請の場合→「２．教育訓練の対象分野」へ" sqref="E29" xr:uid="{57C1F4F0-32D5-499F-A497-9D79069C8C7E}"/>
    <dataValidation allowBlank="1" showInputMessage="1" showErrorMessage="1" prompt="２つ以上の既存講座をパッケージを選択の場合→「（15）パッケージの内容」へ。また、パッケージ内容や変更部分が分かるように、「４．教育訓練の内容（カリキュラム）」の「単元／章」を分けて記載してください。" sqref="J29:N29" xr:uid="{5C4E490E-ED3F-4C1D-9C8D-3E21206DE0B5}"/>
    <dataValidation allowBlank="1" showInputMessage="1" showErrorMessage="1" prompt="前回の認定適用日から申請書提出前日までの実績を記載してください。" sqref="F26:G28 N26:O28" xr:uid="{7BF2AC46-ABA6-480B-86FB-078DD13E4147}"/>
    <dataValidation allowBlank="1" showInputMessage="1" showErrorMessage="1" prompt="申請にあたって講座内容を追加・変更した場合は、「４．教育訓練の内容（カリキュラム）」の番号を記載し、追加箇所及び追加内容等を具体的に記載してください。" sqref="E33:R33" xr:uid="{E2F0C226-A7CB-44B3-A0FD-12F38C5B0FD0}"/>
    <dataValidation allowBlank="1" showInputMessage="1" showErrorMessage="1" prompt="再認定申請講座の場合は、改善内容や時期が分かるように具体的に記載してください。" sqref="E40:R40" xr:uid="{A07CBB76-46E1-43D8-A5DA-E0FD701D0D98}"/>
    <dataValidation allowBlank="1" showInputMessage="1" showErrorMessage="1" prompt="身に付けられるスキルの具体的な内容を記載。" sqref="E68:R68" xr:uid="{65B77455-9D5E-4978-B171-FA041B37CBCF}"/>
    <dataValidation allowBlank="1" showInputMessage="1" showErrorMessage="1" prompt="受講前に経験しておくことが推奨される実務経験を記載。" sqref="E178" xr:uid="{30D3F323-A356-4284-ADE7-9F467161D768}"/>
    <dataValidation allowBlank="1" showInputMessage="1" showErrorMessage="1" prompt="受講前に身に付けておくことが推奨される知識・技術を記載。" sqref="E179" xr:uid="{2C978E16-98D3-415B-9948-79685E510743}"/>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80 B86 B92 B98 B104 B110 B116 B122 B128 B134 B140 B146 B152 B158 B164" xr:uid="{14FFF7A6-234E-4879-943D-2C7942D27E54}"/>
    <dataValidation allowBlank="1" showInputMessage="1" showErrorMessage="1" prompt="講義（演習）の内容と到達目標が分かるように具体的に記載。" sqref="G80 G86 G92 G98 G104 G110 G116 G122 G128 G134 G140 G146 G152 G158 G164" xr:uid="{5ED648FE-F90A-4A6C-9181-E72EF9F9E7C0}"/>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4 N158 N146 N152 N140" xr:uid="{012AC155-8E01-4AD1-905C-041554BB2A0F}">
      <formula1>"全部,一部,実施なし"</formula1>
    </dataValidation>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5:R205" xr:uid="{F19F0EEF-1F8F-42F7-B10D-63F846145FB7}"/>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7:R207" xr:uid="{4DC49CBB-4516-4EC3-926A-D130ECBA2AE8}"/>
    <dataValidation allowBlank="1" showInputMessage="1" showErrorMessage="1" prompt="演習を通学で行う（eラーニングで実施しない）場合は、記載不要。_x000a_双方向又は多方向に授業を行うための措置が取られていることが必要。" sqref="E212" xr:uid="{4D5F341E-52AC-4AB3-88A9-76EC343F1111}"/>
    <dataValidation allowBlank="1" showInputMessage="1" showErrorMessage="1" prompt="ホームページ等で公表することが必要。" sqref="E221:R221" xr:uid="{8630E135-9192-4BA9-9077-CB431B2904C5}"/>
    <dataValidation allowBlank="1" showInputMessage="1" showErrorMessage="1" prompt="新規のカリキュラムを加えるなど内容を変更した講座を申請を選択の場合→「（16）申請にあたり、新たに追加・変更した内容」へ。" sqref="O29:R29" xr:uid="{4DA7AA30-B647-438C-9578-87DB3908AF43}"/>
    <dataValidation imeMode="off" allowBlank="1" showInputMessage="1" showErrorMessage="1" sqref="E19:G19 E18" xr:uid="{89B9F68B-12CC-476D-8CC3-DC558B383072}"/>
    <dataValidation imeMode="off" allowBlank="1" showInputMessage="1" showErrorMessage="1" prompt="教育訓練の時間が短いもの（２０時間以下）は対象外" sqref="M18:N18" xr:uid="{83AF2161-695C-45C4-A0EA-FBFD70616F53}"/>
    <dataValidation type="list" allowBlank="1" showInputMessage="1" showErrorMessage="1" sqref="L259:L262" xr:uid="{F280EC89-1F61-4406-A2E6-D5B2FEBF97CE}">
      <formula1>"はい,いいえ"</formula1>
    </dataValidation>
    <dataValidation type="list" allowBlank="1" showInputMessage="1" showErrorMessage="1" sqref="E297:S298" xr:uid="{EC679CDB-2655-4AE9-B87A-084197A0272B}">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E331:S333" xr:uid="{033B5A23-E1B1-4AFF-8CDF-B466F4F133C3}">
      <formula1>"講座実績の検証を行っている,検証を行っていない"</formula1>
    </dataValidation>
    <dataValidation type="list" allowBlank="1" showInputMessage="1" showErrorMessage="1" sqref="E337:S339" xr:uid="{764CDA6B-D293-4A2B-A754-F6BC3F3C565D}">
      <formula1>"定期的に見直している,見直していない"</formula1>
    </dataValidation>
    <dataValidation type="list" allowBlank="1" showInputMessage="1" showErrorMessage="1" sqref="Q10:R10" xr:uid="{82EFD37B-6633-448B-9967-179E445D142C}">
      <formula1>"完全に一致,一部が異なる"</formula1>
    </dataValidation>
    <dataValidation type="list" allowBlank="1" showErrorMessage="1" sqref="N80:N139" xr:uid="{1D988CCA-8D4D-4493-ACB2-0408C9D3FCF1}">
      <formula1>"全部,一部,実施なし"</formula1>
    </dataValidation>
    <dataValidation type="list" allowBlank="1" showInputMessage="1" showErrorMessage="1" sqref="P56:R56" xr:uid="{806A02DA-8DEE-4A47-9DF0-9F55A23420E3}">
      <formula1>"含んでいる,含んでいない"</formula1>
    </dataValidation>
    <dataValidation allowBlank="1" showInputMessage="1" showErrorMessage="1" prompt="パッケージ前の各講座のカリキュラム（単元／章）が分かるように、「４．教育訓練の内容（カリキュラム）」の「単元／章」の「番号」を記載してください。" sqref="E32:R32" xr:uid="{1EEFBF11-DC8C-4B26-AAC9-A7CCD89E2CAB}"/>
  </dataValidations>
  <hyperlinks>
    <hyperlink ref="M12" r:id="rId1" xr:uid="{CEDE6D35-868F-4012-9093-08FA6C14E0B3}"/>
  </hyperlinks>
  <printOptions horizontalCentered="1"/>
  <pageMargins left="0.7" right="0.7" top="0.75" bottom="0.75" header="0.3" footer="0.3"/>
  <pageSetup paperSize="9" scale="44" fitToHeight="0" orientation="portrait" cellComments="asDisplayed" r:id="rId2"/>
  <rowBreaks count="7" manualBreakCount="7">
    <brk id="47" max="25" man="1"/>
    <brk id="75" max="25" man="1"/>
    <brk id="176" max="25" man="1"/>
    <brk id="201" max="25" man="1"/>
    <brk id="224" max="25" man="1"/>
    <brk id="263" max="25" man="1"/>
    <brk id="377" max="25" man="1"/>
  </rowBreaks>
  <ignoredErrors>
    <ignoredError sqref="Q80:T169" unlockedFormula="1"/>
  </ignoredErrors>
  <drawing r:id="rId3"/>
  <extLst>
    <ext xmlns:x14="http://schemas.microsoft.com/office/spreadsheetml/2009/9/main" uri="{CCE6A557-97BC-4b89-ADB6-D9C93CAAB3DF}">
      <x14:dataValidations xmlns:xm="http://schemas.microsoft.com/office/excel/2006/main" count="3">
        <x14:dataValidation type="list" allowBlank="1" showInputMessage="1" showErrorMessage="1" errorTitle="選択可能なスキル項目" error="「ロール対応表」シートでの手順①で入力したスキル項目から選んでください。" xr:uid="{CCC261AE-3B08-4D4C-BDE5-162F5EC9797F}">
          <x14:formula1>
            <xm:f>ロール対応表ｰ2009!$V$14:$V$56</xm:f>
          </x14:formula1>
          <xm:sqref>U80:U169</xm:sqref>
        </x14:dataValidation>
        <x14:dataValidation type="list" allowBlank="1" showInputMessage="1" showErrorMessage="1" xr:uid="{327F5DEB-9764-4841-955F-FA3787D7092D}">
          <x14:formula1>
            <xm:f>ロール対応表ｰ2009!$D$58:$S$58</xm:f>
          </x14:formula1>
          <xm:sqref>F53:R53</xm:sqref>
        </x14:dataValidation>
        <x14:dataValidation type="list" allowBlank="1" showInputMessage="1" showErrorMessage="1" xr:uid="{4AA5A064-0C52-4AB7-A566-CB7FA113F2B5}">
          <x14:formula1>
            <xm:f>ロール対応表ｰ2009!$D$59:$S$59</xm:f>
          </x14:formula1>
          <xm:sqref>F55:R55</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029BB-9109-403F-8FB1-71E639EB0219}">
  <sheetPr>
    <pageSetUpPr fitToPage="1"/>
  </sheetPr>
  <dimension ref="A1:W62"/>
  <sheetViews>
    <sheetView showGridLines="0" view="pageBreakPreview" zoomScaleNormal="100" zoomScaleSheetLayoutView="100" workbookViewId="0">
      <selection activeCell="A3" sqref="A3:S3"/>
    </sheetView>
  </sheetViews>
  <sheetFormatPr defaultColWidth="9" defaultRowHeight="13.5"/>
  <cols>
    <col min="1" max="2" width="9" style="13"/>
    <col min="3" max="3" width="28.125" style="13" bestFit="1" customWidth="1"/>
    <col min="4" max="19" width="9" style="13"/>
    <col min="20" max="20" width="25" style="29" customWidth="1"/>
    <col min="21" max="23" width="9" style="388" hidden="1" customWidth="1"/>
    <col min="24" max="24" width="0" style="13" hidden="1" customWidth="1"/>
    <col min="25" max="25" width="9" style="13" bestFit="1" customWidth="1"/>
    <col min="26" max="16384" width="9" style="13"/>
  </cols>
  <sheetData>
    <row r="1" spans="1:22" ht="28.5">
      <c r="A1" s="1860" t="s">
        <v>836</v>
      </c>
      <c r="B1" s="1860"/>
      <c r="C1" s="1860"/>
      <c r="D1" s="1860"/>
      <c r="E1" s="1860"/>
      <c r="F1" s="1860"/>
      <c r="G1" s="1860"/>
      <c r="H1" s="1860"/>
      <c r="I1" s="1860"/>
      <c r="J1" s="1860"/>
      <c r="K1" s="1860"/>
      <c r="L1" s="1860"/>
      <c r="M1" s="1860"/>
      <c r="N1" s="1860"/>
      <c r="O1" s="1860"/>
      <c r="P1" s="1860"/>
      <c r="Q1" s="1860"/>
      <c r="R1" s="1860"/>
      <c r="S1" s="1860"/>
    </row>
    <row r="2" spans="1:22" ht="12" customHeight="1">
      <c r="A2" s="12"/>
      <c r="B2" s="12"/>
      <c r="C2" s="12"/>
      <c r="D2" s="12"/>
      <c r="E2" s="12"/>
      <c r="F2" s="12"/>
      <c r="G2" s="12"/>
      <c r="H2" s="12"/>
      <c r="I2" s="12"/>
      <c r="J2" s="12"/>
      <c r="K2" s="12"/>
      <c r="L2" s="12"/>
      <c r="M2" s="12"/>
      <c r="N2" s="12"/>
      <c r="O2" s="12"/>
      <c r="P2" s="12"/>
      <c r="Q2" s="12"/>
      <c r="R2" s="12"/>
      <c r="S2" s="12"/>
    </row>
    <row r="3" spans="1:22" ht="19.5">
      <c r="A3" s="1874" t="s">
        <v>1046</v>
      </c>
      <c r="B3" s="1874"/>
      <c r="C3" s="1874"/>
      <c r="D3" s="1874"/>
      <c r="E3" s="1874"/>
      <c r="F3" s="1874"/>
      <c r="G3" s="1874"/>
      <c r="H3" s="1874"/>
      <c r="I3" s="1874"/>
      <c r="J3" s="1874"/>
      <c r="K3" s="1874"/>
      <c r="L3" s="1874"/>
      <c r="M3" s="1874"/>
      <c r="N3" s="1874"/>
      <c r="O3" s="1874"/>
      <c r="P3" s="1874"/>
      <c r="Q3" s="1874"/>
      <c r="R3" s="1874"/>
      <c r="S3" s="1874"/>
      <c r="T3" s="386"/>
    </row>
    <row r="4" spans="1:22" ht="41.25" customHeight="1">
      <c r="A4" s="1872" t="s">
        <v>881</v>
      </c>
      <c r="B4" s="1872"/>
      <c r="C4" s="1872"/>
      <c r="D4" s="1872"/>
      <c r="E4" s="1872"/>
      <c r="F4" s="1872"/>
      <c r="G4" s="1872"/>
      <c r="H4" s="1872"/>
      <c r="I4" s="1872"/>
      <c r="J4" s="1872"/>
      <c r="K4" s="1872"/>
      <c r="L4" s="1872"/>
      <c r="M4" s="1872"/>
      <c r="N4" s="1872"/>
      <c r="O4" s="1872"/>
      <c r="P4" s="1872"/>
      <c r="Q4" s="1872"/>
      <c r="R4" s="1872"/>
      <c r="S4" s="1872"/>
    </row>
    <row r="5" spans="1:22" ht="18.75" customHeight="1">
      <c r="A5" s="1873" t="s">
        <v>837</v>
      </c>
      <c r="B5" s="1873"/>
      <c r="C5" s="1873"/>
      <c r="D5" s="1873"/>
      <c r="E5" s="1873"/>
      <c r="F5" s="1873"/>
      <c r="G5" s="1873"/>
      <c r="H5" s="1873"/>
      <c r="I5" s="1873"/>
      <c r="J5" s="1873"/>
      <c r="K5" s="1873"/>
      <c r="L5" s="1873"/>
      <c r="M5" s="1873"/>
      <c r="N5" s="1873"/>
      <c r="O5" s="1873"/>
      <c r="P5" s="1873"/>
      <c r="Q5" s="1873"/>
      <c r="R5" s="1873"/>
      <c r="S5" s="1873"/>
    </row>
    <row r="6" spans="1:22" ht="40.5" customHeight="1">
      <c r="A6" s="1871" t="s">
        <v>1093</v>
      </c>
      <c r="B6" s="1871"/>
      <c r="C6" s="1871"/>
      <c r="D6" s="1871"/>
      <c r="E6" s="1871"/>
      <c r="F6" s="1871"/>
      <c r="G6" s="1871"/>
      <c r="H6" s="1871"/>
      <c r="I6" s="1871"/>
      <c r="J6" s="1871"/>
      <c r="K6" s="1871"/>
      <c r="L6" s="1871"/>
      <c r="M6" s="1871"/>
      <c r="N6" s="1871"/>
      <c r="O6" s="1871"/>
      <c r="P6" s="1871"/>
      <c r="Q6" s="1871"/>
      <c r="R6" s="1871"/>
      <c r="S6" s="1871"/>
    </row>
    <row r="7" spans="1:22" ht="65.25" customHeight="1">
      <c r="A7" s="1871" t="s">
        <v>1094</v>
      </c>
      <c r="B7" s="1871"/>
      <c r="C7" s="1871"/>
      <c r="D7" s="1871"/>
      <c r="E7" s="1871"/>
      <c r="F7" s="1871"/>
      <c r="G7" s="1871"/>
      <c r="H7" s="1871"/>
      <c r="I7" s="1871"/>
      <c r="J7" s="1871"/>
      <c r="K7" s="1871"/>
      <c r="L7" s="1871"/>
      <c r="M7" s="1871"/>
      <c r="N7" s="1871"/>
      <c r="O7" s="1871"/>
      <c r="P7" s="1871"/>
      <c r="Q7" s="1871"/>
      <c r="R7" s="1871"/>
      <c r="S7" s="1871"/>
    </row>
    <row r="8" spans="1:22" ht="17.25" customHeight="1">
      <c r="A8" s="1875" t="s">
        <v>880</v>
      </c>
      <c r="B8" s="1875"/>
      <c r="C8" s="1875"/>
      <c r="D8" s="1875"/>
      <c r="E8" s="1875"/>
      <c r="F8" s="1875"/>
      <c r="G8" s="1875"/>
      <c r="H8" s="1875"/>
      <c r="I8" s="1875"/>
      <c r="J8" s="1875"/>
      <c r="K8" s="1875"/>
      <c r="L8" s="1875"/>
      <c r="M8" s="1875"/>
      <c r="N8" s="1875"/>
      <c r="O8" s="1875"/>
      <c r="P8" s="1875"/>
      <c r="Q8" s="1875"/>
      <c r="R8" s="1875"/>
      <c r="S8" s="1875"/>
    </row>
    <row r="9" spans="1:22" ht="27" customHeight="1">
      <c r="A9" s="1871" t="s">
        <v>1095</v>
      </c>
      <c r="B9" s="1871"/>
      <c r="C9" s="1871"/>
      <c r="D9" s="1871"/>
      <c r="E9" s="1871"/>
      <c r="F9" s="1871"/>
      <c r="G9" s="1871"/>
      <c r="H9" s="1871"/>
      <c r="I9" s="1871"/>
      <c r="J9" s="1871"/>
      <c r="K9" s="1871"/>
      <c r="L9" s="1871"/>
      <c r="M9" s="1871"/>
      <c r="N9" s="1871"/>
      <c r="O9" s="1871"/>
      <c r="P9" s="1871"/>
      <c r="Q9" s="1871"/>
      <c r="R9" s="1871"/>
      <c r="S9" s="1871"/>
    </row>
    <row r="10" spans="1:22" ht="18.75" thickBot="1">
      <c r="A10" s="629" t="s">
        <v>1006</v>
      </c>
      <c r="B10" s="637"/>
      <c r="C10" s="637"/>
      <c r="D10" s="637"/>
      <c r="E10" s="637"/>
      <c r="F10" s="637"/>
      <c r="G10" s="637"/>
      <c r="H10" s="637"/>
      <c r="I10" s="637"/>
      <c r="J10" s="637"/>
      <c r="K10" s="637"/>
      <c r="L10" s="637"/>
      <c r="M10" s="637"/>
      <c r="N10" s="637"/>
      <c r="O10" s="637"/>
      <c r="P10" s="637"/>
      <c r="Q10" s="637"/>
      <c r="R10" s="637"/>
      <c r="S10" s="637"/>
    </row>
    <row r="11" spans="1:22" ht="19.5" customHeight="1" thickBot="1">
      <c r="A11" s="1861" t="s">
        <v>838</v>
      </c>
      <c r="B11" s="1862"/>
      <c r="C11" s="1862"/>
      <c r="D11" s="1863"/>
      <c r="E11" s="1867" t="s">
        <v>839</v>
      </c>
      <c r="F11" s="1868"/>
      <c r="G11" s="1869"/>
      <c r="H11" s="1867" t="s">
        <v>840</v>
      </c>
      <c r="I11" s="1868"/>
      <c r="J11" s="1869"/>
      <c r="K11" s="1867" t="s">
        <v>841</v>
      </c>
      <c r="L11" s="1868"/>
      <c r="M11" s="1869"/>
      <c r="N11" s="1867" t="s">
        <v>800</v>
      </c>
      <c r="O11" s="1868"/>
      <c r="P11" s="1868"/>
      <c r="Q11" s="1869"/>
      <c r="R11" s="1870" t="s">
        <v>801</v>
      </c>
      <c r="S11" s="1869"/>
    </row>
    <row r="12" spans="1:22" ht="131.25" customHeight="1">
      <c r="A12" s="1864"/>
      <c r="B12" s="1865"/>
      <c r="C12" s="1865"/>
      <c r="D12" s="1866"/>
      <c r="E12" s="630" t="s">
        <v>925</v>
      </c>
      <c r="F12" s="631" t="s">
        <v>924</v>
      </c>
      <c r="G12" s="632" t="s">
        <v>923</v>
      </c>
      <c r="H12" s="630" t="s">
        <v>842</v>
      </c>
      <c r="I12" s="631" t="s">
        <v>843</v>
      </c>
      <c r="J12" s="632" t="s">
        <v>844</v>
      </c>
      <c r="K12" s="630" t="s">
        <v>845</v>
      </c>
      <c r="L12" s="631" t="s">
        <v>846</v>
      </c>
      <c r="M12" s="633" t="s">
        <v>847</v>
      </c>
      <c r="N12" s="630" t="s">
        <v>848</v>
      </c>
      <c r="O12" s="631" t="s">
        <v>849</v>
      </c>
      <c r="P12" s="631" t="s">
        <v>850</v>
      </c>
      <c r="Q12" s="632" t="s">
        <v>851</v>
      </c>
      <c r="R12" s="630" t="s">
        <v>852</v>
      </c>
      <c r="S12" s="632" t="s">
        <v>853</v>
      </c>
    </row>
    <row r="13" spans="1:22">
      <c r="A13" s="14" t="s">
        <v>854</v>
      </c>
      <c r="B13" s="15" t="s">
        <v>855</v>
      </c>
      <c r="C13" s="15" t="s">
        <v>825</v>
      </c>
      <c r="D13" s="16" t="s">
        <v>856</v>
      </c>
      <c r="E13" s="17" t="s">
        <v>857</v>
      </c>
      <c r="F13" s="17"/>
      <c r="G13" s="17"/>
      <c r="H13" s="17"/>
      <c r="I13" s="17"/>
      <c r="J13" s="17"/>
      <c r="K13" s="17"/>
      <c r="L13" s="17"/>
      <c r="M13" s="17"/>
      <c r="N13" s="17"/>
      <c r="O13" s="17"/>
      <c r="P13" s="17"/>
      <c r="Q13" s="17"/>
      <c r="R13" s="17"/>
      <c r="S13" s="18"/>
    </row>
    <row r="14" spans="1:22" ht="14.25">
      <c r="A14" s="1859" t="s">
        <v>698</v>
      </c>
      <c r="B14" s="1856" t="s">
        <v>769</v>
      </c>
      <c r="C14" s="610" t="s">
        <v>772</v>
      </c>
      <c r="D14" s="383"/>
      <c r="E14" s="20" t="s">
        <v>858</v>
      </c>
      <c r="F14" s="20" t="s">
        <v>858</v>
      </c>
      <c r="G14" s="21" t="s">
        <v>859</v>
      </c>
      <c r="H14" s="21" t="s">
        <v>860</v>
      </c>
      <c r="I14" s="21" t="s">
        <v>859</v>
      </c>
      <c r="J14" s="21" t="s">
        <v>859</v>
      </c>
      <c r="K14" s="21" t="s">
        <v>860</v>
      </c>
      <c r="L14" s="21" t="s">
        <v>859</v>
      </c>
      <c r="M14" s="21" t="s">
        <v>859</v>
      </c>
      <c r="N14" s="21" t="s">
        <v>859</v>
      </c>
      <c r="O14" s="21" t="s">
        <v>859</v>
      </c>
      <c r="P14" s="21" t="s">
        <v>859</v>
      </c>
      <c r="Q14" s="21" t="s">
        <v>859</v>
      </c>
      <c r="R14" s="21" t="s">
        <v>860</v>
      </c>
      <c r="S14" s="22" t="s">
        <v>861</v>
      </c>
      <c r="T14" s="387" t="str">
        <f>IF(D14=U14,"",$D$61)</f>
        <v/>
      </c>
      <c r="U14" s="388" t="str">
        <f>IF(COUNTIF(個票ｰ2009!$U$80:$U$169,$C14),"○","")</f>
        <v/>
      </c>
      <c r="V14" s="388" t="str">
        <f>IF(D14="○",C14,"")</f>
        <v/>
      </c>
    </row>
    <row r="15" spans="1:22" ht="14.25">
      <c r="A15" s="1859"/>
      <c r="B15" s="1856"/>
      <c r="C15" s="23" t="s">
        <v>739</v>
      </c>
      <c r="D15" s="383"/>
      <c r="E15" s="20" t="s">
        <v>858</v>
      </c>
      <c r="F15" s="20" t="s">
        <v>858</v>
      </c>
      <c r="G15" s="21" t="s">
        <v>859</v>
      </c>
      <c r="H15" s="21" t="s">
        <v>860</v>
      </c>
      <c r="I15" s="21" t="s">
        <v>861</v>
      </c>
      <c r="J15" s="21" t="s">
        <v>859</v>
      </c>
      <c r="K15" s="21" t="s">
        <v>861</v>
      </c>
      <c r="L15" s="21" t="s">
        <v>861</v>
      </c>
      <c r="M15" s="21" t="s">
        <v>861</v>
      </c>
      <c r="N15" s="21" t="s">
        <v>860</v>
      </c>
      <c r="O15" s="21" t="s">
        <v>861</v>
      </c>
      <c r="P15" s="21" t="s">
        <v>861</v>
      </c>
      <c r="Q15" s="21" t="s">
        <v>861</v>
      </c>
      <c r="R15" s="21" t="s">
        <v>861</v>
      </c>
      <c r="S15" s="22" t="s">
        <v>861</v>
      </c>
      <c r="T15" s="387" t="str">
        <f t="shared" ref="T15:T56" si="0">IF(D15=U15,"",$D$61)</f>
        <v/>
      </c>
      <c r="U15" s="388" t="str">
        <f>IF(COUNTIF(個票ｰ2009!$U$80:$U$169,$C15),"○","")</f>
        <v/>
      </c>
      <c r="V15" s="388" t="str">
        <f t="shared" ref="V15:V56" si="1">IF(D15="○",C15,"")</f>
        <v/>
      </c>
    </row>
    <row r="16" spans="1:22" ht="14.25">
      <c r="A16" s="1859"/>
      <c r="B16" s="1856"/>
      <c r="C16" s="23" t="s">
        <v>788</v>
      </c>
      <c r="D16" s="383"/>
      <c r="E16" s="20" t="s">
        <v>858</v>
      </c>
      <c r="F16" s="20" t="s">
        <v>858</v>
      </c>
      <c r="G16" s="20" t="s">
        <v>858</v>
      </c>
      <c r="H16" s="21" t="s">
        <v>860</v>
      </c>
      <c r="I16" s="21" t="s">
        <v>859</v>
      </c>
      <c r="J16" s="21" t="s">
        <v>859</v>
      </c>
      <c r="K16" s="21" t="s">
        <v>861</v>
      </c>
      <c r="L16" s="21" t="s">
        <v>861</v>
      </c>
      <c r="M16" s="21" t="s">
        <v>861</v>
      </c>
      <c r="N16" s="21" t="s">
        <v>859</v>
      </c>
      <c r="O16" s="21" t="s">
        <v>859</v>
      </c>
      <c r="P16" s="21" t="s">
        <v>859</v>
      </c>
      <c r="Q16" s="21" t="s">
        <v>859</v>
      </c>
      <c r="R16" s="21" t="s">
        <v>860</v>
      </c>
      <c r="S16" s="22" t="s">
        <v>861</v>
      </c>
      <c r="T16" s="387" t="str">
        <f t="shared" si="0"/>
        <v/>
      </c>
      <c r="U16" s="388" t="str">
        <f>IF(COUNTIF(個票ｰ2009!$U$80:$U$169,$C16),"○","")</f>
        <v/>
      </c>
      <c r="V16" s="388" t="str">
        <f t="shared" si="1"/>
        <v/>
      </c>
    </row>
    <row r="17" spans="1:22" ht="14.25">
      <c r="A17" s="1859"/>
      <c r="B17" s="1856"/>
      <c r="C17" s="23" t="s">
        <v>756</v>
      </c>
      <c r="D17" s="383"/>
      <c r="E17" s="20" t="s">
        <v>858</v>
      </c>
      <c r="F17" s="20" t="s">
        <v>858</v>
      </c>
      <c r="G17" s="21" t="s">
        <v>861</v>
      </c>
      <c r="H17" s="21" t="s">
        <v>861</v>
      </c>
      <c r="I17" s="21" t="s">
        <v>859</v>
      </c>
      <c r="J17" s="21" t="s">
        <v>859</v>
      </c>
      <c r="K17" s="21" t="s">
        <v>861</v>
      </c>
      <c r="L17" s="21" t="s">
        <v>861</v>
      </c>
      <c r="M17" s="21" t="s">
        <v>860</v>
      </c>
      <c r="N17" s="21" t="s">
        <v>861</v>
      </c>
      <c r="O17" s="21" t="s">
        <v>861</v>
      </c>
      <c r="P17" s="21" t="s">
        <v>861</v>
      </c>
      <c r="Q17" s="21" t="s">
        <v>860</v>
      </c>
      <c r="R17" s="21" t="s">
        <v>861</v>
      </c>
      <c r="S17" s="22" t="s">
        <v>861</v>
      </c>
      <c r="T17" s="387" t="str">
        <f t="shared" si="0"/>
        <v/>
      </c>
      <c r="U17" s="388" t="str">
        <f>IF(COUNTIF(個票ｰ2009!$U$80:$U$169,$C17),"○","")</f>
        <v/>
      </c>
      <c r="V17" s="388" t="str">
        <f t="shared" si="1"/>
        <v/>
      </c>
    </row>
    <row r="18" spans="1:22" ht="14.25">
      <c r="A18" s="1859"/>
      <c r="B18" s="1856"/>
      <c r="C18" s="23" t="s">
        <v>795</v>
      </c>
      <c r="D18" s="383"/>
      <c r="E18" s="20" t="s">
        <v>858</v>
      </c>
      <c r="F18" s="20" t="s">
        <v>858</v>
      </c>
      <c r="G18" s="21" t="s">
        <v>861</v>
      </c>
      <c r="H18" s="21" t="s">
        <v>861</v>
      </c>
      <c r="I18" s="21" t="s">
        <v>859</v>
      </c>
      <c r="J18" s="21" t="s">
        <v>859</v>
      </c>
      <c r="K18" s="21" t="s">
        <v>861</v>
      </c>
      <c r="L18" s="21" t="s">
        <v>859</v>
      </c>
      <c r="M18" s="21" t="s">
        <v>860</v>
      </c>
      <c r="N18" s="21" t="s">
        <v>859</v>
      </c>
      <c r="O18" s="21" t="s">
        <v>861</v>
      </c>
      <c r="P18" s="21" t="s">
        <v>859</v>
      </c>
      <c r="Q18" s="21" t="s">
        <v>859</v>
      </c>
      <c r="R18" s="21" t="s">
        <v>861</v>
      </c>
      <c r="S18" s="22" t="s">
        <v>861</v>
      </c>
      <c r="T18" s="387" t="str">
        <f t="shared" si="0"/>
        <v/>
      </c>
      <c r="U18" s="388" t="str">
        <f>IF(COUNTIF(個票ｰ2009!$U$80:$U$169,$C18),"○","")</f>
        <v/>
      </c>
      <c r="V18" s="388" t="str">
        <f t="shared" si="1"/>
        <v/>
      </c>
    </row>
    <row r="19" spans="1:22" ht="14.25">
      <c r="A19" s="1859"/>
      <c r="B19" s="1856"/>
      <c r="C19" s="23" t="s">
        <v>765</v>
      </c>
      <c r="D19" s="383"/>
      <c r="E19" s="21" t="s">
        <v>860</v>
      </c>
      <c r="F19" s="21" t="s">
        <v>860</v>
      </c>
      <c r="G19" s="21" t="s">
        <v>860</v>
      </c>
      <c r="H19" s="21" t="s">
        <v>861</v>
      </c>
      <c r="I19" s="21" t="s">
        <v>861</v>
      </c>
      <c r="J19" s="21" t="s">
        <v>861</v>
      </c>
      <c r="K19" s="21" t="s">
        <v>860</v>
      </c>
      <c r="L19" s="21" t="s">
        <v>861</v>
      </c>
      <c r="M19" s="21" t="s">
        <v>861</v>
      </c>
      <c r="N19" s="21" t="s">
        <v>860</v>
      </c>
      <c r="O19" s="21" t="s">
        <v>860</v>
      </c>
      <c r="P19" s="21" t="s">
        <v>860</v>
      </c>
      <c r="Q19" s="21" t="s">
        <v>861</v>
      </c>
      <c r="R19" s="21" t="s">
        <v>860</v>
      </c>
      <c r="S19" s="22" t="s">
        <v>861</v>
      </c>
      <c r="T19" s="387" t="str">
        <f t="shared" si="0"/>
        <v/>
      </c>
      <c r="U19" s="388" t="str">
        <f>IF(COUNTIF(個票ｰ2009!$U$80:$U$169,$C19),"○","")</f>
        <v/>
      </c>
      <c r="V19" s="388" t="str">
        <f t="shared" si="1"/>
        <v/>
      </c>
    </row>
    <row r="20" spans="1:22" ht="14.25">
      <c r="A20" s="1859"/>
      <c r="B20" s="1856" t="s">
        <v>862</v>
      </c>
      <c r="C20" s="23" t="s">
        <v>773</v>
      </c>
      <c r="D20" s="383"/>
      <c r="E20" s="20" t="s">
        <v>858</v>
      </c>
      <c r="F20" s="20" t="s">
        <v>858</v>
      </c>
      <c r="G20" s="21" t="s">
        <v>861</v>
      </c>
      <c r="H20" s="21" t="s">
        <v>860</v>
      </c>
      <c r="I20" s="21" t="s">
        <v>859</v>
      </c>
      <c r="J20" s="21" t="s">
        <v>859</v>
      </c>
      <c r="K20" s="21" t="s">
        <v>860</v>
      </c>
      <c r="L20" s="21" t="s">
        <v>859</v>
      </c>
      <c r="M20" s="21" t="s">
        <v>859</v>
      </c>
      <c r="N20" s="21" t="s">
        <v>859</v>
      </c>
      <c r="O20" s="21" t="s">
        <v>859</v>
      </c>
      <c r="P20" s="21" t="s">
        <v>859</v>
      </c>
      <c r="Q20" s="21" t="s">
        <v>859</v>
      </c>
      <c r="R20" s="21" t="s">
        <v>861</v>
      </c>
      <c r="S20" s="22" t="s">
        <v>859</v>
      </c>
      <c r="T20" s="387" t="str">
        <f t="shared" si="0"/>
        <v/>
      </c>
      <c r="U20" s="388" t="str">
        <f>IF(COUNTIF(個票ｰ2009!$U$80:$U$169,$C20),"○","")</f>
        <v/>
      </c>
      <c r="V20" s="388" t="str">
        <f t="shared" si="1"/>
        <v/>
      </c>
    </row>
    <row r="21" spans="1:22" ht="14.25">
      <c r="A21" s="1859"/>
      <c r="B21" s="1856"/>
      <c r="C21" s="23" t="s">
        <v>863</v>
      </c>
      <c r="D21" s="383"/>
      <c r="E21" s="20" t="s">
        <v>858</v>
      </c>
      <c r="F21" s="20" t="s">
        <v>858</v>
      </c>
      <c r="G21" s="21" t="s">
        <v>859</v>
      </c>
      <c r="H21" s="21" t="s">
        <v>860</v>
      </c>
      <c r="I21" s="21" t="s">
        <v>859</v>
      </c>
      <c r="J21" s="21" t="s">
        <v>859</v>
      </c>
      <c r="K21" s="21" t="s">
        <v>860</v>
      </c>
      <c r="L21" s="21" t="s">
        <v>861</v>
      </c>
      <c r="M21" s="21" t="s">
        <v>859</v>
      </c>
      <c r="N21" s="21" t="s">
        <v>859</v>
      </c>
      <c r="O21" s="21" t="s">
        <v>859</v>
      </c>
      <c r="P21" s="21" t="s">
        <v>859</v>
      </c>
      <c r="Q21" s="21" t="s">
        <v>859</v>
      </c>
      <c r="R21" s="21" t="s">
        <v>861</v>
      </c>
      <c r="S21" s="22" t="s">
        <v>859</v>
      </c>
      <c r="T21" s="387" t="str">
        <f t="shared" si="0"/>
        <v/>
      </c>
      <c r="U21" s="388" t="str">
        <f>IF(COUNTIF(個票ｰ2009!$U$80:$U$169,$C21),"○","")</f>
        <v/>
      </c>
      <c r="V21" s="388" t="str">
        <f t="shared" si="1"/>
        <v/>
      </c>
    </row>
    <row r="22" spans="1:22" ht="14.25">
      <c r="A22" s="1859"/>
      <c r="B22" s="1856"/>
      <c r="C22" s="23" t="s">
        <v>750</v>
      </c>
      <c r="D22" s="383"/>
      <c r="E22" s="20" t="s">
        <v>858</v>
      </c>
      <c r="F22" s="20" t="s">
        <v>858</v>
      </c>
      <c r="G22" s="21" t="s">
        <v>861</v>
      </c>
      <c r="H22" s="21" t="s">
        <v>860</v>
      </c>
      <c r="I22" s="21" t="s">
        <v>859</v>
      </c>
      <c r="J22" s="21" t="s">
        <v>859</v>
      </c>
      <c r="K22" s="21" t="s">
        <v>860</v>
      </c>
      <c r="L22" s="21" t="s">
        <v>861</v>
      </c>
      <c r="M22" s="21" t="s">
        <v>861</v>
      </c>
      <c r="N22" s="21" t="s">
        <v>861</v>
      </c>
      <c r="O22" s="21" t="s">
        <v>861</v>
      </c>
      <c r="P22" s="21" t="s">
        <v>859</v>
      </c>
      <c r="Q22" s="21" t="s">
        <v>859</v>
      </c>
      <c r="R22" s="21" t="s">
        <v>861</v>
      </c>
      <c r="S22" s="22" t="s">
        <v>859</v>
      </c>
      <c r="T22" s="387" t="str">
        <f t="shared" si="0"/>
        <v/>
      </c>
      <c r="U22" s="388" t="str">
        <f>IF(COUNTIF(個票ｰ2009!$U$80:$U$169,$C22),"○","")</f>
        <v/>
      </c>
      <c r="V22" s="388" t="str">
        <f t="shared" si="1"/>
        <v/>
      </c>
    </row>
    <row r="23" spans="1:22" ht="14.25">
      <c r="A23" s="1859"/>
      <c r="B23" s="1856"/>
      <c r="C23" s="23" t="s">
        <v>792</v>
      </c>
      <c r="D23" s="383"/>
      <c r="E23" s="20" t="s">
        <v>858</v>
      </c>
      <c r="F23" s="20" t="s">
        <v>858</v>
      </c>
      <c r="G23" s="21" t="s">
        <v>861</v>
      </c>
      <c r="H23" s="21" t="s">
        <v>860</v>
      </c>
      <c r="I23" s="21" t="s">
        <v>859</v>
      </c>
      <c r="J23" s="21" t="s">
        <v>859</v>
      </c>
      <c r="K23" s="21" t="s">
        <v>860</v>
      </c>
      <c r="L23" s="21" t="s">
        <v>861</v>
      </c>
      <c r="M23" s="21" t="s">
        <v>859</v>
      </c>
      <c r="N23" s="21" t="s">
        <v>859</v>
      </c>
      <c r="O23" s="21" t="s">
        <v>859</v>
      </c>
      <c r="P23" s="21" t="s">
        <v>859</v>
      </c>
      <c r="Q23" s="21" t="s">
        <v>859</v>
      </c>
      <c r="R23" s="21" t="s">
        <v>861</v>
      </c>
      <c r="S23" s="22" t="s">
        <v>859</v>
      </c>
      <c r="T23" s="387" t="str">
        <f t="shared" si="0"/>
        <v/>
      </c>
      <c r="U23" s="388" t="str">
        <f>IF(COUNTIF(個票ｰ2009!$U$80:$U$169,$C23),"○","")</f>
        <v/>
      </c>
      <c r="V23" s="388" t="str">
        <f t="shared" si="1"/>
        <v/>
      </c>
    </row>
    <row r="24" spans="1:22" ht="14.25">
      <c r="A24" s="1859"/>
      <c r="B24" s="1856"/>
      <c r="C24" s="23" t="s">
        <v>762</v>
      </c>
      <c r="D24" s="383"/>
      <c r="E24" s="21" t="s">
        <v>860</v>
      </c>
      <c r="F24" s="21" t="s">
        <v>860</v>
      </c>
      <c r="G24" s="21" t="s">
        <v>859</v>
      </c>
      <c r="H24" s="21" t="s">
        <v>860</v>
      </c>
      <c r="I24" s="21" t="s">
        <v>860</v>
      </c>
      <c r="J24" s="21" t="s">
        <v>860</v>
      </c>
      <c r="K24" s="21" t="s">
        <v>861</v>
      </c>
      <c r="L24" s="21" t="s">
        <v>859</v>
      </c>
      <c r="M24" s="21" t="s">
        <v>859</v>
      </c>
      <c r="N24" s="21" t="s">
        <v>859</v>
      </c>
      <c r="O24" s="21" t="s">
        <v>859</v>
      </c>
      <c r="P24" s="21" t="s">
        <v>859</v>
      </c>
      <c r="Q24" s="21" t="s">
        <v>859</v>
      </c>
      <c r="R24" s="21" t="s">
        <v>861</v>
      </c>
      <c r="S24" s="22" t="s">
        <v>859</v>
      </c>
      <c r="T24" s="387" t="str">
        <f t="shared" si="0"/>
        <v/>
      </c>
      <c r="U24" s="388" t="str">
        <f>IF(COUNTIF(個票ｰ2009!$U$80:$U$169,$C24),"○","")</f>
        <v/>
      </c>
      <c r="V24" s="388" t="str">
        <f t="shared" si="1"/>
        <v/>
      </c>
    </row>
    <row r="25" spans="1:22" ht="14.25">
      <c r="A25" s="1859"/>
      <c r="B25" s="1856"/>
      <c r="C25" s="23" t="s">
        <v>766</v>
      </c>
      <c r="D25" s="383"/>
      <c r="E25" s="21" t="s">
        <v>860</v>
      </c>
      <c r="F25" s="21" t="s">
        <v>860</v>
      </c>
      <c r="G25" s="21" t="s">
        <v>859</v>
      </c>
      <c r="H25" s="21" t="s">
        <v>861</v>
      </c>
      <c r="I25" s="21" t="s">
        <v>861</v>
      </c>
      <c r="J25" s="21" t="s">
        <v>860</v>
      </c>
      <c r="K25" s="21" t="s">
        <v>861</v>
      </c>
      <c r="L25" s="21" t="s">
        <v>859</v>
      </c>
      <c r="M25" s="21" t="s">
        <v>859</v>
      </c>
      <c r="N25" s="21" t="s">
        <v>859</v>
      </c>
      <c r="O25" s="21" t="s">
        <v>859</v>
      </c>
      <c r="P25" s="21" t="s">
        <v>859</v>
      </c>
      <c r="Q25" s="21" t="s">
        <v>859</v>
      </c>
      <c r="R25" s="21" t="s">
        <v>861</v>
      </c>
      <c r="S25" s="22" t="s">
        <v>859</v>
      </c>
      <c r="T25" s="387" t="str">
        <f t="shared" si="0"/>
        <v/>
      </c>
      <c r="U25" s="388" t="str">
        <f>IF(COUNTIF(個票ｰ2009!$U$80:$U$169,$C25),"○","")</f>
        <v/>
      </c>
      <c r="V25" s="388" t="str">
        <f t="shared" si="1"/>
        <v/>
      </c>
    </row>
    <row r="26" spans="1:22" ht="14.25">
      <c r="A26" s="1859"/>
      <c r="B26" s="1856" t="s">
        <v>716</v>
      </c>
      <c r="C26" s="23" t="s">
        <v>774</v>
      </c>
      <c r="D26" s="383"/>
      <c r="E26" s="21" t="s">
        <v>860</v>
      </c>
      <c r="F26" s="21" t="s">
        <v>860</v>
      </c>
      <c r="G26" s="21" t="s">
        <v>861</v>
      </c>
      <c r="H26" s="20" t="s">
        <v>858</v>
      </c>
      <c r="I26" s="20" t="s">
        <v>858</v>
      </c>
      <c r="J26" s="21" t="s">
        <v>861</v>
      </c>
      <c r="K26" s="21" t="s">
        <v>860</v>
      </c>
      <c r="L26" s="21" t="s">
        <v>861</v>
      </c>
      <c r="M26" s="21" t="s">
        <v>861</v>
      </c>
      <c r="N26" s="21" t="s">
        <v>861</v>
      </c>
      <c r="O26" s="21" t="s">
        <v>861</v>
      </c>
      <c r="P26" s="21" t="s">
        <v>859</v>
      </c>
      <c r="Q26" s="21" t="s">
        <v>861</v>
      </c>
      <c r="R26" s="21" t="s">
        <v>861</v>
      </c>
      <c r="S26" s="22" t="s">
        <v>859</v>
      </c>
      <c r="T26" s="387" t="str">
        <f t="shared" si="0"/>
        <v/>
      </c>
      <c r="U26" s="388" t="str">
        <f>IF(COUNTIF(個票ｰ2009!$U$80:$U$169,$C26),"○","")</f>
        <v/>
      </c>
      <c r="V26" s="388" t="str">
        <f t="shared" si="1"/>
        <v/>
      </c>
    </row>
    <row r="27" spans="1:22" ht="14.25">
      <c r="A27" s="1859"/>
      <c r="B27" s="1856"/>
      <c r="C27" s="23" t="s">
        <v>782</v>
      </c>
      <c r="D27" s="383"/>
      <c r="E27" s="21" t="s">
        <v>860</v>
      </c>
      <c r="F27" s="21" t="s">
        <v>860</v>
      </c>
      <c r="G27" s="21" t="s">
        <v>861</v>
      </c>
      <c r="H27" s="20" t="s">
        <v>858</v>
      </c>
      <c r="I27" s="20" t="s">
        <v>858</v>
      </c>
      <c r="J27" s="21" t="s">
        <v>861</v>
      </c>
      <c r="K27" s="21" t="s">
        <v>860</v>
      </c>
      <c r="L27" s="21" t="s">
        <v>861</v>
      </c>
      <c r="M27" s="21" t="s">
        <v>861</v>
      </c>
      <c r="N27" s="21" t="s">
        <v>861</v>
      </c>
      <c r="O27" s="21" t="s">
        <v>861</v>
      </c>
      <c r="P27" s="21" t="s">
        <v>859</v>
      </c>
      <c r="Q27" s="21" t="s">
        <v>861</v>
      </c>
      <c r="R27" s="21" t="s">
        <v>861</v>
      </c>
      <c r="S27" s="22" t="s">
        <v>859</v>
      </c>
      <c r="T27" s="387" t="str">
        <f t="shared" si="0"/>
        <v/>
      </c>
      <c r="U27" s="388" t="str">
        <f>IF(COUNTIF(個票ｰ2009!$U$80:$U$169,$C27),"○","")</f>
        <v/>
      </c>
      <c r="V27" s="388" t="str">
        <f t="shared" si="1"/>
        <v/>
      </c>
    </row>
    <row r="28" spans="1:22" ht="14.25">
      <c r="A28" s="1859"/>
      <c r="B28" s="1856"/>
      <c r="C28" s="23" t="s">
        <v>789</v>
      </c>
      <c r="D28" s="383"/>
      <c r="E28" s="21" t="s">
        <v>859</v>
      </c>
      <c r="F28" s="21" t="s">
        <v>859</v>
      </c>
      <c r="G28" s="21" t="s">
        <v>859</v>
      </c>
      <c r="H28" s="21" t="s">
        <v>860</v>
      </c>
      <c r="I28" s="20" t="s">
        <v>858</v>
      </c>
      <c r="J28" s="21" t="s">
        <v>861</v>
      </c>
      <c r="K28" s="21" t="s">
        <v>861</v>
      </c>
      <c r="L28" s="21" t="s">
        <v>859</v>
      </c>
      <c r="M28" s="21" t="s">
        <v>861</v>
      </c>
      <c r="N28" s="21" t="s">
        <v>860</v>
      </c>
      <c r="O28" s="21" t="s">
        <v>859</v>
      </c>
      <c r="P28" s="21" t="s">
        <v>859</v>
      </c>
      <c r="Q28" s="21" t="s">
        <v>859</v>
      </c>
      <c r="R28" s="21" t="s">
        <v>861</v>
      </c>
      <c r="S28" s="22" t="s">
        <v>859</v>
      </c>
      <c r="T28" s="387" t="str">
        <f t="shared" si="0"/>
        <v/>
      </c>
      <c r="U28" s="388" t="str">
        <f>IF(COUNTIF(個票ｰ2009!$U$80:$U$169,$C28),"○","")</f>
        <v/>
      </c>
      <c r="V28" s="388" t="str">
        <f t="shared" si="1"/>
        <v/>
      </c>
    </row>
    <row r="29" spans="1:22" ht="14.25">
      <c r="A29" s="1859"/>
      <c r="B29" s="1856"/>
      <c r="C29" s="23" t="s">
        <v>793</v>
      </c>
      <c r="D29" s="383"/>
      <c r="E29" s="21" t="s">
        <v>861</v>
      </c>
      <c r="F29" s="21" t="s">
        <v>861</v>
      </c>
      <c r="G29" s="21" t="s">
        <v>861</v>
      </c>
      <c r="H29" s="20" t="s">
        <v>858</v>
      </c>
      <c r="I29" s="20" t="s">
        <v>858</v>
      </c>
      <c r="J29" s="21" t="s">
        <v>861</v>
      </c>
      <c r="K29" s="21" t="s">
        <v>860</v>
      </c>
      <c r="L29" s="21" t="s">
        <v>860</v>
      </c>
      <c r="M29" s="21" t="s">
        <v>861</v>
      </c>
      <c r="N29" s="21" t="s">
        <v>860</v>
      </c>
      <c r="O29" s="21" t="s">
        <v>859</v>
      </c>
      <c r="P29" s="21" t="s">
        <v>861</v>
      </c>
      <c r="Q29" s="21" t="s">
        <v>859</v>
      </c>
      <c r="R29" s="21" t="s">
        <v>861</v>
      </c>
      <c r="S29" s="22" t="s">
        <v>859</v>
      </c>
      <c r="T29" s="387" t="str">
        <f t="shared" si="0"/>
        <v/>
      </c>
      <c r="U29" s="388" t="str">
        <f>IF(COUNTIF(個票ｰ2009!$U$80:$U$169,$C29),"○","")</f>
        <v/>
      </c>
      <c r="V29" s="388" t="str">
        <f t="shared" si="1"/>
        <v/>
      </c>
    </row>
    <row r="30" spans="1:22" ht="14.25">
      <c r="A30" s="1859"/>
      <c r="B30" s="1856"/>
      <c r="C30" s="23" t="s">
        <v>796</v>
      </c>
      <c r="D30" s="383"/>
      <c r="E30" s="21" t="s">
        <v>859</v>
      </c>
      <c r="F30" s="21" t="s">
        <v>859</v>
      </c>
      <c r="G30" s="21" t="s">
        <v>859</v>
      </c>
      <c r="H30" s="21" t="s">
        <v>861</v>
      </c>
      <c r="I30" s="21" t="s">
        <v>861</v>
      </c>
      <c r="J30" s="20" t="s">
        <v>858</v>
      </c>
      <c r="K30" s="21" t="s">
        <v>859</v>
      </c>
      <c r="L30" s="21" t="s">
        <v>859</v>
      </c>
      <c r="M30" s="21" t="s">
        <v>859</v>
      </c>
      <c r="N30" s="21" t="s">
        <v>861</v>
      </c>
      <c r="O30" s="21" t="s">
        <v>859</v>
      </c>
      <c r="P30" s="21" t="s">
        <v>859</v>
      </c>
      <c r="Q30" s="21" t="s">
        <v>859</v>
      </c>
      <c r="R30" s="21" t="s">
        <v>861</v>
      </c>
      <c r="S30" s="22" t="s">
        <v>859</v>
      </c>
      <c r="T30" s="387" t="str">
        <f t="shared" si="0"/>
        <v/>
      </c>
      <c r="U30" s="388" t="str">
        <f>IF(COUNTIF(個票ｰ2009!$U$80:$U$169,$C30),"○","")</f>
        <v/>
      </c>
      <c r="V30" s="388" t="str">
        <f t="shared" si="1"/>
        <v/>
      </c>
    </row>
    <row r="31" spans="1:22" ht="14.25">
      <c r="A31" s="1855" t="s">
        <v>864</v>
      </c>
      <c r="B31" s="1856" t="s">
        <v>865</v>
      </c>
      <c r="C31" s="23" t="s">
        <v>775</v>
      </c>
      <c r="D31" s="383"/>
      <c r="E31" s="21" t="s">
        <v>860</v>
      </c>
      <c r="F31" s="21" t="s">
        <v>860</v>
      </c>
      <c r="G31" s="21" t="s">
        <v>860</v>
      </c>
      <c r="H31" s="21" t="s">
        <v>861</v>
      </c>
      <c r="I31" s="21" t="s">
        <v>859</v>
      </c>
      <c r="J31" s="21" t="s">
        <v>859</v>
      </c>
      <c r="K31" s="20" t="s">
        <v>858</v>
      </c>
      <c r="L31" s="21" t="s">
        <v>860</v>
      </c>
      <c r="M31" s="21" t="s">
        <v>860</v>
      </c>
      <c r="N31" s="21" t="s">
        <v>860</v>
      </c>
      <c r="O31" s="21" t="s">
        <v>860</v>
      </c>
      <c r="P31" s="21" t="s">
        <v>860</v>
      </c>
      <c r="Q31" s="21" t="s">
        <v>860</v>
      </c>
      <c r="R31" s="21" t="s">
        <v>860</v>
      </c>
      <c r="S31" s="22" t="s">
        <v>861</v>
      </c>
      <c r="T31" s="387" t="str">
        <f t="shared" si="0"/>
        <v/>
      </c>
      <c r="U31" s="388" t="str">
        <f>IF(COUNTIF(個票ｰ2009!$U$80:$U$169,$C31),"○","")</f>
        <v/>
      </c>
      <c r="V31" s="388" t="str">
        <f t="shared" si="1"/>
        <v/>
      </c>
    </row>
    <row r="32" spans="1:22" ht="14.25">
      <c r="A32" s="1855"/>
      <c r="B32" s="1856"/>
      <c r="C32" s="23" t="s">
        <v>783</v>
      </c>
      <c r="D32" s="383"/>
      <c r="E32" s="21" t="s">
        <v>860</v>
      </c>
      <c r="F32" s="21" t="s">
        <v>860</v>
      </c>
      <c r="G32" s="21" t="s">
        <v>861</v>
      </c>
      <c r="H32" s="21" t="s">
        <v>861</v>
      </c>
      <c r="I32" s="21" t="s">
        <v>859</v>
      </c>
      <c r="J32" s="21" t="s">
        <v>859</v>
      </c>
      <c r="K32" s="20" t="s">
        <v>858</v>
      </c>
      <c r="L32" s="21" t="s">
        <v>861</v>
      </c>
      <c r="M32" s="21" t="s">
        <v>861</v>
      </c>
      <c r="N32" s="21" t="s">
        <v>861</v>
      </c>
      <c r="O32" s="21" t="s">
        <v>861</v>
      </c>
      <c r="P32" s="21" t="s">
        <v>861</v>
      </c>
      <c r="Q32" s="21" t="s">
        <v>861</v>
      </c>
      <c r="R32" s="21" t="s">
        <v>860</v>
      </c>
      <c r="S32" s="22" t="s">
        <v>861</v>
      </c>
      <c r="T32" s="387" t="str">
        <f t="shared" si="0"/>
        <v/>
      </c>
      <c r="U32" s="388" t="str">
        <f>IF(COUNTIF(個票ｰ2009!$U$80:$U$169,$C32),"○","")</f>
        <v/>
      </c>
      <c r="V32" s="388" t="str">
        <f t="shared" si="1"/>
        <v/>
      </c>
    </row>
    <row r="33" spans="1:22" ht="14.25">
      <c r="A33" s="1855"/>
      <c r="B33" s="1856"/>
      <c r="C33" s="23" t="s">
        <v>866</v>
      </c>
      <c r="D33" s="383"/>
      <c r="E33" s="21" t="s">
        <v>861</v>
      </c>
      <c r="F33" s="21" t="s">
        <v>861</v>
      </c>
      <c r="G33" s="21" t="s">
        <v>861</v>
      </c>
      <c r="H33" s="21" t="s">
        <v>861</v>
      </c>
      <c r="I33" s="21" t="s">
        <v>859</v>
      </c>
      <c r="J33" s="21" t="s">
        <v>859</v>
      </c>
      <c r="K33" s="20" t="s">
        <v>858</v>
      </c>
      <c r="L33" s="21" t="s">
        <v>860</v>
      </c>
      <c r="M33" s="21" t="s">
        <v>861</v>
      </c>
      <c r="N33" s="21" t="s">
        <v>861</v>
      </c>
      <c r="O33" s="21" t="s">
        <v>861</v>
      </c>
      <c r="P33" s="21" t="s">
        <v>861</v>
      </c>
      <c r="Q33" s="21" t="s">
        <v>861</v>
      </c>
      <c r="R33" s="21" t="s">
        <v>860</v>
      </c>
      <c r="S33" s="22" t="s">
        <v>861</v>
      </c>
      <c r="T33" s="387" t="str">
        <f t="shared" si="0"/>
        <v/>
      </c>
      <c r="U33" s="388" t="str">
        <f>IF(COUNTIF(個票ｰ2009!$U$80:$U$169,$C33),"○","")</f>
        <v/>
      </c>
      <c r="V33" s="388" t="str">
        <f t="shared" si="1"/>
        <v/>
      </c>
    </row>
    <row r="34" spans="1:22" ht="14.25">
      <c r="A34" s="1855"/>
      <c r="B34" s="1856" t="s">
        <v>867</v>
      </c>
      <c r="C34" s="23" t="s">
        <v>868</v>
      </c>
      <c r="D34" s="383"/>
      <c r="E34" s="21" t="s">
        <v>859</v>
      </c>
      <c r="F34" s="21" t="s">
        <v>859</v>
      </c>
      <c r="G34" s="21" t="s">
        <v>859</v>
      </c>
      <c r="H34" s="21" t="s">
        <v>859</v>
      </c>
      <c r="I34" s="21" t="s">
        <v>859</v>
      </c>
      <c r="J34" s="21" t="s">
        <v>859</v>
      </c>
      <c r="K34" s="21" t="s">
        <v>861</v>
      </c>
      <c r="L34" s="20" t="s">
        <v>858</v>
      </c>
      <c r="M34" s="21" t="s">
        <v>861</v>
      </c>
      <c r="N34" s="21" t="s">
        <v>861</v>
      </c>
      <c r="O34" s="21" t="s">
        <v>861</v>
      </c>
      <c r="P34" s="21" t="s">
        <v>861</v>
      </c>
      <c r="Q34" s="21" t="s">
        <v>861</v>
      </c>
      <c r="R34" s="21" t="s">
        <v>861</v>
      </c>
      <c r="S34" s="22" t="s">
        <v>861</v>
      </c>
      <c r="T34" s="387" t="str">
        <f t="shared" si="0"/>
        <v/>
      </c>
      <c r="U34" s="388" t="str">
        <f>IF(COUNTIF(個票ｰ2009!$U$80:$U$169,$C34),"○","")</f>
        <v/>
      </c>
      <c r="V34" s="388" t="str">
        <f t="shared" si="1"/>
        <v/>
      </c>
    </row>
    <row r="35" spans="1:22" ht="14.25">
      <c r="A35" s="1855"/>
      <c r="B35" s="1856"/>
      <c r="C35" s="23" t="s">
        <v>743</v>
      </c>
      <c r="D35" s="383"/>
      <c r="E35" s="21" t="s">
        <v>859</v>
      </c>
      <c r="F35" s="21" t="s">
        <v>859</v>
      </c>
      <c r="G35" s="21" t="s">
        <v>859</v>
      </c>
      <c r="H35" s="21" t="s">
        <v>859</v>
      </c>
      <c r="I35" s="21" t="s">
        <v>859</v>
      </c>
      <c r="J35" s="21" t="s">
        <v>859</v>
      </c>
      <c r="K35" s="21" t="s">
        <v>861</v>
      </c>
      <c r="L35" s="20" t="s">
        <v>858</v>
      </c>
      <c r="M35" s="21" t="s">
        <v>861</v>
      </c>
      <c r="N35" s="21" t="s">
        <v>861</v>
      </c>
      <c r="O35" s="21" t="s">
        <v>861</v>
      </c>
      <c r="P35" s="21" t="s">
        <v>861</v>
      </c>
      <c r="Q35" s="21" t="s">
        <v>861</v>
      </c>
      <c r="R35" s="21" t="s">
        <v>861</v>
      </c>
      <c r="S35" s="22" t="s">
        <v>861</v>
      </c>
      <c r="T35" s="387" t="str">
        <f t="shared" si="0"/>
        <v/>
      </c>
      <c r="U35" s="388" t="str">
        <f>IF(COUNTIF(個票ｰ2009!$U$80:$U$169,$C35),"○","")</f>
        <v/>
      </c>
      <c r="V35" s="388" t="str">
        <f t="shared" si="1"/>
        <v/>
      </c>
    </row>
    <row r="36" spans="1:22" ht="14.25">
      <c r="A36" s="1855"/>
      <c r="B36" s="1856" t="s">
        <v>869</v>
      </c>
      <c r="C36" s="23" t="s">
        <v>731</v>
      </c>
      <c r="D36" s="383"/>
      <c r="E36" s="21" t="s">
        <v>859</v>
      </c>
      <c r="F36" s="21" t="s">
        <v>859</v>
      </c>
      <c r="G36" s="21" t="s">
        <v>859</v>
      </c>
      <c r="H36" s="21" t="s">
        <v>859</v>
      </c>
      <c r="I36" s="21" t="s">
        <v>859</v>
      </c>
      <c r="J36" s="21" t="s">
        <v>859</v>
      </c>
      <c r="K36" s="21" t="s">
        <v>861</v>
      </c>
      <c r="L36" s="21" t="s">
        <v>861</v>
      </c>
      <c r="M36" s="20" t="s">
        <v>858</v>
      </c>
      <c r="N36" s="21" t="s">
        <v>861</v>
      </c>
      <c r="O36" s="21" t="s">
        <v>860</v>
      </c>
      <c r="P36" s="21" t="s">
        <v>860</v>
      </c>
      <c r="Q36" s="21" t="s">
        <v>861</v>
      </c>
      <c r="R36" s="21" t="s">
        <v>861</v>
      </c>
      <c r="S36" s="22" t="s">
        <v>861</v>
      </c>
      <c r="T36" s="387" t="str">
        <f t="shared" si="0"/>
        <v/>
      </c>
      <c r="U36" s="388" t="str">
        <f>IF(COUNTIF(個票ｰ2009!$U$80:$U$169,$C36),"○","")</f>
        <v/>
      </c>
      <c r="V36" s="388" t="str">
        <f t="shared" si="1"/>
        <v/>
      </c>
    </row>
    <row r="37" spans="1:22" ht="14.25">
      <c r="A37" s="1855"/>
      <c r="B37" s="1856"/>
      <c r="C37" s="23" t="s">
        <v>744</v>
      </c>
      <c r="D37" s="383"/>
      <c r="E37" s="21" t="s">
        <v>859</v>
      </c>
      <c r="F37" s="21" t="s">
        <v>859</v>
      </c>
      <c r="G37" s="21" t="s">
        <v>859</v>
      </c>
      <c r="H37" s="21" t="s">
        <v>859</v>
      </c>
      <c r="I37" s="21" t="s">
        <v>859</v>
      </c>
      <c r="J37" s="21" t="s">
        <v>859</v>
      </c>
      <c r="K37" s="21" t="s">
        <v>861</v>
      </c>
      <c r="L37" s="21" t="s">
        <v>861</v>
      </c>
      <c r="M37" s="20" t="s">
        <v>858</v>
      </c>
      <c r="N37" s="21" t="s">
        <v>861</v>
      </c>
      <c r="O37" s="21" t="s">
        <v>860</v>
      </c>
      <c r="P37" s="21" t="s">
        <v>860</v>
      </c>
      <c r="Q37" s="21" t="s">
        <v>861</v>
      </c>
      <c r="R37" s="21" t="s">
        <v>861</v>
      </c>
      <c r="S37" s="22" t="s">
        <v>861</v>
      </c>
      <c r="T37" s="387" t="str">
        <f t="shared" si="0"/>
        <v/>
      </c>
      <c r="U37" s="388" t="str">
        <f>IF(COUNTIF(個票ｰ2009!$U$80:$U$169,$C37),"○","")</f>
        <v/>
      </c>
      <c r="V37" s="388" t="str">
        <f t="shared" si="1"/>
        <v/>
      </c>
    </row>
    <row r="38" spans="1:22" ht="14.25">
      <c r="A38" s="1855" t="s">
        <v>700</v>
      </c>
      <c r="B38" s="1856" t="s">
        <v>724</v>
      </c>
      <c r="C38" s="23" t="s">
        <v>732</v>
      </c>
      <c r="D38" s="383"/>
      <c r="E38" s="21" t="s">
        <v>859</v>
      </c>
      <c r="F38" s="21" t="s">
        <v>859</v>
      </c>
      <c r="G38" s="21" t="s">
        <v>859</v>
      </c>
      <c r="H38" s="21" t="s">
        <v>859</v>
      </c>
      <c r="I38" s="21" t="s">
        <v>861</v>
      </c>
      <c r="J38" s="21" t="s">
        <v>859</v>
      </c>
      <c r="K38" s="21" t="s">
        <v>859</v>
      </c>
      <c r="L38" s="21" t="s">
        <v>860</v>
      </c>
      <c r="M38" s="21" t="s">
        <v>860</v>
      </c>
      <c r="N38" s="20" t="s">
        <v>858</v>
      </c>
      <c r="O38" s="20" t="s">
        <v>858</v>
      </c>
      <c r="P38" s="20" t="s">
        <v>858</v>
      </c>
      <c r="Q38" s="21" t="s">
        <v>860</v>
      </c>
      <c r="R38" s="21" t="s">
        <v>861</v>
      </c>
      <c r="S38" s="22" t="s">
        <v>860</v>
      </c>
      <c r="T38" s="387" t="str">
        <f t="shared" si="0"/>
        <v/>
      </c>
      <c r="U38" s="388" t="str">
        <f>IF(COUNTIF(個票ｰ2009!$U$80:$U$169,$C38),"○","")</f>
        <v/>
      </c>
      <c r="V38" s="388" t="str">
        <f t="shared" si="1"/>
        <v/>
      </c>
    </row>
    <row r="39" spans="1:22" ht="14.25">
      <c r="A39" s="1855"/>
      <c r="B39" s="1856"/>
      <c r="C39" s="23" t="s">
        <v>745</v>
      </c>
      <c r="D39" s="383"/>
      <c r="E39" s="21" t="s">
        <v>859</v>
      </c>
      <c r="F39" s="21" t="s">
        <v>859</v>
      </c>
      <c r="G39" s="21" t="s">
        <v>859</v>
      </c>
      <c r="H39" s="21" t="s">
        <v>859</v>
      </c>
      <c r="I39" s="21" t="s">
        <v>860</v>
      </c>
      <c r="J39" s="21" t="s">
        <v>859</v>
      </c>
      <c r="K39" s="21" t="s">
        <v>860</v>
      </c>
      <c r="L39" s="21" t="s">
        <v>860</v>
      </c>
      <c r="M39" s="21" t="s">
        <v>860</v>
      </c>
      <c r="N39" s="20" t="s">
        <v>858</v>
      </c>
      <c r="O39" s="20" t="s">
        <v>858</v>
      </c>
      <c r="P39" s="21" t="s">
        <v>860</v>
      </c>
      <c r="Q39" s="21" t="s">
        <v>860</v>
      </c>
      <c r="R39" s="21" t="s">
        <v>859</v>
      </c>
      <c r="S39" s="22" t="s">
        <v>860</v>
      </c>
      <c r="T39" s="387" t="str">
        <f t="shared" si="0"/>
        <v/>
      </c>
      <c r="U39" s="388" t="str">
        <f>IF(COUNTIF(個票ｰ2009!$U$80:$U$169,$C39),"○","")</f>
        <v/>
      </c>
      <c r="V39" s="388" t="str">
        <f t="shared" si="1"/>
        <v/>
      </c>
    </row>
    <row r="40" spans="1:22" ht="14.25">
      <c r="A40" s="1855"/>
      <c r="B40" s="1856"/>
      <c r="C40" s="23" t="s">
        <v>753</v>
      </c>
      <c r="D40" s="383"/>
      <c r="E40" s="21" t="s">
        <v>859</v>
      </c>
      <c r="F40" s="21" t="s">
        <v>859</v>
      </c>
      <c r="G40" s="21" t="s">
        <v>859</v>
      </c>
      <c r="H40" s="21" t="s">
        <v>859</v>
      </c>
      <c r="I40" s="21" t="s">
        <v>861</v>
      </c>
      <c r="J40" s="21" t="s">
        <v>859</v>
      </c>
      <c r="K40" s="21" t="s">
        <v>861</v>
      </c>
      <c r="L40" s="21" t="s">
        <v>861</v>
      </c>
      <c r="M40" s="21" t="s">
        <v>860</v>
      </c>
      <c r="N40" s="20" t="s">
        <v>858</v>
      </c>
      <c r="O40" s="20" t="s">
        <v>858</v>
      </c>
      <c r="P40" s="21" t="s">
        <v>860</v>
      </c>
      <c r="Q40" s="21" t="s">
        <v>860</v>
      </c>
      <c r="R40" s="21" t="s">
        <v>861</v>
      </c>
      <c r="S40" s="22" t="s">
        <v>860</v>
      </c>
      <c r="T40" s="387" t="str">
        <f t="shared" si="0"/>
        <v/>
      </c>
      <c r="U40" s="388" t="str">
        <f>IF(COUNTIF(個票ｰ2009!$U$80:$U$169,$C40),"○","")</f>
        <v/>
      </c>
      <c r="V40" s="388" t="str">
        <f t="shared" si="1"/>
        <v/>
      </c>
    </row>
    <row r="41" spans="1:22" ht="14.25">
      <c r="A41" s="1855"/>
      <c r="B41" s="1856"/>
      <c r="C41" s="23" t="s">
        <v>759</v>
      </c>
      <c r="D41" s="383"/>
      <c r="E41" s="21" t="s">
        <v>861</v>
      </c>
      <c r="F41" s="21" t="s">
        <v>861</v>
      </c>
      <c r="G41" s="21" t="s">
        <v>861</v>
      </c>
      <c r="H41" s="21" t="s">
        <v>859</v>
      </c>
      <c r="I41" s="21" t="s">
        <v>861</v>
      </c>
      <c r="J41" s="21" t="s">
        <v>859</v>
      </c>
      <c r="K41" s="21" t="s">
        <v>861</v>
      </c>
      <c r="L41" s="21" t="s">
        <v>861</v>
      </c>
      <c r="M41" s="21" t="s">
        <v>860</v>
      </c>
      <c r="N41" s="20" t="s">
        <v>858</v>
      </c>
      <c r="O41" s="20" t="s">
        <v>858</v>
      </c>
      <c r="P41" s="21" t="s">
        <v>860</v>
      </c>
      <c r="Q41" s="21" t="s">
        <v>860</v>
      </c>
      <c r="R41" s="21" t="s">
        <v>859</v>
      </c>
      <c r="S41" s="22" t="s">
        <v>860</v>
      </c>
      <c r="T41" s="387" t="str">
        <f t="shared" si="0"/>
        <v/>
      </c>
      <c r="U41" s="388" t="str">
        <f>IF(COUNTIF(個票ｰ2009!$U$80:$U$169,$C41),"○","")</f>
        <v/>
      </c>
      <c r="V41" s="388" t="str">
        <f t="shared" si="1"/>
        <v/>
      </c>
    </row>
    <row r="42" spans="1:22" ht="14.25">
      <c r="A42" s="1855"/>
      <c r="B42" s="1856"/>
      <c r="C42" s="23" t="s">
        <v>764</v>
      </c>
      <c r="D42" s="383"/>
      <c r="E42" s="21" t="s">
        <v>859</v>
      </c>
      <c r="F42" s="21" t="s">
        <v>859</v>
      </c>
      <c r="G42" s="21" t="s">
        <v>859</v>
      </c>
      <c r="H42" s="21" t="s">
        <v>859</v>
      </c>
      <c r="I42" s="21" t="s">
        <v>861</v>
      </c>
      <c r="J42" s="21" t="s">
        <v>859</v>
      </c>
      <c r="K42" s="21" t="s">
        <v>859</v>
      </c>
      <c r="L42" s="21" t="s">
        <v>859</v>
      </c>
      <c r="M42" s="21" t="s">
        <v>861</v>
      </c>
      <c r="N42" s="20" t="s">
        <v>858</v>
      </c>
      <c r="O42" s="20" t="s">
        <v>858</v>
      </c>
      <c r="P42" s="21" t="s">
        <v>860</v>
      </c>
      <c r="Q42" s="21" t="s">
        <v>860</v>
      </c>
      <c r="R42" s="21" t="s">
        <v>859</v>
      </c>
      <c r="S42" s="22" t="s">
        <v>860</v>
      </c>
      <c r="T42" s="387" t="str">
        <f t="shared" si="0"/>
        <v/>
      </c>
      <c r="U42" s="388" t="str">
        <f>IF(COUNTIF(個票ｰ2009!$U$80:$U$169,$C42),"○","")</f>
        <v/>
      </c>
      <c r="V42" s="388" t="str">
        <f t="shared" si="1"/>
        <v/>
      </c>
    </row>
    <row r="43" spans="1:22" ht="14.25">
      <c r="A43" s="1855"/>
      <c r="B43" s="1856"/>
      <c r="C43" s="23" t="s">
        <v>767</v>
      </c>
      <c r="D43" s="383"/>
      <c r="E43" s="21" t="s">
        <v>859</v>
      </c>
      <c r="F43" s="21" t="s">
        <v>859</v>
      </c>
      <c r="G43" s="21" t="s">
        <v>859</v>
      </c>
      <c r="H43" s="21" t="s">
        <v>859</v>
      </c>
      <c r="I43" s="21" t="s">
        <v>861</v>
      </c>
      <c r="J43" s="21" t="s">
        <v>859</v>
      </c>
      <c r="K43" s="21" t="s">
        <v>859</v>
      </c>
      <c r="L43" s="21" t="s">
        <v>859</v>
      </c>
      <c r="M43" s="21" t="s">
        <v>861</v>
      </c>
      <c r="N43" s="20" t="s">
        <v>858</v>
      </c>
      <c r="O43" s="21" t="s">
        <v>860</v>
      </c>
      <c r="P43" s="21" t="s">
        <v>860</v>
      </c>
      <c r="Q43" s="21" t="s">
        <v>860</v>
      </c>
      <c r="R43" s="21" t="s">
        <v>859</v>
      </c>
      <c r="S43" s="22" t="s">
        <v>860</v>
      </c>
      <c r="T43" s="387" t="str">
        <f t="shared" si="0"/>
        <v/>
      </c>
      <c r="U43" s="388" t="str">
        <f>IF(COUNTIF(個票ｰ2009!$U$80:$U$169,$C43),"○","")</f>
        <v/>
      </c>
      <c r="V43" s="388" t="str">
        <f t="shared" si="1"/>
        <v/>
      </c>
    </row>
    <row r="44" spans="1:22" ht="14.25">
      <c r="A44" s="1855"/>
      <c r="B44" s="1856"/>
      <c r="C44" s="23" t="s">
        <v>768</v>
      </c>
      <c r="D44" s="383"/>
      <c r="E44" s="21" t="s">
        <v>859</v>
      </c>
      <c r="F44" s="21" t="s">
        <v>859</v>
      </c>
      <c r="G44" s="21" t="s">
        <v>859</v>
      </c>
      <c r="H44" s="21" t="s">
        <v>859</v>
      </c>
      <c r="I44" s="21" t="s">
        <v>861</v>
      </c>
      <c r="J44" s="21" t="s">
        <v>859</v>
      </c>
      <c r="K44" s="21" t="s">
        <v>859</v>
      </c>
      <c r="L44" s="21" t="s">
        <v>859</v>
      </c>
      <c r="M44" s="21" t="s">
        <v>860</v>
      </c>
      <c r="N44" s="21" t="s">
        <v>860</v>
      </c>
      <c r="O44" s="20" t="s">
        <v>858</v>
      </c>
      <c r="P44" s="21" t="s">
        <v>860</v>
      </c>
      <c r="Q44" s="21" t="s">
        <v>860</v>
      </c>
      <c r="R44" s="21" t="s">
        <v>859</v>
      </c>
      <c r="S44" s="22" t="s">
        <v>860</v>
      </c>
      <c r="T44" s="387" t="str">
        <f t="shared" si="0"/>
        <v/>
      </c>
      <c r="U44" s="388" t="str">
        <f>IF(COUNTIF(個票ｰ2009!$U$80:$U$169,$C44),"○","")</f>
        <v/>
      </c>
      <c r="V44" s="388" t="str">
        <f t="shared" si="1"/>
        <v/>
      </c>
    </row>
    <row r="45" spans="1:22" ht="14.25">
      <c r="A45" s="1855"/>
      <c r="B45" s="1856"/>
      <c r="C45" s="23" t="s">
        <v>870</v>
      </c>
      <c r="D45" s="383"/>
      <c r="E45" s="21" t="s">
        <v>859</v>
      </c>
      <c r="F45" s="21" t="s">
        <v>859</v>
      </c>
      <c r="G45" s="21" t="s">
        <v>859</v>
      </c>
      <c r="H45" s="21" t="s">
        <v>859</v>
      </c>
      <c r="I45" s="21" t="s">
        <v>861</v>
      </c>
      <c r="J45" s="21" t="s">
        <v>859</v>
      </c>
      <c r="K45" s="21" t="s">
        <v>859</v>
      </c>
      <c r="L45" s="21" t="s">
        <v>859</v>
      </c>
      <c r="M45" s="21" t="s">
        <v>860</v>
      </c>
      <c r="N45" s="21" t="s">
        <v>860</v>
      </c>
      <c r="O45" s="20" t="s">
        <v>858</v>
      </c>
      <c r="P45" s="20" t="s">
        <v>858</v>
      </c>
      <c r="Q45" s="21" t="s">
        <v>860</v>
      </c>
      <c r="R45" s="21" t="s">
        <v>860</v>
      </c>
      <c r="S45" s="24" t="s">
        <v>858</v>
      </c>
      <c r="T45" s="387" t="str">
        <f t="shared" si="0"/>
        <v/>
      </c>
      <c r="U45" s="388" t="str">
        <f>IF(COUNTIF(個票ｰ2009!$U$80:$U$169,$C45),"○","")</f>
        <v/>
      </c>
      <c r="V45" s="388" t="str">
        <f t="shared" si="1"/>
        <v/>
      </c>
    </row>
    <row r="46" spans="1:22" ht="14.25">
      <c r="A46" s="1855"/>
      <c r="B46" s="1856"/>
      <c r="C46" s="23" t="s">
        <v>780</v>
      </c>
      <c r="D46" s="383"/>
      <c r="E46" s="21" t="s">
        <v>859</v>
      </c>
      <c r="F46" s="21" t="s">
        <v>859</v>
      </c>
      <c r="G46" s="21" t="s">
        <v>859</v>
      </c>
      <c r="H46" s="21" t="s">
        <v>859</v>
      </c>
      <c r="I46" s="21" t="s">
        <v>861</v>
      </c>
      <c r="J46" s="21" t="s">
        <v>859</v>
      </c>
      <c r="K46" s="21" t="s">
        <v>861</v>
      </c>
      <c r="L46" s="21" t="s">
        <v>861</v>
      </c>
      <c r="M46" s="21" t="s">
        <v>861</v>
      </c>
      <c r="N46" s="21" t="s">
        <v>860</v>
      </c>
      <c r="O46" s="21" t="s">
        <v>860</v>
      </c>
      <c r="P46" s="20" t="s">
        <v>858</v>
      </c>
      <c r="Q46" s="21" t="s">
        <v>860</v>
      </c>
      <c r="R46" s="21" t="s">
        <v>861</v>
      </c>
      <c r="S46" s="24" t="s">
        <v>858</v>
      </c>
      <c r="T46" s="387" t="str">
        <f t="shared" si="0"/>
        <v/>
      </c>
      <c r="U46" s="388" t="str">
        <f>IF(COUNTIF(個票ｰ2009!$U$80:$U$169,$C46),"○","")</f>
        <v/>
      </c>
      <c r="V46" s="388" t="str">
        <f t="shared" si="1"/>
        <v/>
      </c>
    </row>
    <row r="47" spans="1:22" ht="14.25">
      <c r="A47" s="1855"/>
      <c r="B47" s="1856"/>
      <c r="C47" s="23" t="s">
        <v>787</v>
      </c>
      <c r="D47" s="383"/>
      <c r="E47" s="21" t="s">
        <v>859</v>
      </c>
      <c r="F47" s="21" t="s">
        <v>859</v>
      </c>
      <c r="G47" s="21" t="s">
        <v>861</v>
      </c>
      <c r="H47" s="21" t="s">
        <v>859</v>
      </c>
      <c r="I47" s="21" t="s">
        <v>861</v>
      </c>
      <c r="J47" s="21" t="s">
        <v>859</v>
      </c>
      <c r="K47" s="21" t="s">
        <v>861</v>
      </c>
      <c r="L47" s="21" t="s">
        <v>861</v>
      </c>
      <c r="M47" s="21" t="s">
        <v>860</v>
      </c>
      <c r="N47" s="21" t="s">
        <v>861</v>
      </c>
      <c r="O47" s="21" t="s">
        <v>860</v>
      </c>
      <c r="P47" s="21" t="s">
        <v>861</v>
      </c>
      <c r="Q47" s="21" t="s">
        <v>861</v>
      </c>
      <c r="R47" s="21" t="s">
        <v>861</v>
      </c>
      <c r="S47" s="22" t="s">
        <v>860</v>
      </c>
      <c r="T47" s="387" t="str">
        <f t="shared" si="0"/>
        <v/>
      </c>
      <c r="U47" s="388" t="str">
        <f>IF(COUNTIF(個票ｰ2009!$U$80:$U$169,$C47),"○","")</f>
        <v/>
      </c>
      <c r="V47" s="388" t="str">
        <f t="shared" si="1"/>
        <v/>
      </c>
    </row>
    <row r="48" spans="1:22" ht="14.25">
      <c r="A48" s="1855"/>
      <c r="B48" s="1856" t="s">
        <v>871</v>
      </c>
      <c r="C48" s="23" t="s">
        <v>733</v>
      </c>
      <c r="D48" s="383"/>
      <c r="E48" s="21" t="s">
        <v>861</v>
      </c>
      <c r="F48" s="21" t="s">
        <v>861</v>
      </c>
      <c r="G48" s="21" t="s">
        <v>861</v>
      </c>
      <c r="H48" s="21" t="s">
        <v>861</v>
      </c>
      <c r="I48" s="21" t="s">
        <v>861</v>
      </c>
      <c r="J48" s="21" t="s">
        <v>859</v>
      </c>
      <c r="K48" s="21" t="s">
        <v>861</v>
      </c>
      <c r="L48" s="21" t="s">
        <v>861</v>
      </c>
      <c r="M48" s="21" t="s">
        <v>861</v>
      </c>
      <c r="N48" s="21" t="s">
        <v>861</v>
      </c>
      <c r="O48" s="21" t="s">
        <v>861</v>
      </c>
      <c r="P48" s="21" t="s">
        <v>861</v>
      </c>
      <c r="Q48" s="20" t="s">
        <v>858</v>
      </c>
      <c r="R48" s="21" t="s">
        <v>861</v>
      </c>
      <c r="S48" s="22" t="s">
        <v>860</v>
      </c>
      <c r="T48" s="387" t="str">
        <f t="shared" si="0"/>
        <v/>
      </c>
      <c r="U48" s="388" t="str">
        <f>IF(COUNTIF(個票ｰ2009!$U$80:$U$169,$C48),"○","")</f>
        <v/>
      </c>
      <c r="V48" s="388" t="str">
        <f t="shared" si="1"/>
        <v/>
      </c>
    </row>
    <row r="49" spans="1:23" ht="14.25">
      <c r="A49" s="1855"/>
      <c r="B49" s="1856"/>
      <c r="C49" s="23" t="s">
        <v>872</v>
      </c>
      <c r="D49" s="383"/>
      <c r="E49" s="21" t="s">
        <v>859</v>
      </c>
      <c r="F49" s="21" t="s">
        <v>859</v>
      </c>
      <c r="G49" s="21" t="s">
        <v>859</v>
      </c>
      <c r="H49" s="21" t="s">
        <v>859</v>
      </c>
      <c r="I49" s="21" t="s">
        <v>859</v>
      </c>
      <c r="J49" s="21" t="s">
        <v>859</v>
      </c>
      <c r="K49" s="21" t="s">
        <v>861</v>
      </c>
      <c r="L49" s="21" t="s">
        <v>861</v>
      </c>
      <c r="M49" s="21" t="s">
        <v>860</v>
      </c>
      <c r="N49" s="21" t="s">
        <v>861</v>
      </c>
      <c r="O49" s="21" t="s">
        <v>861</v>
      </c>
      <c r="P49" s="21" t="s">
        <v>861</v>
      </c>
      <c r="Q49" s="21" t="s">
        <v>861</v>
      </c>
      <c r="R49" s="21" t="s">
        <v>861</v>
      </c>
      <c r="S49" s="22" t="s">
        <v>860</v>
      </c>
      <c r="T49" s="387" t="str">
        <f t="shared" si="0"/>
        <v/>
      </c>
      <c r="U49" s="388" t="str">
        <f>IF(COUNTIF(個票ｰ2009!$U$80:$U$169,$C49),"○","")</f>
        <v/>
      </c>
      <c r="V49" s="388" t="str">
        <f t="shared" si="1"/>
        <v/>
      </c>
    </row>
    <row r="50" spans="1:23" ht="14.25">
      <c r="A50" s="1855"/>
      <c r="B50" s="1856"/>
      <c r="C50" s="23" t="s">
        <v>873</v>
      </c>
      <c r="D50" s="383"/>
      <c r="E50" s="21" t="s">
        <v>861</v>
      </c>
      <c r="F50" s="21" t="s">
        <v>861</v>
      </c>
      <c r="G50" s="21" t="s">
        <v>861</v>
      </c>
      <c r="H50" s="21" t="s">
        <v>861</v>
      </c>
      <c r="I50" s="21" t="s">
        <v>861</v>
      </c>
      <c r="J50" s="21" t="s">
        <v>859</v>
      </c>
      <c r="K50" s="21" t="s">
        <v>861</v>
      </c>
      <c r="L50" s="21" t="s">
        <v>861</v>
      </c>
      <c r="M50" s="21" t="s">
        <v>861</v>
      </c>
      <c r="N50" s="21" t="s">
        <v>861</v>
      </c>
      <c r="O50" s="21" t="s">
        <v>861</v>
      </c>
      <c r="P50" s="21" t="s">
        <v>861</v>
      </c>
      <c r="Q50" s="21" t="s">
        <v>861</v>
      </c>
      <c r="R50" s="21" t="s">
        <v>861</v>
      </c>
      <c r="S50" s="22" t="s">
        <v>861</v>
      </c>
      <c r="T50" s="387" t="str">
        <f t="shared" si="0"/>
        <v/>
      </c>
      <c r="U50" s="388" t="str">
        <f>IF(COUNTIF(個票ｰ2009!$U$80:$U$169,$C50),"○","")</f>
        <v/>
      </c>
      <c r="V50" s="388" t="str">
        <f t="shared" si="1"/>
        <v/>
      </c>
    </row>
    <row r="51" spans="1:23" ht="14.25">
      <c r="A51" s="1855" t="s">
        <v>366</v>
      </c>
      <c r="B51" s="1856" t="s">
        <v>874</v>
      </c>
      <c r="C51" s="23" t="s">
        <v>875</v>
      </c>
      <c r="D51" s="383"/>
      <c r="E51" s="21" t="s">
        <v>859</v>
      </c>
      <c r="F51" s="21" t="s">
        <v>859</v>
      </c>
      <c r="G51" s="21" t="s">
        <v>859</v>
      </c>
      <c r="H51" s="21" t="s">
        <v>859</v>
      </c>
      <c r="I51" s="21" t="s">
        <v>859</v>
      </c>
      <c r="J51" s="21" t="s">
        <v>859</v>
      </c>
      <c r="K51" s="21" t="s">
        <v>859</v>
      </c>
      <c r="L51" s="21" t="s">
        <v>859</v>
      </c>
      <c r="M51" s="21" t="s">
        <v>859</v>
      </c>
      <c r="N51" s="21" t="s">
        <v>861</v>
      </c>
      <c r="O51" s="21" t="s">
        <v>861</v>
      </c>
      <c r="P51" s="21" t="s">
        <v>859</v>
      </c>
      <c r="Q51" s="21" t="s">
        <v>859</v>
      </c>
      <c r="R51" s="20" t="s">
        <v>858</v>
      </c>
      <c r="S51" s="22" t="s">
        <v>736</v>
      </c>
      <c r="T51" s="387" t="str">
        <f t="shared" si="0"/>
        <v/>
      </c>
      <c r="U51" s="388" t="str">
        <f>IF(COUNTIF(個票ｰ2009!$U$80:$U$169,$C51),"○","")</f>
        <v/>
      </c>
      <c r="V51" s="388" t="str">
        <f t="shared" si="1"/>
        <v/>
      </c>
    </row>
    <row r="52" spans="1:23" ht="14.25">
      <c r="A52" s="1855"/>
      <c r="B52" s="1856"/>
      <c r="C52" s="23" t="s">
        <v>714</v>
      </c>
      <c r="D52" s="383"/>
      <c r="E52" s="21" t="s">
        <v>861</v>
      </c>
      <c r="F52" s="21" t="s">
        <v>861</v>
      </c>
      <c r="G52" s="21" t="s">
        <v>861</v>
      </c>
      <c r="H52" s="21" t="s">
        <v>861</v>
      </c>
      <c r="I52" s="21" t="s">
        <v>859</v>
      </c>
      <c r="J52" s="21" t="s">
        <v>859</v>
      </c>
      <c r="K52" s="21" t="s">
        <v>861</v>
      </c>
      <c r="L52" s="21" t="s">
        <v>861</v>
      </c>
      <c r="M52" s="21" t="s">
        <v>861</v>
      </c>
      <c r="N52" s="21" t="s">
        <v>861</v>
      </c>
      <c r="O52" s="21" t="s">
        <v>861</v>
      </c>
      <c r="P52" s="21" t="s">
        <v>861</v>
      </c>
      <c r="Q52" s="21" t="s">
        <v>861</v>
      </c>
      <c r="R52" s="20" t="s">
        <v>858</v>
      </c>
      <c r="S52" s="22" t="s">
        <v>860</v>
      </c>
      <c r="T52" s="387" t="str">
        <f t="shared" si="0"/>
        <v/>
      </c>
      <c r="U52" s="388" t="str">
        <f>IF(COUNTIF(個票ｰ2009!$U$80:$U$169,$C52),"○","")</f>
        <v/>
      </c>
      <c r="V52" s="388" t="str">
        <f t="shared" si="1"/>
        <v/>
      </c>
    </row>
    <row r="53" spans="1:23" ht="14.25">
      <c r="A53" s="1855"/>
      <c r="B53" s="1856"/>
      <c r="C53" s="23" t="s">
        <v>876</v>
      </c>
      <c r="D53" s="383"/>
      <c r="E53" s="21" t="s">
        <v>861</v>
      </c>
      <c r="F53" s="21" t="s">
        <v>861</v>
      </c>
      <c r="G53" s="21" t="s">
        <v>861</v>
      </c>
      <c r="H53" s="21" t="s">
        <v>861</v>
      </c>
      <c r="I53" s="21" t="s">
        <v>859</v>
      </c>
      <c r="J53" s="21" t="s">
        <v>859</v>
      </c>
      <c r="K53" s="21" t="s">
        <v>861</v>
      </c>
      <c r="L53" s="21" t="s">
        <v>861</v>
      </c>
      <c r="M53" s="21" t="s">
        <v>860</v>
      </c>
      <c r="N53" s="21" t="s">
        <v>861</v>
      </c>
      <c r="O53" s="21" t="s">
        <v>861</v>
      </c>
      <c r="P53" s="21" t="s">
        <v>861</v>
      </c>
      <c r="Q53" s="21" t="s">
        <v>861</v>
      </c>
      <c r="R53" s="20" t="s">
        <v>858</v>
      </c>
      <c r="S53" s="22" t="s">
        <v>860</v>
      </c>
      <c r="T53" s="387" t="str">
        <f t="shared" si="0"/>
        <v/>
      </c>
      <c r="U53" s="388" t="str">
        <f>IF(COUNTIF(個票ｰ2009!$U$80:$U$169,$C53),"○","")</f>
        <v/>
      </c>
      <c r="V53" s="388" t="str">
        <f t="shared" si="1"/>
        <v/>
      </c>
    </row>
    <row r="54" spans="1:23" ht="14.25">
      <c r="A54" s="1855"/>
      <c r="B54" s="1856"/>
      <c r="C54" s="23" t="s">
        <v>760</v>
      </c>
      <c r="D54" s="383"/>
      <c r="E54" s="21" t="s">
        <v>860</v>
      </c>
      <c r="F54" s="21" t="s">
        <v>860</v>
      </c>
      <c r="G54" s="21" t="s">
        <v>860</v>
      </c>
      <c r="H54" s="21" t="s">
        <v>861</v>
      </c>
      <c r="I54" s="21" t="s">
        <v>861</v>
      </c>
      <c r="J54" s="21" t="s">
        <v>859</v>
      </c>
      <c r="K54" s="21" t="s">
        <v>860</v>
      </c>
      <c r="L54" s="21" t="s">
        <v>860</v>
      </c>
      <c r="M54" s="21" t="s">
        <v>860</v>
      </c>
      <c r="N54" s="21" t="s">
        <v>859</v>
      </c>
      <c r="O54" s="21" t="s">
        <v>859</v>
      </c>
      <c r="P54" s="21" t="s">
        <v>859</v>
      </c>
      <c r="Q54" s="21" t="s">
        <v>859</v>
      </c>
      <c r="R54" s="20" t="s">
        <v>858</v>
      </c>
      <c r="S54" s="22" t="s">
        <v>860</v>
      </c>
      <c r="T54" s="387" t="str">
        <f t="shared" si="0"/>
        <v/>
      </c>
      <c r="U54" s="388" t="str">
        <f>IF(COUNTIF(個票ｰ2009!$U$80:$U$169,$C54),"○","")</f>
        <v/>
      </c>
      <c r="V54" s="388" t="str">
        <f t="shared" si="1"/>
        <v/>
      </c>
    </row>
    <row r="55" spans="1:23" ht="14.25">
      <c r="A55" s="1855"/>
      <c r="B55" s="1856" t="s">
        <v>737</v>
      </c>
      <c r="C55" s="23" t="s">
        <v>877</v>
      </c>
      <c r="D55" s="383"/>
      <c r="E55" s="21" t="s">
        <v>859</v>
      </c>
      <c r="F55" s="21">
        <v>7</v>
      </c>
      <c r="G55" s="21" t="s">
        <v>859</v>
      </c>
      <c r="H55" s="21" t="s">
        <v>859</v>
      </c>
      <c r="I55" s="21" t="s">
        <v>859</v>
      </c>
      <c r="J55" s="21" t="s">
        <v>859</v>
      </c>
      <c r="K55" s="21" t="s">
        <v>859</v>
      </c>
      <c r="L55" s="21" t="s">
        <v>859</v>
      </c>
      <c r="M55" s="21" t="s">
        <v>860</v>
      </c>
      <c r="N55" s="21" t="s">
        <v>860</v>
      </c>
      <c r="O55" s="21" t="s">
        <v>860</v>
      </c>
      <c r="P55" s="21" t="s">
        <v>860</v>
      </c>
      <c r="Q55" s="21" t="s">
        <v>860</v>
      </c>
      <c r="R55" s="21" t="s">
        <v>860</v>
      </c>
      <c r="S55" s="24" t="s">
        <v>858</v>
      </c>
      <c r="T55" s="387" t="str">
        <f t="shared" si="0"/>
        <v/>
      </c>
      <c r="U55" s="388" t="str">
        <f>IF(COUNTIF(個票ｰ2009!$U$80:$U$169,$C55),"○","")</f>
        <v/>
      </c>
      <c r="V55" s="388" t="str">
        <f t="shared" si="1"/>
        <v/>
      </c>
    </row>
    <row r="56" spans="1:23" ht="15" thickBot="1">
      <c r="A56" s="1857"/>
      <c r="B56" s="1858"/>
      <c r="C56" s="25" t="s">
        <v>878</v>
      </c>
      <c r="D56" s="384"/>
      <c r="E56" s="26" t="s">
        <v>859</v>
      </c>
      <c r="F56" s="26" t="s">
        <v>859</v>
      </c>
      <c r="G56" s="26" t="s">
        <v>859</v>
      </c>
      <c r="H56" s="26" t="s">
        <v>859</v>
      </c>
      <c r="I56" s="26" t="s">
        <v>859</v>
      </c>
      <c r="J56" s="26" t="s">
        <v>859</v>
      </c>
      <c r="K56" s="26" t="s">
        <v>859</v>
      </c>
      <c r="L56" s="26" t="s">
        <v>859</v>
      </c>
      <c r="M56" s="26" t="s">
        <v>861</v>
      </c>
      <c r="N56" s="26" t="s">
        <v>861</v>
      </c>
      <c r="O56" s="26" t="s">
        <v>861</v>
      </c>
      <c r="P56" s="27" t="s">
        <v>858</v>
      </c>
      <c r="Q56" s="26" t="s">
        <v>861</v>
      </c>
      <c r="R56" s="26" t="s">
        <v>860</v>
      </c>
      <c r="S56" s="28" t="s">
        <v>858</v>
      </c>
      <c r="T56" s="387" t="str">
        <f t="shared" si="0"/>
        <v/>
      </c>
      <c r="U56" s="388" t="str">
        <f>IF(COUNTIF(個票ｰ2009!$U$80:$U$169,$C56),"○","")</f>
        <v/>
      </c>
      <c r="V56" s="388" t="str">
        <f t="shared" si="1"/>
        <v/>
      </c>
    </row>
    <row r="57" spans="1:23" s="388" customFormat="1" ht="14.25" hidden="1">
      <c r="E57" s="389">
        <f>IF(OR(D14="○",D15="○",D16="○",D17="○",D18="○",D20="○",D21="○",D22="○",D23="○"),1,0)</f>
        <v>0</v>
      </c>
      <c r="F57" s="389">
        <f>IF(OR(D14="○",D15="○",D16="○",D17="○",D18="○",D20="○",D21="○",D22="○",D23="○",),1,0)</f>
        <v>0</v>
      </c>
      <c r="G57" s="389">
        <f>IF(D16="○",1,0)</f>
        <v>0</v>
      </c>
      <c r="H57" s="389">
        <f>IF(OR(D26="○",D27="○",D29="○",),1,0)</f>
        <v>0</v>
      </c>
      <c r="I57" s="389">
        <f>IF(OR(D26="○",D27="○",D28="○",D29="○"),1,0)</f>
        <v>0</v>
      </c>
      <c r="J57" s="389">
        <f>IF(D30="○",1,0)</f>
        <v>0</v>
      </c>
      <c r="K57" s="389">
        <f>IF(OR(D31="○",D32="○",D33="○"),1,0)</f>
        <v>0</v>
      </c>
      <c r="L57" s="389">
        <f>IF(OR(D34="○",D35="○"),1,0)</f>
        <v>0</v>
      </c>
      <c r="M57" s="389">
        <f>IF(OR(D36="○",D37="○"),1,0)</f>
        <v>0</v>
      </c>
      <c r="N57" s="389">
        <f>IF(OR(D38="○",D39="○",D40="○",D41="○",D42="○",D43="○"),1,0)</f>
        <v>0</v>
      </c>
      <c r="O57" s="389">
        <f>IF(OR(D38="○",D39="○",D40="○",D41="○",D42="○",D44="○",D45="○"),1,0)</f>
        <v>0</v>
      </c>
      <c r="P57" s="389">
        <f>IF(OR(D38="○",D45="○",D46="○",D56="○"),1,0)</f>
        <v>0</v>
      </c>
      <c r="Q57" s="389">
        <f>IF(D48="○",1,0)</f>
        <v>0</v>
      </c>
      <c r="R57" s="389">
        <f>IF(OR(D51="○",D52="○",D53="○",D54="○"),1,0)</f>
        <v>0</v>
      </c>
      <c r="S57" s="389">
        <f>IF(OR(D45="○",D46="○",D55="○",D56="○"),1,0)</f>
        <v>0</v>
      </c>
      <c r="T57" s="388">
        <f>COUNTIF($T$14:$T$56,$D$61)</f>
        <v>0</v>
      </c>
    </row>
    <row r="58" spans="1:23" s="390" customFormat="1" ht="11.25" hidden="1">
      <c r="D58" s="390" t="s">
        <v>914</v>
      </c>
      <c r="E58" s="390" t="str">
        <f>IF(E$57=1,E$60,"")</f>
        <v/>
      </c>
      <c r="F58" s="390" t="str">
        <f t="shared" ref="F58:S59" si="2">IF(F$57=1,F$60,"")</f>
        <v/>
      </c>
      <c r="G58" s="390" t="str">
        <f t="shared" si="2"/>
        <v/>
      </c>
      <c r="H58" s="390" t="str">
        <f t="shared" si="2"/>
        <v/>
      </c>
      <c r="I58" s="390" t="str">
        <f t="shared" si="2"/>
        <v/>
      </c>
      <c r="J58" s="390" t="str">
        <f t="shared" si="2"/>
        <v/>
      </c>
      <c r="K58" s="390" t="str">
        <f t="shared" si="2"/>
        <v/>
      </c>
      <c r="L58" s="390" t="str">
        <f t="shared" si="2"/>
        <v/>
      </c>
      <c r="M58" s="390" t="str">
        <f t="shared" si="2"/>
        <v/>
      </c>
      <c r="N58" s="390" t="str">
        <f t="shared" si="2"/>
        <v/>
      </c>
      <c r="O58" s="390" t="str">
        <f t="shared" si="2"/>
        <v/>
      </c>
      <c r="P58" s="390" t="str">
        <f t="shared" si="2"/>
        <v/>
      </c>
      <c r="Q58" s="390" t="str">
        <f t="shared" si="2"/>
        <v/>
      </c>
      <c r="R58" s="390" t="str">
        <f t="shared" si="2"/>
        <v/>
      </c>
      <c r="S58" s="390" t="str">
        <f t="shared" si="2"/>
        <v/>
      </c>
    </row>
    <row r="59" spans="1:23" s="390" customFormat="1" ht="11.25" hidden="1">
      <c r="D59" s="390" t="s">
        <v>915</v>
      </c>
      <c r="E59" s="390" t="str">
        <f>IF(E$57=1,E$60,"")</f>
        <v/>
      </c>
      <c r="F59" s="390" t="str">
        <f t="shared" si="2"/>
        <v/>
      </c>
      <c r="G59" s="390" t="str">
        <f t="shared" si="2"/>
        <v/>
      </c>
      <c r="H59" s="390" t="str">
        <f t="shared" si="2"/>
        <v/>
      </c>
      <c r="I59" s="390" t="str">
        <f t="shared" si="2"/>
        <v/>
      </c>
      <c r="J59" s="390" t="str">
        <f t="shared" si="2"/>
        <v/>
      </c>
      <c r="K59" s="390" t="str">
        <f t="shared" si="2"/>
        <v/>
      </c>
      <c r="L59" s="390" t="str">
        <f t="shared" si="2"/>
        <v/>
      </c>
      <c r="M59" s="390" t="str">
        <f t="shared" si="2"/>
        <v/>
      </c>
      <c r="N59" s="390" t="str">
        <f t="shared" si="2"/>
        <v/>
      </c>
      <c r="O59" s="390" t="str">
        <f t="shared" si="2"/>
        <v/>
      </c>
      <c r="P59" s="390" t="str">
        <f t="shared" si="2"/>
        <v/>
      </c>
      <c r="Q59" s="390" t="str">
        <f t="shared" si="2"/>
        <v/>
      </c>
      <c r="R59" s="390" t="str">
        <f t="shared" si="2"/>
        <v/>
      </c>
      <c r="S59" s="390" t="str">
        <f t="shared" si="2"/>
        <v/>
      </c>
    </row>
    <row r="60" spans="1:23" s="390" customFormat="1" ht="19.5" hidden="1" customHeight="1">
      <c r="E60" s="391" t="s">
        <v>907</v>
      </c>
      <c r="F60" s="391" t="s">
        <v>908</v>
      </c>
      <c r="G60" s="391" t="s">
        <v>909</v>
      </c>
      <c r="H60" s="391" t="s">
        <v>804</v>
      </c>
      <c r="I60" s="391" t="s">
        <v>810</v>
      </c>
      <c r="J60" s="391" t="s">
        <v>910</v>
      </c>
      <c r="K60" s="391" t="s">
        <v>805</v>
      </c>
      <c r="L60" s="391" t="s">
        <v>911</v>
      </c>
      <c r="M60" s="392" t="s">
        <v>817</v>
      </c>
      <c r="N60" s="391" t="s">
        <v>806</v>
      </c>
      <c r="O60" s="391" t="s">
        <v>812</v>
      </c>
      <c r="P60" s="391" t="s">
        <v>818</v>
      </c>
      <c r="Q60" s="391" t="s">
        <v>912</v>
      </c>
      <c r="R60" s="391" t="s">
        <v>807</v>
      </c>
      <c r="S60" s="391" t="s">
        <v>913</v>
      </c>
    </row>
    <row r="61" spans="1:23" s="388" customFormat="1" hidden="1">
      <c r="D61" s="388" t="s">
        <v>916</v>
      </c>
    </row>
    <row r="62" spans="1:23" s="29" customFormat="1" hidden="1">
      <c r="U62" s="388"/>
      <c r="V62" s="388"/>
      <c r="W62" s="388"/>
    </row>
  </sheetData>
  <sheetProtection algorithmName="SHA-512" hashValue="pJ6Bb3OZh8zIVdA9bvFkT7TD7FN5kfxODqku0+2ZRaPR3wbXzSgdsDiWAUzYsar9aSL7LIOd0vvWNPO/voF2qQ==" saltValue="Ij6esaEeegRSnSc0uu7lDg==" spinCount="100000" sheet="1" objects="1" scenarios="1"/>
  <mergeCells count="28">
    <mergeCell ref="A38:A50"/>
    <mergeCell ref="B38:B47"/>
    <mergeCell ref="B48:B50"/>
    <mergeCell ref="A51:A56"/>
    <mergeCell ref="B51:B54"/>
    <mergeCell ref="B55:B56"/>
    <mergeCell ref="A14:A30"/>
    <mergeCell ref="B14:B19"/>
    <mergeCell ref="B20:B25"/>
    <mergeCell ref="B26:B30"/>
    <mergeCell ref="A31:A37"/>
    <mergeCell ref="B31:B33"/>
    <mergeCell ref="B34:B35"/>
    <mergeCell ref="B36:B37"/>
    <mergeCell ref="A8:S8"/>
    <mergeCell ref="A9:S9"/>
    <mergeCell ref="A11:D12"/>
    <mergeCell ref="E11:G11"/>
    <mergeCell ref="H11:J11"/>
    <mergeCell ref="K11:M11"/>
    <mergeCell ref="N11:Q11"/>
    <mergeCell ref="R11:S11"/>
    <mergeCell ref="A7:S7"/>
    <mergeCell ref="A1:S1"/>
    <mergeCell ref="A3:S3"/>
    <mergeCell ref="A4:S4"/>
    <mergeCell ref="A5:S5"/>
    <mergeCell ref="A6:S6"/>
  </mergeCells>
  <phoneticPr fontId="20"/>
  <conditionalFormatting sqref="E12">
    <cfRule type="expression" dxfId="54" priority="15">
      <formula>$E$57=1</formula>
    </cfRule>
  </conditionalFormatting>
  <conditionalFormatting sqref="F12">
    <cfRule type="expression" dxfId="53" priority="14">
      <formula>$F$57=1</formula>
    </cfRule>
  </conditionalFormatting>
  <conditionalFormatting sqref="G12">
    <cfRule type="expression" dxfId="52" priority="13">
      <formula>$G$57=1</formula>
    </cfRule>
  </conditionalFormatting>
  <conditionalFormatting sqref="H12">
    <cfRule type="expression" dxfId="51" priority="12">
      <formula>$H$57=1</formula>
    </cfRule>
  </conditionalFormatting>
  <conditionalFormatting sqref="I12">
    <cfRule type="expression" dxfId="50" priority="11">
      <formula>$I$57=1</formula>
    </cfRule>
  </conditionalFormatting>
  <conditionalFormatting sqref="J12">
    <cfRule type="expression" dxfId="49" priority="10">
      <formula>$J$57=1</formula>
    </cfRule>
  </conditionalFormatting>
  <conditionalFormatting sqref="K12">
    <cfRule type="expression" dxfId="48" priority="9">
      <formula>$K$57=1</formula>
    </cfRule>
  </conditionalFormatting>
  <conditionalFormatting sqref="L12">
    <cfRule type="expression" dxfId="47" priority="8">
      <formula>$L$57=1</formula>
    </cfRule>
  </conditionalFormatting>
  <conditionalFormatting sqref="M12">
    <cfRule type="expression" dxfId="46" priority="7">
      <formula>$M$57=1</formula>
    </cfRule>
  </conditionalFormatting>
  <conditionalFormatting sqref="N12">
    <cfRule type="expression" dxfId="45" priority="6">
      <formula>$N$57=1</formula>
    </cfRule>
  </conditionalFormatting>
  <conditionalFormatting sqref="O12">
    <cfRule type="expression" dxfId="44" priority="5">
      <formula>$O$57=1</formula>
    </cfRule>
  </conditionalFormatting>
  <conditionalFormatting sqref="P12">
    <cfRule type="expression" dxfId="43" priority="4">
      <formula>$P$57=1</formula>
    </cfRule>
  </conditionalFormatting>
  <conditionalFormatting sqref="Q12">
    <cfRule type="expression" dxfId="42" priority="3">
      <formula>$Q$57=1</formula>
    </cfRule>
  </conditionalFormatting>
  <conditionalFormatting sqref="R12">
    <cfRule type="expression" dxfId="41" priority="2">
      <formula>$R$57=1</formula>
    </cfRule>
  </conditionalFormatting>
  <conditionalFormatting sqref="S12">
    <cfRule type="expression" dxfId="40" priority="1">
      <formula>$S$57=1</formula>
    </cfRule>
  </conditionalFormatting>
  <dataValidations count="1">
    <dataValidation type="list" allowBlank="1" showInputMessage="1" showErrorMessage="1" sqref="D14:D56" xr:uid="{A7A9A3F5-AD56-41F4-AA69-87C5B3C1E4BB}">
      <formula1>"　,○"</formula1>
    </dataValidation>
  </dataValidations>
  <hyperlinks>
    <hyperlink ref="A5:F5" r:id="rId1" location="page=70　　" display="＜各スキル項目における具体的な学習項目例等について＞" xr:uid="{43825CCC-C11C-4C29-8B9A-9D4B0E8510C4}"/>
    <hyperlink ref="A8:S8" r:id="rId2" location="page=73" display="＜各人材類型における「ロール」の定義について＞" xr:uid="{8E58FD1A-2FA3-4F49-A2ED-9050227ACFE2}"/>
    <hyperlink ref="A5:S5" r:id="rId3" location="page=84" display="＜各スキル項目における具体的な学習項目例等について＞" xr:uid="{7BEDB478-FF9A-4337-88B1-F9109E1AE469}"/>
    <hyperlink ref="E12" r:id="rId4" location="page=100" display="https://www.ipa.go.jp/jinzai/skill-standard/dss/ps6vr700000083ki-att/000106872.pdf - page=100" xr:uid="{A2E5E5DE-4AB8-4321-B2FE-0F023C3C6382}"/>
    <hyperlink ref="F12" r:id="rId5" location="page=101" display="https://www.ipa.go.jp/jinzai/skill-standard/dss/ps6vr700000083ki-att/000106872.pdf - page=101" xr:uid="{DA1417EF-250B-44CD-8AC2-A1D00CC5C39C}"/>
    <hyperlink ref="G12" r:id="rId6" location="page=102" display="https://www.ipa.go.jp/jinzai/skill-standard/dss/ps6vr700000083ki-att/000106872.pdf - page=102" xr:uid="{F056F82E-0562-4FD0-90EB-194A6D5A395A}"/>
    <hyperlink ref="H12" r:id="rId7" location="page=115" display="https://www.ipa.go.jp/jinzai/skill-standard/dss/ps6vr700000083ki-att/000106872.pdf - page=115" xr:uid="{092BA2D4-D61B-4393-82FC-A86F1378FAF4}"/>
    <hyperlink ref="I12" r:id="rId8" location="page=116" display="https://www.ipa.go.jp/jinzai/skill-standard/dss/ps6vr700000083ki-att/000106872.pdf - page=116" xr:uid="{D7732553-0AD3-4880-8C9F-6959D1485B17}"/>
    <hyperlink ref="J12" r:id="rId9" location="page=117" display="https://www.ipa.go.jp/jinzai/skill-standard/dss/ps6vr700000083ki-att/000106872.pdf - page=117" xr:uid="{2CCDD9B8-EB82-4A57-963B-1BE855764277}"/>
    <hyperlink ref="K12" r:id="rId10" location="page=126" display="https://www.ipa.go.jp/jinzai/skill-standard/dss/ps6vr700000083ki-att/000106872.pdf - page=126" xr:uid="{12A45291-9F06-4A2B-9862-9263ECFDB8EF}"/>
    <hyperlink ref="L12" r:id="rId11" location="page=127" display="https://www.ipa.go.jp/jinzai/skill-standard/dss/ps6vr700000083ki-att/000106872.pdf - page=127" xr:uid="{16B76F0D-04CE-4427-A04F-39388CB38A67}"/>
    <hyperlink ref="M12" r:id="rId12" location="page=128" xr:uid="{C9E2BB80-B4E4-4665-AFC4-0A474A4D7406}"/>
    <hyperlink ref="N12" r:id="rId13" location="page=135" display="https://www.ipa.go.jp/jinzai/skill-standard/dss/ps6vr700000083ki-att/000106872.pdf - page=135" xr:uid="{634E8DFD-EFBA-4478-A57A-00BDAE479817}"/>
    <hyperlink ref="O12" r:id="rId14" location="page=136" display="https://www.ipa.go.jp/jinzai/skill-standard/dss/ps6vr700000083ki-att/000106872.pdf - page=136" xr:uid="{46BE131F-A158-45A7-BDF4-185F9D52C740}"/>
    <hyperlink ref="P12" r:id="rId15" location="page=137" display="https://www.ipa.go.jp/jinzai/skill-standard/dss/ps6vr700000083ki-att/000106872.pdf - page=137" xr:uid="{E211D58D-950E-4915-8BC0-1D8AB7AD359E}"/>
    <hyperlink ref="Q12" r:id="rId16" location="page=138" display="https://www.ipa.go.jp/jinzai/skill-standard/dss/ps6vr700000083ki-att/000106872.pdf - page=138" xr:uid="{792C07A8-2E14-4B72-9963-2D7FAEB6355A}"/>
    <hyperlink ref="R12" r:id="rId17" location="page=145" display="https://www.ipa.go.jp/jinzai/skill-standard/dss/ps6vr700000083ki-att/000106872.pdf - page=145" xr:uid="{799FA09F-2713-403F-931B-6D4B17D8B801}"/>
    <hyperlink ref="S12" r:id="rId18" location="page=146" display="https://www.ipa.go.jp/jinzai/skill-standard/dss/ps6vr700000083ki-att/000106872.pdf - page=146" xr:uid="{84A5B029-4E06-4C29-BE37-10B331645656}"/>
  </hyperlinks>
  <pageMargins left="0.7" right="0.7" top="0.75" bottom="0.75" header="0.3" footer="0.3"/>
  <pageSetup paperSize="9" scale="41" orientation="portrait" r:id="rId19"/>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82076-8986-4176-B1BB-BA009BACDAE6}">
  <sheetPr>
    <tabColor theme="0" tint="-0.14999847407452621"/>
  </sheetPr>
  <dimension ref="A1:X91"/>
  <sheetViews>
    <sheetView showGridLines="0" view="pageBreakPreview" zoomScaleNormal="100" zoomScaleSheetLayoutView="100" workbookViewId="0">
      <selection activeCell="G14" sqref="G14:H14"/>
    </sheetView>
  </sheetViews>
  <sheetFormatPr defaultColWidth="9" defaultRowHeight="12"/>
  <cols>
    <col min="1" max="4" width="6.125" style="530" customWidth="1"/>
    <col min="5" max="6" width="8" style="530" customWidth="1"/>
    <col min="7" max="19" width="6.125" style="530" customWidth="1"/>
    <col min="20" max="23" width="6.125" style="207" customWidth="1"/>
    <col min="24" max="24" width="6.125" style="530" customWidth="1"/>
    <col min="25" max="16384" width="9" style="530"/>
  </cols>
  <sheetData>
    <row r="1" spans="1:24" ht="15" customHeight="1">
      <c r="A1" s="241"/>
      <c r="B1" s="241"/>
      <c r="C1" s="242"/>
      <c r="D1" s="241"/>
      <c r="E1" s="241"/>
      <c r="F1" s="241"/>
      <c r="T1" s="666" t="s">
        <v>669</v>
      </c>
      <c r="U1" s="666"/>
      <c r="V1" s="666"/>
      <c r="W1" s="666"/>
      <c r="X1" s="666"/>
    </row>
    <row r="2" spans="1:24" ht="15" customHeight="1">
      <c r="A2" s="241"/>
      <c r="B2" s="241"/>
      <c r="C2" s="242"/>
      <c r="D2" s="241"/>
      <c r="E2" s="241"/>
      <c r="F2" s="241"/>
      <c r="T2" s="666" t="s">
        <v>693</v>
      </c>
      <c r="U2" s="666"/>
      <c r="V2" s="666"/>
      <c r="W2" s="666"/>
      <c r="X2" s="666"/>
    </row>
    <row r="3" spans="1:24" ht="15" customHeight="1">
      <c r="C3" s="199"/>
      <c r="T3" s="2013">
        <f>'申請書・総括票（共通）'!L3</f>
        <v>0</v>
      </c>
      <c r="U3" s="2013"/>
      <c r="V3" s="2013"/>
      <c r="W3" s="2013"/>
      <c r="X3" s="2013"/>
    </row>
    <row r="4" spans="1:24" ht="18.75" customHeight="1">
      <c r="A4" s="2014" t="s">
        <v>688</v>
      </c>
      <c r="B4" s="2015"/>
      <c r="C4" s="2015"/>
      <c r="D4" s="2015"/>
      <c r="E4" s="2015"/>
      <c r="F4" s="2015"/>
      <c r="G4" s="2015"/>
      <c r="H4" s="2015"/>
      <c r="I4" s="2015"/>
      <c r="J4" s="2015"/>
      <c r="K4" s="2015"/>
      <c r="L4" s="2015"/>
      <c r="M4" s="2015"/>
      <c r="N4" s="2015"/>
      <c r="O4" s="2015"/>
      <c r="P4" s="2015"/>
      <c r="Q4" s="2015"/>
      <c r="R4" s="2015"/>
      <c r="S4" s="2015"/>
      <c r="T4" s="2015"/>
      <c r="U4" s="2015"/>
      <c r="V4" s="2015"/>
      <c r="W4" s="2015"/>
      <c r="X4" s="2015"/>
    </row>
    <row r="5" spans="1:24" ht="11.25" customHeight="1">
      <c r="A5" s="599"/>
      <c r="B5" s="599"/>
      <c r="C5" s="599"/>
      <c r="D5" s="599"/>
      <c r="E5" s="599"/>
      <c r="F5" s="599"/>
      <c r="G5" s="599"/>
      <c r="H5" s="599"/>
      <c r="I5" s="599"/>
      <c r="J5" s="599"/>
      <c r="K5" s="599"/>
      <c r="L5" s="599"/>
      <c r="M5" s="599"/>
      <c r="N5" s="599"/>
      <c r="O5" s="599"/>
      <c r="P5" s="599"/>
      <c r="Q5" s="599"/>
      <c r="R5" s="599"/>
      <c r="S5" s="599"/>
      <c r="T5" s="47"/>
      <c r="U5" s="599"/>
      <c r="V5" s="599"/>
      <c r="W5" s="599"/>
      <c r="X5" s="599"/>
    </row>
    <row r="6" spans="1:24" ht="30" customHeight="1">
      <c r="A6" s="2016" t="s">
        <v>140</v>
      </c>
      <c r="B6" s="2017"/>
      <c r="C6" s="2017"/>
      <c r="D6" s="2018"/>
      <c r="E6" s="2019">
        <f>'申請書・総括票（共通）'!C19</f>
        <v>0</v>
      </c>
      <c r="F6" s="2020"/>
      <c r="G6" s="2020"/>
      <c r="H6" s="2020"/>
      <c r="I6" s="2020"/>
      <c r="J6" s="2020"/>
      <c r="K6" s="2020"/>
      <c r="L6" s="2020"/>
      <c r="M6" s="2020"/>
      <c r="N6" s="2020"/>
      <c r="O6" s="2020"/>
      <c r="P6" s="2020"/>
      <c r="Q6" s="2020"/>
      <c r="R6" s="2020"/>
      <c r="S6" s="2020"/>
      <c r="T6" s="2020"/>
      <c r="U6" s="2020"/>
      <c r="V6" s="2020"/>
      <c r="W6" s="2020"/>
      <c r="X6" s="2021"/>
    </row>
    <row r="7" spans="1:24" ht="18.75" customHeight="1">
      <c r="A7" s="2022" t="s">
        <v>87</v>
      </c>
      <c r="B7" s="2023"/>
      <c r="C7" s="2023"/>
      <c r="D7" s="2024"/>
      <c r="E7" s="2031">
        <f>'申請書・総括票（共通）'!D240</f>
        <v>0</v>
      </c>
      <c r="F7" s="2032"/>
      <c r="G7" s="2032"/>
      <c r="H7" s="2032"/>
      <c r="I7" s="2032"/>
      <c r="J7" s="2032"/>
      <c r="K7" s="2032"/>
      <c r="L7" s="2032"/>
      <c r="M7" s="2032"/>
      <c r="N7" s="2032"/>
      <c r="O7" s="2032"/>
      <c r="P7" s="2032"/>
      <c r="Q7" s="2033"/>
      <c r="R7" s="2040" t="s">
        <v>141</v>
      </c>
      <c r="S7" s="2041"/>
      <c r="T7" s="2042"/>
      <c r="U7" s="2043">
        <f>'申請書・総括票（共通）'!A240</f>
        <v>2009</v>
      </c>
      <c r="V7" s="2044"/>
      <c r="W7" s="2044"/>
      <c r="X7" s="2045"/>
    </row>
    <row r="8" spans="1:24" ht="22.5" customHeight="1">
      <c r="A8" s="2025"/>
      <c r="B8" s="2026"/>
      <c r="C8" s="2026"/>
      <c r="D8" s="2027"/>
      <c r="E8" s="2034"/>
      <c r="F8" s="2035"/>
      <c r="G8" s="2035"/>
      <c r="H8" s="2035"/>
      <c r="I8" s="2035"/>
      <c r="J8" s="2035"/>
      <c r="K8" s="2035"/>
      <c r="L8" s="2035"/>
      <c r="M8" s="2035"/>
      <c r="N8" s="2035"/>
      <c r="O8" s="2035"/>
      <c r="P8" s="2035"/>
      <c r="Q8" s="2036"/>
      <c r="R8" s="2046" t="s">
        <v>89</v>
      </c>
      <c r="S8" s="2047"/>
      <c r="T8" s="2048"/>
      <c r="U8" s="2043">
        <f>'申請書・総括票（共通）'!B240</f>
        <v>0</v>
      </c>
      <c r="V8" s="2044"/>
      <c r="W8" s="2044"/>
      <c r="X8" s="2045"/>
    </row>
    <row r="9" spans="1:24" ht="18.75" customHeight="1">
      <c r="A9" s="2028"/>
      <c r="B9" s="2029"/>
      <c r="C9" s="2029"/>
      <c r="D9" s="2030"/>
      <c r="E9" s="2037"/>
      <c r="F9" s="2038"/>
      <c r="G9" s="2038"/>
      <c r="H9" s="2038"/>
      <c r="I9" s="2038"/>
      <c r="J9" s="2038"/>
      <c r="K9" s="2038"/>
      <c r="L9" s="2038"/>
      <c r="M9" s="2038"/>
      <c r="N9" s="2038"/>
      <c r="O9" s="2038"/>
      <c r="P9" s="2038"/>
      <c r="Q9" s="2039"/>
      <c r="R9" s="2049" t="s">
        <v>142</v>
      </c>
      <c r="S9" s="2050"/>
      <c r="T9" s="2051"/>
      <c r="U9" s="243">
        <f>個票ｰ2009!E18</f>
        <v>0</v>
      </c>
      <c r="V9" s="244" t="s">
        <v>173</v>
      </c>
      <c r="W9" s="245">
        <f>個票ｰ2009!G18</f>
        <v>0</v>
      </c>
      <c r="X9" s="246" t="s">
        <v>136</v>
      </c>
    </row>
    <row r="10" spans="1:24" ht="15" customHeight="1">
      <c r="X10" s="207"/>
    </row>
    <row r="11" spans="1:24" ht="18" customHeight="1">
      <c r="A11" s="208" t="s">
        <v>143</v>
      </c>
      <c r="H11" s="220"/>
      <c r="J11" s="220"/>
      <c r="K11" s="220"/>
      <c r="L11" s="220"/>
      <c r="M11" s="220"/>
      <c r="N11" s="220"/>
      <c r="O11" s="220"/>
      <c r="P11" s="220"/>
      <c r="Q11" s="220"/>
      <c r="R11" s="220"/>
      <c r="S11" s="247"/>
      <c r="T11" s="248"/>
      <c r="U11" s="248"/>
      <c r="V11" s="249"/>
      <c r="W11" s="249"/>
      <c r="X11" s="250"/>
    </row>
    <row r="12" spans="1:24" ht="4.5" customHeight="1">
      <c r="A12" s="208"/>
      <c r="H12" s="220"/>
      <c r="J12" s="220"/>
      <c r="K12" s="220"/>
      <c r="L12" s="220"/>
      <c r="M12" s="220"/>
      <c r="N12" s="220"/>
      <c r="O12" s="220"/>
      <c r="P12" s="220"/>
      <c r="Q12" s="220"/>
      <c r="R12" s="220"/>
      <c r="S12" s="247"/>
      <c r="T12" s="248"/>
      <c r="U12" s="248"/>
      <c r="V12" s="249"/>
      <c r="W12" s="249"/>
      <c r="X12" s="250"/>
    </row>
    <row r="13" spans="1:24" ht="34.35" customHeight="1">
      <c r="A13" s="2109"/>
      <c r="B13" s="2110"/>
      <c r="C13" s="2122" t="s">
        <v>144</v>
      </c>
      <c r="D13" s="2123"/>
      <c r="E13" s="2123"/>
      <c r="F13" s="2124"/>
      <c r="G13" s="2111" t="s">
        <v>145</v>
      </c>
      <c r="H13" s="2112"/>
      <c r="I13" s="2113" t="s">
        <v>146</v>
      </c>
      <c r="J13" s="2114"/>
      <c r="K13" s="2115" t="s">
        <v>147</v>
      </c>
      <c r="L13" s="2116"/>
      <c r="M13" s="2113" t="s">
        <v>148</v>
      </c>
      <c r="N13" s="2149"/>
      <c r="O13" s="2115" t="s">
        <v>149</v>
      </c>
      <c r="P13" s="2150"/>
      <c r="Q13" s="2151" t="s">
        <v>150</v>
      </c>
      <c r="R13" s="2152"/>
      <c r="S13" s="2153"/>
      <c r="T13" s="250"/>
      <c r="U13" s="530"/>
      <c r="V13" s="530"/>
      <c r="W13" s="530"/>
    </row>
    <row r="14" spans="1:24" ht="18" customHeight="1">
      <c r="A14" s="1941" t="s">
        <v>151</v>
      </c>
      <c r="B14" s="1942"/>
      <c r="C14" s="2125" t="s">
        <v>152</v>
      </c>
      <c r="D14" s="2126"/>
      <c r="E14" s="2126"/>
      <c r="F14" s="2127"/>
      <c r="G14" s="1982"/>
      <c r="H14" s="1983"/>
      <c r="I14" s="1984"/>
      <c r="J14" s="1985"/>
      <c r="K14" s="1985"/>
      <c r="L14" s="1982"/>
      <c r="M14" s="1984"/>
      <c r="N14" s="1985"/>
      <c r="O14" s="1985"/>
      <c r="P14" s="1986"/>
      <c r="Q14" s="1987">
        <f>SUM(G14:P14)</f>
        <v>0</v>
      </c>
      <c r="R14" s="1987"/>
      <c r="S14" s="1987"/>
      <c r="T14" s="250"/>
      <c r="U14" s="530"/>
      <c r="V14" s="530"/>
      <c r="W14" s="530"/>
    </row>
    <row r="15" spans="1:24" ht="18" customHeight="1">
      <c r="A15" s="1943"/>
      <c r="B15" s="1944"/>
      <c r="C15" s="1988" t="s">
        <v>153</v>
      </c>
      <c r="D15" s="2128" t="s">
        <v>154</v>
      </c>
      <c r="E15" s="2129"/>
      <c r="F15" s="2130"/>
      <c r="G15" s="1991"/>
      <c r="H15" s="1992"/>
      <c r="I15" s="1992"/>
      <c r="J15" s="2004"/>
      <c r="K15" s="2005"/>
      <c r="L15" s="2006"/>
      <c r="M15" s="2007"/>
      <c r="N15" s="2008"/>
      <c r="O15" s="2005"/>
      <c r="P15" s="2009"/>
      <c r="Q15" s="1993">
        <f>SUM(G15:P15)</f>
        <v>0</v>
      </c>
      <c r="R15" s="1994"/>
      <c r="S15" s="1995"/>
      <c r="T15" s="250"/>
      <c r="U15" s="530"/>
      <c r="V15" s="530"/>
      <c r="W15" s="530"/>
    </row>
    <row r="16" spans="1:24" ht="18" customHeight="1">
      <c r="A16" s="1943"/>
      <c r="B16" s="1944"/>
      <c r="C16" s="1989"/>
      <c r="D16" s="1799" t="s">
        <v>178</v>
      </c>
      <c r="E16" s="1797"/>
      <c r="F16" s="1798"/>
      <c r="G16" s="2117">
        <f>M89</f>
        <v>0</v>
      </c>
      <c r="H16" s="2118"/>
      <c r="I16" s="2119"/>
      <c r="J16" s="2120"/>
      <c r="K16" s="1949"/>
      <c r="L16" s="1954"/>
      <c r="M16" s="1950"/>
      <c r="N16" s="1954"/>
      <c r="O16" s="1949"/>
      <c r="P16" s="1950"/>
      <c r="Q16" s="1993">
        <f>SUM(G16:P16)</f>
        <v>0</v>
      </c>
      <c r="R16" s="1994"/>
      <c r="S16" s="1995"/>
      <c r="T16" s="250"/>
      <c r="U16" s="530"/>
      <c r="V16" s="530"/>
      <c r="W16" s="530"/>
    </row>
    <row r="17" spans="1:24" ht="18" customHeight="1">
      <c r="A17" s="1943"/>
      <c r="B17" s="1944"/>
      <c r="C17" s="1989"/>
      <c r="D17" s="2131" t="s">
        <v>155</v>
      </c>
      <c r="E17" s="2132"/>
      <c r="F17" s="2133"/>
      <c r="G17" s="1996"/>
      <c r="H17" s="1997"/>
      <c r="I17" s="1997"/>
      <c r="J17" s="1998"/>
      <c r="K17" s="1999"/>
      <c r="L17" s="2000"/>
      <c r="M17" s="2001"/>
      <c r="N17" s="2002"/>
      <c r="O17" s="2003"/>
      <c r="P17" s="2001"/>
      <c r="Q17" s="1993">
        <f>SUM(G17:P17)</f>
        <v>0</v>
      </c>
      <c r="R17" s="1994"/>
      <c r="S17" s="1995"/>
      <c r="T17" s="250"/>
      <c r="U17" s="530"/>
      <c r="V17" s="530"/>
      <c r="W17" s="530"/>
    </row>
    <row r="18" spans="1:24" ht="18" customHeight="1" thickBot="1">
      <c r="A18" s="1943"/>
      <c r="B18" s="1944"/>
      <c r="C18" s="1990"/>
      <c r="D18" s="2134" t="s">
        <v>156</v>
      </c>
      <c r="E18" s="2135"/>
      <c r="F18" s="2136"/>
      <c r="G18" s="1977">
        <f>SUM(G15:H17)</f>
        <v>0</v>
      </c>
      <c r="H18" s="1978"/>
      <c r="I18" s="1978">
        <f>SUM(I15:J17)</f>
        <v>0</v>
      </c>
      <c r="J18" s="1979"/>
      <c r="K18" s="1977">
        <f>SUM(K15:L17)</f>
        <v>0</v>
      </c>
      <c r="L18" s="1980"/>
      <c r="M18" s="1978">
        <f>SUM(M15:N17)</f>
        <v>0</v>
      </c>
      <c r="N18" s="1979"/>
      <c r="O18" s="1977">
        <f>SUM(O15:P17)</f>
        <v>0</v>
      </c>
      <c r="P18" s="1980"/>
      <c r="Q18" s="2010">
        <f>SUM(Q15:S17)</f>
        <v>0</v>
      </c>
      <c r="R18" s="2011"/>
      <c r="S18" s="2012"/>
      <c r="T18" s="251"/>
      <c r="U18" s="530"/>
      <c r="V18" s="530"/>
      <c r="W18" s="530"/>
    </row>
    <row r="19" spans="1:24" ht="18" customHeight="1" thickBot="1">
      <c r="A19" s="1945"/>
      <c r="B19" s="1981"/>
      <c r="C19" s="2137" t="s">
        <v>157</v>
      </c>
      <c r="D19" s="2138"/>
      <c r="E19" s="2138"/>
      <c r="F19" s="2139"/>
      <c r="G19" s="1971">
        <f>G14+G18</f>
        <v>0</v>
      </c>
      <c r="H19" s="1972"/>
      <c r="I19" s="1973">
        <f>I14+I18</f>
        <v>0</v>
      </c>
      <c r="J19" s="1974"/>
      <c r="K19" s="1971">
        <f>K14+K18</f>
        <v>0</v>
      </c>
      <c r="L19" s="1972"/>
      <c r="M19" s="1973">
        <f>M14+M18</f>
        <v>0</v>
      </c>
      <c r="N19" s="1974"/>
      <c r="O19" s="1971">
        <f>O14+O18</f>
        <v>0</v>
      </c>
      <c r="P19" s="1975"/>
      <c r="Q19" s="1971">
        <f>Q14+Q18</f>
        <v>0</v>
      </c>
      <c r="R19" s="1975"/>
      <c r="S19" s="1976"/>
      <c r="T19" s="251"/>
      <c r="U19" s="530"/>
      <c r="V19" s="530"/>
      <c r="W19" s="530"/>
    </row>
    <row r="20" spans="1:24" ht="18" customHeight="1">
      <c r="A20" s="1941" t="s">
        <v>542</v>
      </c>
      <c r="B20" s="1942"/>
      <c r="C20" s="2140" t="s">
        <v>179</v>
      </c>
      <c r="D20" s="2141"/>
      <c r="E20" s="2141"/>
      <c r="F20" s="2142"/>
      <c r="G20" s="1966">
        <f>M90</f>
        <v>0</v>
      </c>
      <c r="H20" s="1967"/>
      <c r="I20" s="1968"/>
      <c r="J20" s="1969"/>
      <c r="K20" s="1961"/>
      <c r="L20" s="1970"/>
      <c r="M20" s="1968"/>
      <c r="N20" s="1969"/>
      <c r="O20" s="1961"/>
      <c r="P20" s="1962"/>
      <c r="Q20" s="1963">
        <f>SUM(G20:P20)</f>
        <v>0</v>
      </c>
      <c r="R20" s="1964"/>
      <c r="S20" s="1965"/>
      <c r="T20" s="250"/>
      <c r="U20" s="530"/>
      <c r="V20" s="530"/>
      <c r="W20" s="530"/>
    </row>
    <row r="21" spans="1:24" ht="18" customHeight="1">
      <c r="A21" s="1943"/>
      <c r="B21" s="1944"/>
      <c r="C21" s="1799" t="s">
        <v>158</v>
      </c>
      <c r="D21" s="1797"/>
      <c r="E21" s="1797"/>
      <c r="F21" s="1798"/>
      <c r="G21" s="1949"/>
      <c r="H21" s="1954"/>
      <c r="I21" s="1947"/>
      <c r="J21" s="1948"/>
      <c r="K21" s="1949"/>
      <c r="L21" s="1954"/>
      <c r="M21" s="1947"/>
      <c r="N21" s="1948"/>
      <c r="O21" s="1949"/>
      <c r="P21" s="1950"/>
      <c r="Q21" s="1951">
        <f>SUM(G21:P21)</f>
        <v>0</v>
      </c>
      <c r="R21" s="1952"/>
      <c r="S21" s="1953"/>
      <c r="T21" s="250"/>
      <c r="U21" s="530"/>
      <c r="V21" s="530"/>
      <c r="W21" s="530"/>
    </row>
    <row r="22" spans="1:24" ht="18" customHeight="1">
      <c r="A22" s="1943"/>
      <c r="B22" s="1944"/>
      <c r="C22" s="2143" t="s">
        <v>159</v>
      </c>
      <c r="D22" s="2144"/>
      <c r="E22" s="2144"/>
      <c r="F22" s="2145"/>
      <c r="G22" s="1949"/>
      <c r="H22" s="1954"/>
      <c r="I22" s="1947"/>
      <c r="J22" s="1948"/>
      <c r="K22" s="1949"/>
      <c r="L22" s="1954"/>
      <c r="M22" s="1947"/>
      <c r="N22" s="1948"/>
      <c r="O22" s="1949"/>
      <c r="P22" s="1950"/>
      <c r="Q22" s="1951">
        <f>SUM(G22:P22)</f>
        <v>0</v>
      </c>
      <c r="R22" s="1952"/>
      <c r="S22" s="1953"/>
      <c r="T22" s="250"/>
      <c r="U22" s="530"/>
      <c r="V22" s="530"/>
      <c r="W22" s="530"/>
    </row>
    <row r="23" spans="1:24" ht="18" customHeight="1">
      <c r="A23" s="1943"/>
      <c r="B23" s="1944"/>
      <c r="C23" s="2143" t="s">
        <v>177</v>
      </c>
      <c r="D23" s="2144"/>
      <c r="E23" s="2144"/>
      <c r="F23" s="2145"/>
      <c r="G23" s="1949"/>
      <c r="H23" s="1954"/>
      <c r="I23" s="1947"/>
      <c r="J23" s="1948"/>
      <c r="K23" s="1949"/>
      <c r="L23" s="1954"/>
      <c r="M23" s="1947"/>
      <c r="N23" s="1948"/>
      <c r="O23" s="1949"/>
      <c r="P23" s="1950"/>
      <c r="Q23" s="1958">
        <f>SUM(G23:P23)</f>
        <v>0</v>
      </c>
      <c r="R23" s="1959"/>
      <c r="S23" s="1960"/>
      <c r="T23" s="250"/>
      <c r="U23" s="530"/>
      <c r="V23" s="530"/>
      <c r="W23" s="530"/>
    </row>
    <row r="24" spans="1:24" ht="18" customHeight="1">
      <c r="A24" s="1945"/>
      <c r="B24" s="1946"/>
      <c r="C24" s="2146" t="s">
        <v>160</v>
      </c>
      <c r="D24" s="2147"/>
      <c r="E24" s="2147"/>
      <c r="F24" s="2148"/>
      <c r="G24" s="1938">
        <f>G20+G21+G22+G23</f>
        <v>0</v>
      </c>
      <c r="H24" s="1939"/>
      <c r="I24" s="1939">
        <f>I20+I21+I22+I23</f>
        <v>0</v>
      </c>
      <c r="J24" s="1940"/>
      <c r="K24" s="1938">
        <f>K20+K21+K22+K23</f>
        <v>0</v>
      </c>
      <c r="L24" s="1939"/>
      <c r="M24" s="1939">
        <f>M20+M21+M22+M23</f>
        <v>0</v>
      </c>
      <c r="N24" s="1940"/>
      <c r="O24" s="1924">
        <f>O20+O21+O22+O23</f>
        <v>0</v>
      </c>
      <c r="P24" s="1925"/>
      <c r="Q24" s="1924">
        <f>SUM(Q20:S23)</f>
        <v>0</v>
      </c>
      <c r="R24" s="1925"/>
      <c r="S24" s="1926"/>
      <c r="T24" s="250"/>
      <c r="U24" s="530"/>
      <c r="V24" s="530"/>
      <c r="W24" s="530"/>
    </row>
    <row r="25" spans="1:24" ht="18" customHeight="1">
      <c r="A25" s="1927" t="s">
        <v>161</v>
      </c>
      <c r="B25" s="1928"/>
      <c r="C25" s="1928"/>
      <c r="D25" s="1928"/>
      <c r="E25" s="1928"/>
      <c r="F25" s="252"/>
      <c r="G25" s="1929">
        <f>G19+G24</f>
        <v>0</v>
      </c>
      <c r="H25" s="1930"/>
      <c r="I25" s="1931">
        <f>I19+I24</f>
        <v>0</v>
      </c>
      <c r="J25" s="1932"/>
      <c r="K25" s="1933">
        <f>K19+K24</f>
        <v>0</v>
      </c>
      <c r="L25" s="1934"/>
      <c r="M25" s="1934">
        <f>M19+M24</f>
        <v>0</v>
      </c>
      <c r="N25" s="1935"/>
      <c r="O25" s="1936">
        <f>O19+O24</f>
        <v>0</v>
      </c>
      <c r="P25" s="1931"/>
      <c r="Q25" s="1936">
        <f>Q19+Q24</f>
        <v>0</v>
      </c>
      <c r="R25" s="1931"/>
      <c r="S25" s="1937">
        <f>S19+S20+S21+S24</f>
        <v>0</v>
      </c>
      <c r="T25" s="250"/>
      <c r="U25" s="530"/>
      <c r="V25" s="530"/>
      <c r="W25" s="530"/>
    </row>
    <row r="26" spans="1:24" ht="15" customHeight="1">
      <c r="A26" s="2121" t="s">
        <v>162</v>
      </c>
      <c r="B26" s="2121"/>
      <c r="C26" s="2121"/>
      <c r="D26" s="2121"/>
      <c r="E26" s="2121"/>
      <c r="F26" s="2121"/>
      <c r="G26" s="2121"/>
      <c r="H26" s="2121"/>
      <c r="I26" s="2121"/>
      <c r="J26" s="2121"/>
      <c r="K26" s="2121"/>
      <c r="L26" s="2121"/>
      <c r="M26" s="2121"/>
      <c r="N26" s="2121"/>
      <c r="O26" s="2121"/>
      <c r="P26" s="2121"/>
      <c r="Q26" s="2121"/>
      <c r="R26" s="2121"/>
      <c r="S26" s="2121"/>
      <c r="T26" s="2121"/>
      <c r="U26" s="2121"/>
      <c r="V26" s="2121"/>
      <c r="W26" s="2121"/>
      <c r="X26" s="2121"/>
    </row>
    <row r="27" spans="1:24" ht="15" customHeight="1">
      <c r="A27" s="253" t="s">
        <v>657</v>
      </c>
      <c r="B27" s="611"/>
      <c r="C27" s="611"/>
      <c r="D27" s="611"/>
      <c r="E27" s="611"/>
      <c r="F27" s="611"/>
      <c r="G27" s="611"/>
      <c r="H27" s="611"/>
      <c r="I27" s="611"/>
      <c r="J27" s="611"/>
      <c r="K27" s="611"/>
      <c r="L27" s="611"/>
      <c r="M27" s="611"/>
      <c r="N27" s="611"/>
      <c r="O27" s="611"/>
      <c r="P27" s="611"/>
      <c r="Q27" s="611"/>
      <c r="R27" s="611"/>
      <c r="S27" s="611"/>
      <c r="T27" s="611"/>
      <c r="U27" s="611"/>
      <c r="V27" s="611"/>
      <c r="W27" s="611"/>
      <c r="X27" s="611"/>
    </row>
    <row r="28" spans="1:24" ht="15" customHeight="1">
      <c r="A28" s="2086" t="s">
        <v>176</v>
      </c>
      <c r="B28" s="2086"/>
      <c r="C28" s="2086"/>
      <c r="D28" s="2086"/>
      <c r="E28" s="2086"/>
      <c r="F28" s="2086"/>
      <c r="G28" s="2086"/>
      <c r="H28" s="2086"/>
      <c r="I28" s="2086"/>
      <c r="J28" s="2086"/>
      <c r="K28" s="2086"/>
      <c r="L28" s="2086"/>
      <c r="M28" s="2086"/>
      <c r="N28" s="2086"/>
      <c r="O28" s="2086"/>
      <c r="P28" s="2086"/>
      <c r="Q28" s="2086"/>
      <c r="R28" s="2086"/>
      <c r="S28" s="2086"/>
      <c r="T28" s="2086"/>
      <c r="U28" s="2086"/>
      <c r="V28" s="2086"/>
      <c r="W28" s="2086"/>
      <c r="X28" s="2086"/>
    </row>
    <row r="29" spans="1:24" ht="6" customHeight="1">
      <c r="A29" s="613"/>
      <c r="B29" s="613"/>
      <c r="C29" s="613"/>
      <c r="D29" s="613"/>
      <c r="E29" s="613"/>
      <c r="F29" s="613"/>
      <c r="G29" s="613"/>
      <c r="H29" s="613"/>
      <c r="I29" s="613"/>
      <c r="J29" s="613"/>
      <c r="K29" s="613"/>
      <c r="L29" s="613"/>
      <c r="M29" s="613"/>
      <c r="N29" s="613"/>
      <c r="O29" s="613"/>
      <c r="P29" s="613"/>
      <c r="Q29" s="613"/>
      <c r="R29" s="613"/>
      <c r="S29" s="613"/>
      <c r="T29" s="613"/>
      <c r="U29" s="613"/>
      <c r="V29" s="613"/>
      <c r="W29" s="613"/>
      <c r="X29" s="613"/>
    </row>
    <row r="30" spans="1:24" ht="31.5" customHeight="1">
      <c r="A30" s="2087" t="s">
        <v>163</v>
      </c>
      <c r="B30" s="2088"/>
      <c r="C30" s="1955"/>
      <c r="D30" s="1956"/>
      <c r="E30" s="1956"/>
      <c r="F30" s="1956"/>
      <c r="G30" s="1956"/>
      <c r="H30" s="1956"/>
      <c r="I30" s="1957"/>
      <c r="J30" s="1918" t="s">
        <v>609</v>
      </c>
      <c r="K30" s="1919"/>
      <c r="L30" s="1919"/>
      <c r="M30" s="1920"/>
      <c r="N30" s="1921"/>
      <c r="O30" s="1922"/>
      <c r="P30" s="1922"/>
      <c r="Q30" s="1922"/>
      <c r="R30" s="1922"/>
      <c r="S30" s="1922"/>
      <c r="T30" s="1922"/>
      <c r="U30" s="1922"/>
      <c r="V30" s="1922"/>
      <c r="W30" s="1922"/>
      <c r="X30" s="1923"/>
    </row>
    <row r="31" spans="1:24" ht="7.5" customHeight="1">
      <c r="A31" s="1893"/>
      <c r="B31" s="1893"/>
      <c r="C31" s="1893"/>
      <c r="D31" s="1893"/>
      <c r="E31" s="1893"/>
      <c r="F31" s="1893"/>
      <c r="G31" s="1893"/>
      <c r="H31" s="1893"/>
      <c r="I31" s="1893"/>
      <c r="J31" s="1893"/>
      <c r="K31" s="1893"/>
      <c r="L31" s="1893"/>
      <c r="M31" s="1893"/>
      <c r="N31" s="1893"/>
      <c r="O31" s="1893"/>
      <c r="P31" s="1893"/>
      <c r="Q31" s="1893"/>
      <c r="R31" s="1893"/>
      <c r="S31" s="1893"/>
      <c r="T31" s="1893"/>
      <c r="U31" s="1893"/>
      <c r="V31" s="1893"/>
      <c r="W31" s="1893"/>
      <c r="X31" s="1893"/>
    </row>
    <row r="32" spans="1:24" ht="18.75" customHeight="1">
      <c r="A32" s="1474" t="s">
        <v>164</v>
      </c>
      <c r="B32" s="1474"/>
      <c r="C32" s="1474"/>
      <c r="D32" s="1474"/>
      <c r="E32" s="1474"/>
      <c r="F32" s="1474"/>
      <c r="G32" s="1474"/>
      <c r="H32" s="1474"/>
      <c r="I32" s="1474"/>
      <c r="J32" s="1474"/>
      <c r="K32" s="1474"/>
      <c r="L32" s="1474"/>
      <c r="M32" s="1474"/>
      <c r="N32" s="1474"/>
      <c r="O32" s="1474"/>
      <c r="P32" s="1474"/>
      <c r="Q32" s="1474"/>
      <c r="R32" s="1474"/>
      <c r="S32" s="1474"/>
      <c r="T32" s="1474"/>
      <c r="U32" s="1474"/>
      <c r="V32" s="1474"/>
      <c r="W32" s="1474"/>
      <c r="X32" s="1474"/>
    </row>
    <row r="33" spans="1:24" ht="16.5" customHeight="1">
      <c r="A33" s="254" t="s">
        <v>165</v>
      </c>
    </row>
    <row r="34" spans="1:24" ht="25.5" customHeight="1">
      <c r="A34" s="1464" t="s">
        <v>166</v>
      </c>
      <c r="B34" s="1465"/>
      <c r="C34" s="1465"/>
      <c r="D34" s="1465"/>
      <c r="E34" s="1466"/>
      <c r="F34" s="1915"/>
      <c r="G34" s="1916"/>
      <c r="H34" s="1916"/>
      <c r="I34" s="1916"/>
      <c r="J34" s="1916"/>
      <c r="K34" s="1916"/>
      <c r="L34" s="1916"/>
      <c r="M34" s="1916"/>
      <c r="N34" s="1916"/>
      <c r="O34" s="1916"/>
      <c r="P34" s="1916"/>
      <c r="Q34" s="1916"/>
      <c r="R34" s="1916"/>
      <c r="S34" s="1916"/>
      <c r="T34" s="1916"/>
      <c r="U34" s="1916"/>
      <c r="V34" s="1916"/>
      <c r="W34" s="1916"/>
      <c r="X34" s="1917"/>
    </row>
    <row r="35" spans="1:24" ht="12" customHeight="1"/>
    <row r="36" spans="1:24" ht="16.5" customHeight="1">
      <c r="A36" s="1894" t="s">
        <v>167</v>
      </c>
      <c r="B36" s="1894"/>
      <c r="C36" s="1894"/>
      <c r="D36" s="1894"/>
      <c r="E36" s="1894"/>
      <c r="F36" s="1894"/>
      <c r="G36" s="1894"/>
      <c r="H36" s="1894"/>
      <c r="I36" s="1894"/>
      <c r="J36" s="1894"/>
      <c r="K36" s="1894"/>
      <c r="L36" s="1894"/>
      <c r="M36" s="1894"/>
      <c r="N36" s="1894"/>
      <c r="O36" s="1894"/>
      <c r="P36" s="1894"/>
      <c r="Q36" s="1894"/>
      <c r="R36" s="1894"/>
      <c r="S36" s="1894"/>
      <c r="T36" s="1894"/>
      <c r="U36" s="1894"/>
      <c r="V36" s="1894"/>
      <c r="W36" s="1894"/>
      <c r="X36" s="1894"/>
    </row>
    <row r="37" spans="1:24" ht="16.5" customHeight="1">
      <c r="A37" s="1895" t="s">
        <v>175</v>
      </c>
      <c r="B37" s="1896"/>
      <c r="C37" s="1896"/>
      <c r="D37" s="1896"/>
      <c r="E37" s="1897"/>
      <c r="F37" s="1895" t="s">
        <v>180</v>
      </c>
      <c r="G37" s="1896"/>
      <c r="H37" s="1896"/>
      <c r="I37" s="1896"/>
      <c r="J37" s="1896"/>
      <c r="K37" s="1896"/>
      <c r="L37" s="1896"/>
      <c r="M37" s="1896"/>
      <c r="N37" s="1896"/>
      <c r="O37" s="1896"/>
      <c r="P37" s="1896"/>
      <c r="Q37" s="1896"/>
      <c r="R37" s="1910"/>
      <c r="S37" s="1904"/>
      <c r="T37" s="1905"/>
      <c r="U37" s="612" t="s">
        <v>168</v>
      </c>
      <c r="V37" s="1908" t="str">
        <f>IFERROR(ROUND(S37/$Q$18*100,1),"")</f>
        <v/>
      </c>
      <c r="W37" s="1909"/>
      <c r="X37" s="255" t="s">
        <v>169</v>
      </c>
    </row>
    <row r="38" spans="1:24" ht="16.5" customHeight="1">
      <c r="A38" s="1898"/>
      <c r="B38" s="1899"/>
      <c r="C38" s="1899"/>
      <c r="D38" s="1899"/>
      <c r="E38" s="1900"/>
      <c r="F38" s="1911" t="s">
        <v>181</v>
      </c>
      <c r="G38" s="1912"/>
      <c r="H38" s="1912"/>
      <c r="I38" s="1912"/>
      <c r="J38" s="1912"/>
      <c r="K38" s="1912"/>
      <c r="L38" s="1912"/>
      <c r="M38" s="1912"/>
      <c r="N38" s="1912"/>
      <c r="O38" s="1912"/>
      <c r="P38" s="1912"/>
      <c r="Q38" s="1912"/>
      <c r="R38" s="1913"/>
      <c r="S38" s="1906">
        <f>G16</f>
        <v>0</v>
      </c>
      <c r="T38" s="1907"/>
      <c r="U38" s="612" t="s">
        <v>168</v>
      </c>
      <c r="V38" s="1908" t="str">
        <f>IFERROR(ROUND(S38/$Q$18*100,1),"")</f>
        <v/>
      </c>
      <c r="W38" s="1909"/>
      <c r="X38" s="256" t="s">
        <v>169</v>
      </c>
    </row>
    <row r="39" spans="1:24" ht="16.5" customHeight="1">
      <c r="A39" s="1898"/>
      <c r="B39" s="1899"/>
      <c r="C39" s="1899"/>
      <c r="D39" s="1899"/>
      <c r="E39" s="1900"/>
      <c r="F39" s="1911" t="s">
        <v>182</v>
      </c>
      <c r="G39" s="1912"/>
      <c r="H39" s="1912"/>
      <c r="I39" s="1912"/>
      <c r="J39" s="1912"/>
      <c r="K39" s="1912"/>
      <c r="L39" s="1912"/>
      <c r="M39" s="1912"/>
      <c r="N39" s="1912"/>
      <c r="O39" s="1912"/>
      <c r="P39" s="1912"/>
      <c r="Q39" s="1912"/>
      <c r="R39" s="1913"/>
      <c r="S39" s="1904"/>
      <c r="T39" s="1905"/>
      <c r="U39" s="612" t="s">
        <v>168</v>
      </c>
      <c r="V39" s="1908" t="str">
        <f>IFERROR(ROUND(S39/$Q$18*100,1),"")</f>
        <v/>
      </c>
      <c r="W39" s="1909"/>
      <c r="X39" s="255" t="s">
        <v>169</v>
      </c>
    </row>
    <row r="40" spans="1:24" ht="16.5" customHeight="1">
      <c r="A40" s="1901"/>
      <c r="B40" s="1902"/>
      <c r="C40" s="1902"/>
      <c r="D40" s="1902"/>
      <c r="E40" s="1903"/>
      <c r="F40" s="1901" t="s">
        <v>183</v>
      </c>
      <c r="G40" s="1902"/>
      <c r="H40" s="1902"/>
      <c r="I40" s="1902"/>
      <c r="J40" s="1902"/>
      <c r="K40" s="1902"/>
      <c r="L40" s="1902"/>
      <c r="M40" s="1902"/>
      <c r="N40" s="1902"/>
      <c r="O40" s="1902"/>
      <c r="P40" s="1902"/>
      <c r="Q40" s="1902"/>
      <c r="R40" s="1914"/>
      <c r="S40" s="1906">
        <f>Q18-(S37+S38+S39)</f>
        <v>0</v>
      </c>
      <c r="T40" s="1907"/>
      <c r="U40" s="612" t="s">
        <v>168</v>
      </c>
      <c r="V40" s="1908" t="str">
        <f>IFERROR(ROUND(S40/$Q$18*100,1),"")</f>
        <v/>
      </c>
      <c r="W40" s="1909"/>
      <c r="X40" s="257" t="s">
        <v>169</v>
      </c>
    </row>
    <row r="41" spans="1:24" ht="9" customHeight="1"/>
    <row r="42" spans="1:24" ht="9" customHeight="1">
      <c r="A42" s="2094" t="s">
        <v>621</v>
      </c>
      <c r="B42" s="2095"/>
      <c r="C42" s="2095"/>
      <c r="D42" s="2095"/>
      <c r="E42" s="2095"/>
      <c r="F42" s="2095"/>
      <c r="G42" s="2095"/>
      <c r="H42" s="2095"/>
      <c r="I42" s="2095"/>
      <c r="J42" s="2095"/>
      <c r="K42" s="2095"/>
      <c r="L42" s="2095"/>
      <c r="M42" s="2095"/>
      <c r="N42" s="2095"/>
      <c r="O42" s="2095"/>
      <c r="P42" s="2095"/>
      <c r="Q42" s="2095"/>
      <c r="R42" s="2095"/>
      <c r="S42" s="2095"/>
      <c r="T42" s="2095"/>
      <c r="U42" s="2095"/>
    </row>
    <row r="43" spans="1:24" ht="27.75" customHeight="1">
      <c r="A43" s="2095"/>
      <c r="B43" s="2095"/>
      <c r="C43" s="2095"/>
      <c r="D43" s="2095"/>
      <c r="E43" s="2095"/>
      <c r="F43" s="2095"/>
      <c r="G43" s="2095"/>
      <c r="H43" s="2095"/>
      <c r="I43" s="2095"/>
      <c r="J43" s="2095"/>
      <c r="K43" s="2095"/>
      <c r="L43" s="2095"/>
      <c r="M43" s="2095"/>
      <c r="N43" s="2095"/>
      <c r="O43" s="2095"/>
      <c r="P43" s="2095"/>
      <c r="Q43" s="2095"/>
      <c r="R43" s="2095"/>
      <c r="S43" s="2095"/>
      <c r="T43" s="2095"/>
      <c r="U43" s="2095"/>
    </row>
    <row r="44" spans="1:24" ht="9" customHeight="1">
      <c r="A44" s="2096" t="s">
        <v>537</v>
      </c>
      <c r="B44" s="2096"/>
      <c r="C44" s="2096"/>
      <c r="D44" s="2096"/>
      <c r="E44" s="2096"/>
      <c r="F44" s="2096"/>
      <c r="G44" s="258"/>
      <c r="H44" s="258"/>
      <c r="I44" s="258"/>
      <c r="J44" s="258"/>
      <c r="K44" s="258"/>
      <c r="L44" s="258"/>
      <c r="M44" s="258"/>
      <c r="N44" s="258"/>
      <c r="O44" s="258"/>
      <c r="P44" s="258"/>
      <c r="Q44" s="258"/>
      <c r="R44" s="258"/>
      <c r="S44" s="258"/>
      <c r="T44" s="259"/>
      <c r="U44" s="259"/>
    </row>
    <row r="45" spans="1:24" ht="9" customHeight="1">
      <c r="A45" s="2096"/>
      <c r="B45" s="2096"/>
      <c r="C45" s="2096"/>
      <c r="D45" s="2096"/>
      <c r="E45" s="2096"/>
      <c r="F45" s="2096"/>
      <c r="G45" s="258"/>
      <c r="H45" s="258"/>
      <c r="I45" s="258"/>
      <c r="J45" s="258"/>
      <c r="K45" s="258"/>
      <c r="L45" s="258"/>
      <c r="M45" s="258"/>
      <c r="N45" s="258"/>
      <c r="O45" s="258"/>
      <c r="P45" s="258"/>
      <c r="Q45" s="258"/>
      <c r="R45" s="258"/>
      <c r="S45" s="258"/>
      <c r="T45" s="259"/>
      <c r="U45" s="259"/>
    </row>
    <row r="46" spans="1:24" ht="9" customHeight="1">
      <c r="A46" s="923" t="s">
        <v>538</v>
      </c>
      <c r="B46" s="924"/>
      <c r="C46" s="924"/>
      <c r="D46" s="925"/>
      <c r="E46" s="2104"/>
      <c r="F46" s="2105"/>
      <c r="G46" s="2105"/>
      <c r="H46" s="2105"/>
      <c r="I46" s="2105"/>
      <c r="J46" s="734" t="s">
        <v>595</v>
      </c>
      <c r="K46" s="734"/>
      <c r="L46" s="734"/>
      <c r="M46" s="2082"/>
      <c r="N46" s="2083"/>
      <c r="O46" s="2083"/>
      <c r="P46" s="2083"/>
      <c r="Q46" s="2083"/>
      <c r="R46" s="2083"/>
      <c r="S46" s="2083"/>
      <c r="T46" s="2083"/>
      <c r="U46" s="2084"/>
    </row>
    <row r="47" spans="1:24" ht="9" customHeight="1">
      <c r="A47" s="2097"/>
      <c r="B47" s="2098"/>
      <c r="C47" s="2098"/>
      <c r="D47" s="2099"/>
      <c r="E47" s="2106"/>
      <c r="F47" s="2107"/>
      <c r="G47" s="2107"/>
      <c r="H47" s="2107"/>
      <c r="I47" s="2107"/>
      <c r="J47" s="734"/>
      <c r="K47" s="734"/>
      <c r="L47" s="734"/>
      <c r="M47" s="1385"/>
      <c r="N47" s="2085"/>
      <c r="O47" s="2085"/>
      <c r="P47" s="2085"/>
      <c r="Q47" s="2085"/>
      <c r="R47" s="2085"/>
      <c r="S47" s="2085"/>
      <c r="T47" s="2085"/>
      <c r="U47" s="1364"/>
    </row>
    <row r="48" spans="1:24" ht="9" customHeight="1">
      <c r="A48" s="2100"/>
      <c r="B48" s="2101"/>
      <c r="C48" s="2101"/>
      <c r="D48" s="2102"/>
      <c r="E48" s="1347"/>
      <c r="F48" s="1348"/>
      <c r="G48" s="1348"/>
      <c r="H48" s="1348"/>
      <c r="I48" s="1348"/>
      <c r="J48" s="734"/>
      <c r="K48" s="734"/>
      <c r="L48" s="734"/>
      <c r="M48" s="1381"/>
      <c r="N48" s="1365"/>
      <c r="O48" s="1365"/>
      <c r="P48" s="1365"/>
      <c r="Q48" s="1365"/>
      <c r="R48" s="1365"/>
      <c r="S48" s="1365"/>
      <c r="T48" s="1365"/>
      <c r="U48" s="1366"/>
    </row>
    <row r="49" spans="1:21" ht="9" customHeight="1">
      <c r="A49" s="923" t="s">
        <v>539</v>
      </c>
      <c r="B49" s="924"/>
      <c r="C49" s="924"/>
      <c r="D49" s="925"/>
      <c r="E49" s="2082"/>
      <c r="F49" s="2083"/>
      <c r="G49" s="2083"/>
      <c r="H49" s="2083"/>
      <c r="I49" s="2083"/>
      <c r="J49" s="2083"/>
      <c r="K49" s="2083"/>
      <c r="L49" s="2083"/>
      <c r="M49" s="2083"/>
      <c r="N49" s="2083"/>
      <c r="O49" s="2083"/>
      <c r="P49" s="2083"/>
      <c r="Q49" s="2083"/>
      <c r="R49" s="2083"/>
      <c r="S49" s="2083"/>
      <c r="T49" s="2083"/>
      <c r="U49" s="2084"/>
    </row>
    <row r="50" spans="1:21" ht="9" customHeight="1">
      <c r="A50" s="2097"/>
      <c r="B50" s="2098"/>
      <c r="C50" s="2098"/>
      <c r="D50" s="2099"/>
      <c r="E50" s="1385"/>
      <c r="F50" s="2085"/>
      <c r="G50" s="2085"/>
      <c r="H50" s="2085"/>
      <c r="I50" s="2085"/>
      <c r="J50" s="2085"/>
      <c r="K50" s="2085"/>
      <c r="L50" s="2085"/>
      <c r="M50" s="2085"/>
      <c r="N50" s="2085"/>
      <c r="O50" s="2085"/>
      <c r="P50" s="2085"/>
      <c r="Q50" s="2085"/>
      <c r="R50" s="2085"/>
      <c r="S50" s="2085"/>
      <c r="T50" s="2085"/>
      <c r="U50" s="1364"/>
    </row>
    <row r="51" spans="1:21" ht="9" customHeight="1">
      <c r="A51" s="2100"/>
      <c r="B51" s="2101"/>
      <c r="C51" s="2101"/>
      <c r="D51" s="2102"/>
      <c r="E51" s="1381"/>
      <c r="F51" s="1365"/>
      <c r="G51" s="1365"/>
      <c r="H51" s="1365"/>
      <c r="I51" s="1365"/>
      <c r="J51" s="1365"/>
      <c r="K51" s="1365"/>
      <c r="L51" s="1365"/>
      <c r="M51" s="1365"/>
      <c r="N51" s="1365"/>
      <c r="O51" s="1365"/>
      <c r="P51" s="1365"/>
      <c r="Q51" s="1365"/>
      <c r="R51" s="1365"/>
      <c r="S51" s="1365"/>
      <c r="T51" s="1365"/>
      <c r="U51" s="1366"/>
    </row>
    <row r="52" spans="1:21" ht="9" customHeight="1">
      <c r="A52" s="2103" t="s">
        <v>540</v>
      </c>
      <c r="B52" s="2103"/>
      <c r="C52" s="2103"/>
      <c r="D52" s="2103"/>
      <c r="E52" s="2082"/>
      <c r="F52" s="2083"/>
      <c r="G52" s="2083"/>
      <c r="H52" s="2083"/>
      <c r="I52" s="2083"/>
      <c r="J52" s="2083"/>
      <c r="K52" s="2083"/>
      <c r="L52" s="2083"/>
      <c r="M52" s="2083"/>
      <c r="N52" s="2083"/>
      <c r="O52" s="2083"/>
      <c r="P52" s="2083"/>
      <c r="Q52" s="2083"/>
      <c r="R52" s="2083"/>
      <c r="S52" s="2083"/>
      <c r="T52" s="2083"/>
      <c r="U52" s="2084"/>
    </row>
    <row r="53" spans="1:21" ht="9" customHeight="1">
      <c r="A53" s="2103"/>
      <c r="B53" s="2103"/>
      <c r="C53" s="2103"/>
      <c r="D53" s="2103"/>
      <c r="E53" s="1385"/>
      <c r="F53" s="2085"/>
      <c r="G53" s="2085"/>
      <c r="H53" s="2085"/>
      <c r="I53" s="2085"/>
      <c r="J53" s="2085"/>
      <c r="K53" s="2085"/>
      <c r="L53" s="2085"/>
      <c r="M53" s="2085"/>
      <c r="N53" s="2085"/>
      <c r="O53" s="2085"/>
      <c r="P53" s="2085"/>
      <c r="Q53" s="2085"/>
      <c r="R53" s="2085"/>
      <c r="S53" s="2085"/>
      <c r="T53" s="2085"/>
      <c r="U53" s="1364"/>
    </row>
    <row r="54" spans="1:21" ht="9" customHeight="1">
      <c r="A54" s="2103"/>
      <c r="B54" s="2103"/>
      <c r="C54" s="2103"/>
      <c r="D54" s="2103"/>
      <c r="E54" s="1381"/>
      <c r="F54" s="1365"/>
      <c r="G54" s="1365"/>
      <c r="H54" s="1365"/>
      <c r="I54" s="1365"/>
      <c r="J54" s="1365"/>
      <c r="K54" s="1365"/>
      <c r="L54" s="1365"/>
      <c r="M54" s="1365"/>
      <c r="N54" s="1365"/>
      <c r="O54" s="1365"/>
      <c r="P54" s="1365"/>
      <c r="Q54" s="1365"/>
      <c r="R54" s="1365"/>
      <c r="S54" s="1365"/>
      <c r="T54" s="1365"/>
      <c r="U54" s="1366"/>
    </row>
    <row r="55" spans="1:21" ht="9" customHeight="1">
      <c r="A55" s="260"/>
      <c r="B55" s="260"/>
      <c r="C55" s="260"/>
      <c r="D55" s="260"/>
      <c r="E55" s="261"/>
      <c r="F55" s="261"/>
      <c r="G55" s="261"/>
      <c r="H55" s="261"/>
      <c r="I55" s="261"/>
      <c r="J55" s="261"/>
      <c r="K55" s="261"/>
      <c r="L55" s="261"/>
      <c r="M55" s="261"/>
      <c r="N55" s="261"/>
      <c r="O55" s="261"/>
      <c r="P55" s="261"/>
      <c r="Q55" s="261"/>
      <c r="R55" s="261"/>
      <c r="S55" s="258"/>
      <c r="T55" s="259"/>
      <c r="U55" s="259"/>
    </row>
    <row r="56" spans="1:21" ht="9" customHeight="1">
      <c r="A56" s="2096" t="s">
        <v>541</v>
      </c>
      <c r="B56" s="2096"/>
      <c r="C56" s="2096"/>
      <c r="D56" s="2096"/>
      <c r="E56" s="2096"/>
      <c r="F56" s="2096"/>
      <c r="G56" s="2096"/>
      <c r="H56" s="2096"/>
      <c r="I56" s="2096"/>
      <c r="J56" s="258"/>
      <c r="K56" s="258"/>
      <c r="L56" s="258"/>
      <c r="M56" s="258"/>
      <c r="N56" s="258"/>
      <c r="O56" s="258"/>
      <c r="P56" s="258"/>
      <c r="Q56" s="258"/>
      <c r="R56" s="258"/>
      <c r="S56" s="258"/>
      <c r="T56" s="259"/>
      <c r="U56" s="259"/>
    </row>
    <row r="57" spans="1:21" ht="9" customHeight="1">
      <c r="A57" s="2096"/>
      <c r="B57" s="2096"/>
      <c r="C57" s="2096"/>
      <c r="D57" s="2096"/>
      <c r="E57" s="2096"/>
      <c r="F57" s="2096"/>
      <c r="G57" s="2096"/>
      <c r="H57" s="2096"/>
      <c r="I57" s="2096"/>
      <c r="J57" s="258"/>
      <c r="K57" s="258"/>
      <c r="L57" s="258"/>
      <c r="M57" s="258"/>
      <c r="N57" s="258"/>
      <c r="O57" s="258"/>
      <c r="P57" s="258"/>
      <c r="Q57" s="258"/>
      <c r="R57" s="258"/>
      <c r="S57" s="258"/>
      <c r="T57" s="259"/>
      <c r="U57" s="259"/>
    </row>
    <row r="58" spans="1:21" ht="9" customHeight="1">
      <c r="A58" s="2108" t="s">
        <v>543</v>
      </c>
      <c r="B58" s="2108"/>
      <c r="C58" s="2108"/>
      <c r="D58" s="2108"/>
      <c r="E58" s="2082"/>
      <c r="F58" s="2083"/>
      <c r="G58" s="2083"/>
      <c r="H58" s="2083"/>
      <c r="I58" s="2083"/>
      <c r="J58" s="2083"/>
      <c r="K58" s="2083"/>
      <c r="L58" s="2083"/>
      <c r="M58" s="2083"/>
      <c r="N58" s="2083"/>
      <c r="O58" s="2083"/>
      <c r="P58" s="2083"/>
      <c r="Q58" s="2083"/>
      <c r="R58" s="2083"/>
      <c r="S58" s="2083"/>
      <c r="T58" s="2083"/>
      <c r="U58" s="2084"/>
    </row>
    <row r="59" spans="1:21" ht="9" customHeight="1">
      <c r="A59" s="2108"/>
      <c r="B59" s="2108"/>
      <c r="C59" s="2108"/>
      <c r="D59" s="2108"/>
      <c r="E59" s="1385"/>
      <c r="F59" s="2085"/>
      <c r="G59" s="2085"/>
      <c r="H59" s="2085"/>
      <c r="I59" s="2085"/>
      <c r="J59" s="2085"/>
      <c r="K59" s="2085"/>
      <c r="L59" s="2085"/>
      <c r="M59" s="2085"/>
      <c r="N59" s="2085"/>
      <c r="O59" s="2085"/>
      <c r="P59" s="2085"/>
      <c r="Q59" s="2085"/>
      <c r="R59" s="2085"/>
      <c r="S59" s="2085"/>
      <c r="T59" s="2085"/>
      <c r="U59" s="1364"/>
    </row>
    <row r="60" spans="1:21" ht="9" customHeight="1">
      <c r="A60" s="2108"/>
      <c r="B60" s="2108"/>
      <c r="C60" s="2108"/>
      <c r="D60" s="2108"/>
      <c r="E60" s="1381"/>
      <c r="F60" s="1365"/>
      <c r="G60" s="1365"/>
      <c r="H60" s="1365"/>
      <c r="I60" s="1365"/>
      <c r="J60" s="1365"/>
      <c r="K60" s="1365"/>
      <c r="L60" s="1365"/>
      <c r="M60" s="1365"/>
      <c r="N60" s="1365"/>
      <c r="O60" s="1365"/>
      <c r="P60" s="1365"/>
      <c r="Q60" s="1365"/>
      <c r="R60" s="1365"/>
      <c r="S60" s="1365"/>
      <c r="T60" s="1365"/>
      <c r="U60" s="1366"/>
    </row>
    <row r="61" spans="1:21" ht="9" customHeight="1">
      <c r="A61" s="2108" t="s">
        <v>544</v>
      </c>
      <c r="B61" s="2108"/>
      <c r="C61" s="2108"/>
      <c r="D61" s="2108"/>
      <c r="E61" s="2082"/>
      <c r="F61" s="2083"/>
      <c r="G61" s="2083"/>
      <c r="H61" s="2083"/>
      <c r="I61" s="2083"/>
      <c r="J61" s="2083"/>
      <c r="K61" s="2083"/>
      <c r="L61" s="2083"/>
      <c r="M61" s="2083"/>
      <c r="N61" s="2083"/>
      <c r="O61" s="2083"/>
      <c r="P61" s="2083"/>
      <c r="Q61" s="2083"/>
      <c r="R61" s="2083"/>
      <c r="S61" s="2083"/>
      <c r="T61" s="2083"/>
      <c r="U61" s="2084"/>
    </row>
    <row r="62" spans="1:21" ht="9" customHeight="1">
      <c r="A62" s="2108"/>
      <c r="B62" s="2108"/>
      <c r="C62" s="2108"/>
      <c r="D62" s="2108"/>
      <c r="E62" s="1385"/>
      <c r="F62" s="2085"/>
      <c r="G62" s="2085"/>
      <c r="H62" s="2085"/>
      <c r="I62" s="2085"/>
      <c r="J62" s="2085"/>
      <c r="K62" s="2085"/>
      <c r="L62" s="2085"/>
      <c r="M62" s="2085"/>
      <c r="N62" s="2085"/>
      <c r="O62" s="2085"/>
      <c r="P62" s="2085"/>
      <c r="Q62" s="2085"/>
      <c r="R62" s="2085"/>
      <c r="S62" s="2085"/>
      <c r="T62" s="2085"/>
      <c r="U62" s="1364"/>
    </row>
    <row r="63" spans="1:21" ht="9" customHeight="1">
      <c r="A63" s="2108"/>
      <c r="B63" s="2108"/>
      <c r="C63" s="2108"/>
      <c r="D63" s="2108"/>
      <c r="E63" s="1381"/>
      <c r="F63" s="1365"/>
      <c r="G63" s="1365"/>
      <c r="H63" s="1365"/>
      <c r="I63" s="1365"/>
      <c r="J63" s="1365"/>
      <c r="K63" s="1365"/>
      <c r="L63" s="1365"/>
      <c r="M63" s="1365"/>
      <c r="N63" s="1365"/>
      <c r="O63" s="1365"/>
      <c r="P63" s="1365"/>
      <c r="Q63" s="1365"/>
      <c r="R63" s="1365"/>
      <c r="S63" s="1365"/>
      <c r="T63" s="1365"/>
      <c r="U63" s="1366"/>
    </row>
    <row r="64" spans="1:21" ht="9" customHeight="1"/>
    <row r="65" spans="1:16" s="68" customFormat="1" ht="21" customHeight="1">
      <c r="A65" s="66" t="s">
        <v>545</v>
      </c>
      <c r="N65" s="262"/>
    </row>
    <row r="66" spans="1:16" s="68" customFormat="1" ht="21" customHeight="1">
      <c r="A66" s="66" t="s">
        <v>652</v>
      </c>
      <c r="N66" s="262"/>
    </row>
    <row r="67" spans="1:16" s="68" customFormat="1" ht="22.5" customHeight="1">
      <c r="A67" s="670" t="s">
        <v>628</v>
      </c>
      <c r="B67" s="1876"/>
      <c r="C67" s="1877" t="s">
        <v>172</v>
      </c>
      <c r="D67" s="921"/>
      <c r="E67" s="921"/>
      <c r="F67" s="921"/>
      <c r="G67" s="1878"/>
      <c r="H67" s="1877" t="s">
        <v>171</v>
      </c>
      <c r="I67" s="921"/>
      <c r="J67" s="921"/>
      <c r="K67" s="921"/>
      <c r="L67" s="1878"/>
      <c r="M67" s="1876" t="s">
        <v>170</v>
      </c>
      <c r="N67" s="1876"/>
      <c r="O67" s="1879"/>
    </row>
    <row r="68" spans="1:16" s="68" customFormat="1" ht="27" customHeight="1">
      <c r="A68" s="1884">
        <v>1</v>
      </c>
      <c r="B68" s="1885"/>
      <c r="C68" s="1880"/>
      <c r="D68" s="855"/>
      <c r="E68" s="855"/>
      <c r="F68" s="855"/>
      <c r="G68" s="1881"/>
      <c r="H68" s="1880"/>
      <c r="I68" s="855"/>
      <c r="J68" s="855"/>
      <c r="K68" s="855"/>
      <c r="L68" s="1881"/>
      <c r="M68" s="1882"/>
      <c r="N68" s="1883"/>
      <c r="O68" s="263" t="s">
        <v>168</v>
      </c>
    </row>
    <row r="69" spans="1:16" s="68" customFormat="1" ht="27" customHeight="1">
      <c r="A69" s="1891">
        <v>2</v>
      </c>
      <c r="B69" s="1892"/>
      <c r="C69" s="1886"/>
      <c r="D69" s="1887"/>
      <c r="E69" s="1887"/>
      <c r="F69" s="1887"/>
      <c r="G69" s="1888"/>
      <c r="H69" s="1886"/>
      <c r="I69" s="1887"/>
      <c r="J69" s="1887"/>
      <c r="K69" s="1887"/>
      <c r="L69" s="1888"/>
      <c r="M69" s="1889"/>
      <c r="N69" s="1890"/>
      <c r="O69" s="264" t="s">
        <v>168</v>
      </c>
    </row>
    <row r="70" spans="1:16" s="68" customFormat="1" ht="27" customHeight="1">
      <c r="A70" s="2052">
        <v>3</v>
      </c>
      <c r="B70" s="2053"/>
      <c r="C70" s="1886"/>
      <c r="D70" s="1887"/>
      <c r="E70" s="1887"/>
      <c r="F70" s="1887"/>
      <c r="G70" s="1888"/>
      <c r="H70" s="1886"/>
      <c r="I70" s="1887"/>
      <c r="J70" s="1887"/>
      <c r="K70" s="1887"/>
      <c r="L70" s="1888"/>
      <c r="M70" s="1889"/>
      <c r="N70" s="1890"/>
      <c r="O70" s="264" t="s">
        <v>168</v>
      </c>
    </row>
    <row r="71" spans="1:16" s="68" customFormat="1" ht="27" customHeight="1">
      <c r="A71" s="2052">
        <v>4</v>
      </c>
      <c r="B71" s="2053"/>
      <c r="C71" s="746"/>
      <c r="D71" s="747"/>
      <c r="E71" s="747"/>
      <c r="F71" s="747"/>
      <c r="G71" s="2054"/>
      <c r="H71" s="746"/>
      <c r="I71" s="747"/>
      <c r="J71" s="747"/>
      <c r="K71" s="747"/>
      <c r="L71" s="2054"/>
      <c r="M71" s="1889"/>
      <c r="N71" s="1890"/>
      <c r="O71" s="264" t="s">
        <v>168</v>
      </c>
    </row>
    <row r="72" spans="1:16" s="68" customFormat="1" ht="27" customHeight="1">
      <c r="A72" s="2052">
        <v>5</v>
      </c>
      <c r="B72" s="2053"/>
      <c r="C72" s="746"/>
      <c r="D72" s="747"/>
      <c r="E72" s="747"/>
      <c r="F72" s="747"/>
      <c r="G72" s="2054"/>
      <c r="H72" s="746"/>
      <c r="I72" s="747"/>
      <c r="J72" s="747"/>
      <c r="K72" s="747"/>
      <c r="L72" s="2054"/>
      <c r="M72" s="1889"/>
      <c r="N72" s="1890"/>
      <c r="O72" s="264" t="s">
        <v>168</v>
      </c>
    </row>
    <row r="73" spans="1:16" s="68" customFormat="1" ht="27" customHeight="1">
      <c r="A73" s="2052">
        <v>6</v>
      </c>
      <c r="B73" s="2053"/>
      <c r="C73" s="746"/>
      <c r="D73" s="747"/>
      <c r="E73" s="747"/>
      <c r="F73" s="747"/>
      <c r="G73" s="2054"/>
      <c r="H73" s="746"/>
      <c r="I73" s="747"/>
      <c r="J73" s="747"/>
      <c r="K73" s="747"/>
      <c r="L73" s="2054"/>
      <c r="M73" s="1889"/>
      <c r="N73" s="1890"/>
      <c r="O73" s="264" t="s">
        <v>168</v>
      </c>
    </row>
    <row r="74" spans="1:16" s="68" customFormat="1" ht="27" customHeight="1">
      <c r="A74" s="2052">
        <v>7</v>
      </c>
      <c r="B74" s="2053"/>
      <c r="C74" s="746"/>
      <c r="D74" s="747"/>
      <c r="E74" s="747"/>
      <c r="F74" s="747"/>
      <c r="G74" s="2054"/>
      <c r="H74" s="746"/>
      <c r="I74" s="747"/>
      <c r="J74" s="747"/>
      <c r="K74" s="747"/>
      <c r="L74" s="2054"/>
      <c r="M74" s="1889"/>
      <c r="N74" s="1890"/>
      <c r="O74" s="264" t="s">
        <v>168</v>
      </c>
    </row>
    <row r="75" spans="1:16" s="68" customFormat="1" ht="27" customHeight="1">
      <c r="A75" s="2052">
        <v>8</v>
      </c>
      <c r="B75" s="2053"/>
      <c r="C75" s="746"/>
      <c r="D75" s="747"/>
      <c r="E75" s="747"/>
      <c r="F75" s="747"/>
      <c r="G75" s="2054"/>
      <c r="H75" s="746"/>
      <c r="I75" s="747"/>
      <c r="J75" s="747"/>
      <c r="K75" s="747"/>
      <c r="L75" s="2054"/>
      <c r="M75" s="1889"/>
      <c r="N75" s="1890"/>
      <c r="O75" s="264" t="s">
        <v>168</v>
      </c>
    </row>
    <row r="76" spans="1:16" s="68" customFormat="1" ht="27" customHeight="1">
      <c r="A76" s="2052">
        <v>9</v>
      </c>
      <c r="B76" s="2053"/>
      <c r="C76" s="746"/>
      <c r="D76" s="747"/>
      <c r="E76" s="747"/>
      <c r="F76" s="747"/>
      <c r="G76" s="2054"/>
      <c r="H76" s="746"/>
      <c r="I76" s="747"/>
      <c r="J76" s="747"/>
      <c r="K76" s="747"/>
      <c r="L76" s="2054"/>
      <c r="M76" s="1889"/>
      <c r="N76" s="1890"/>
      <c r="O76" s="264" t="s">
        <v>168</v>
      </c>
    </row>
    <row r="77" spans="1:16" s="68" customFormat="1" ht="27" customHeight="1">
      <c r="A77" s="2055">
        <v>10</v>
      </c>
      <c r="B77" s="2056"/>
      <c r="C77" s="754"/>
      <c r="D77" s="750"/>
      <c r="E77" s="750"/>
      <c r="F77" s="750"/>
      <c r="G77" s="2057"/>
      <c r="H77" s="2058"/>
      <c r="I77" s="2059"/>
      <c r="J77" s="2059"/>
      <c r="K77" s="2059"/>
      <c r="L77" s="2060"/>
      <c r="M77" s="2061"/>
      <c r="N77" s="2062"/>
      <c r="O77" s="105" t="s">
        <v>168</v>
      </c>
    </row>
    <row r="78" spans="1:16" s="68" customFormat="1" ht="27" customHeight="1">
      <c r="A78" s="2063" t="s">
        <v>629</v>
      </c>
      <c r="B78" s="2064"/>
      <c r="C78" s="2065" t="s">
        <v>172</v>
      </c>
      <c r="D78" s="918"/>
      <c r="E78" s="918"/>
      <c r="F78" s="918"/>
      <c r="G78" s="2066"/>
      <c r="H78" s="2067" t="s">
        <v>171</v>
      </c>
      <c r="I78" s="2068"/>
      <c r="J78" s="2068"/>
      <c r="K78" s="2068"/>
      <c r="L78" s="2064"/>
      <c r="M78" s="2067" t="s">
        <v>170</v>
      </c>
      <c r="N78" s="2068"/>
      <c r="O78" s="2069"/>
      <c r="P78" s="265"/>
    </row>
    <row r="79" spans="1:16" s="68" customFormat="1" ht="27" customHeight="1">
      <c r="A79" s="2089">
        <v>1</v>
      </c>
      <c r="B79" s="2090"/>
      <c r="C79" s="746"/>
      <c r="D79" s="747"/>
      <c r="E79" s="747"/>
      <c r="F79" s="747"/>
      <c r="G79" s="2054"/>
      <c r="H79" s="746"/>
      <c r="I79" s="747"/>
      <c r="J79" s="747"/>
      <c r="K79" s="747"/>
      <c r="L79" s="2054"/>
      <c r="M79" s="2091"/>
      <c r="N79" s="2092"/>
      <c r="O79" s="266" t="s">
        <v>168</v>
      </c>
    </row>
    <row r="80" spans="1:16" s="68" customFormat="1" ht="27" customHeight="1">
      <c r="A80" s="2073">
        <v>2</v>
      </c>
      <c r="B80" s="2074"/>
      <c r="C80" s="746"/>
      <c r="D80" s="747"/>
      <c r="E80" s="747"/>
      <c r="F80" s="747"/>
      <c r="G80" s="2054"/>
      <c r="H80" s="746"/>
      <c r="I80" s="747"/>
      <c r="J80" s="747"/>
      <c r="K80" s="747"/>
      <c r="L80" s="2054"/>
      <c r="M80" s="1889"/>
      <c r="N80" s="1890"/>
      <c r="O80" s="264" t="s">
        <v>168</v>
      </c>
    </row>
    <row r="81" spans="1:15" s="68" customFormat="1" ht="27" customHeight="1">
      <c r="A81" s="2093">
        <v>3</v>
      </c>
      <c r="B81" s="1892"/>
      <c r="C81" s="746"/>
      <c r="D81" s="747"/>
      <c r="E81" s="747"/>
      <c r="F81" s="747"/>
      <c r="G81" s="2054"/>
      <c r="H81" s="746"/>
      <c r="I81" s="747"/>
      <c r="J81" s="747"/>
      <c r="K81" s="747"/>
      <c r="L81" s="2054"/>
      <c r="M81" s="1889"/>
      <c r="N81" s="1890"/>
      <c r="O81" s="264" t="s">
        <v>168</v>
      </c>
    </row>
    <row r="82" spans="1:15" s="68" customFormat="1" ht="27" customHeight="1">
      <c r="A82" s="1891">
        <v>4</v>
      </c>
      <c r="B82" s="1892"/>
      <c r="C82" s="746"/>
      <c r="D82" s="747"/>
      <c r="E82" s="747"/>
      <c r="F82" s="747"/>
      <c r="G82" s="2054"/>
      <c r="H82" s="746"/>
      <c r="I82" s="747"/>
      <c r="J82" s="747"/>
      <c r="K82" s="747"/>
      <c r="L82" s="2054"/>
      <c r="M82" s="1889"/>
      <c r="N82" s="1890"/>
      <c r="O82" s="264" t="s">
        <v>168</v>
      </c>
    </row>
    <row r="83" spans="1:15" s="68" customFormat="1" ht="27" customHeight="1">
      <c r="A83" s="1891">
        <v>5</v>
      </c>
      <c r="B83" s="1892"/>
      <c r="C83" s="746"/>
      <c r="D83" s="747"/>
      <c r="E83" s="747"/>
      <c r="F83" s="747"/>
      <c r="G83" s="2054"/>
      <c r="H83" s="746"/>
      <c r="I83" s="747"/>
      <c r="J83" s="747"/>
      <c r="K83" s="747"/>
      <c r="L83" s="2054"/>
      <c r="M83" s="1889"/>
      <c r="N83" s="1890"/>
      <c r="O83" s="264" t="s">
        <v>168</v>
      </c>
    </row>
    <row r="84" spans="1:15" s="68" customFormat="1" ht="27" customHeight="1">
      <c r="A84" s="1891">
        <v>6</v>
      </c>
      <c r="B84" s="1892"/>
      <c r="C84" s="746"/>
      <c r="D84" s="747"/>
      <c r="E84" s="747"/>
      <c r="F84" s="747"/>
      <c r="G84" s="2054"/>
      <c r="H84" s="746"/>
      <c r="I84" s="747"/>
      <c r="J84" s="747"/>
      <c r="K84" s="747"/>
      <c r="L84" s="2054"/>
      <c r="M84" s="1889"/>
      <c r="N84" s="1890"/>
      <c r="O84" s="264" t="s">
        <v>168</v>
      </c>
    </row>
    <row r="85" spans="1:15" s="68" customFormat="1" ht="27" customHeight="1">
      <c r="A85" s="1891">
        <v>7</v>
      </c>
      <c r="B85" s="1892"/>
      <c r="C85" s="746"/>
      <c r="D85" s="747"/>
      <c r="E85" s="747"/>
      <c r="F85" s="747"/>
      <c r="G85" s="2054"/>
      <c r="H85" s="746"/>
      <c r="I85" s="747"/>
      <c r="J85" s="747"/>
      <c r="K85" s="747"/>
      <c r="L85" s="2054"/>
      <c r="M85" s="1889"/>
      <c r="N85" s="1890"/>
      <c r="O85" s="264" t="s">
        <v>168</v>
      </c>
    </row>
    <row r="86" spans="1:15" s="68" customFormat="1" ht="27" customHeight="1">
      <c r="A86" s="2052">
        <v>8</v>
      </c>
      <c r="B86" s="2053"/>
      <c r="C86" s="746"/>
      <c r="D86" s="747"/>
      <c r="E86" s="747"/>
      <c r="F86" s="747"/>
      <c r="G86" s="2054"/>
      <c r="H86" s="746"/>
      <c r="I86" s="747"/>
      <c r="J86" s="747"/>
      <c r="K86" s="747"/>
      <c r="L86" s="2054"/>
      <c r="M86" s="1889"/>
      <c r="N86" s="1890"/>
      <c r="O86" s="264" t="s">
        <v>168</v>
      </c>
    </row>
    <row r="87" spans="1:15" s="68" customFormat="1" ht="27" customHeight="1">
      <c r="A87" s="2073">
        <v>9</v>
      </c>
      <c r="B87" s="2074"/>
      <c r="C87" s="746"/>
      <c r="D87" s="747"/>
      <c r="E87" s="747"/>
      <c r="F87" s="747"/>
      <c r="G87" s="2054"/>
      <c r="H87" s="746"/>
      <c r="I87" s="747"/>
      <c r="J87" s="747"/>
      <c r="K87" s="747"/>
      <c r="L87" s="2054"/>
      <c r="M87" s="1889"/>
      <c r="N87" s="1890"/>
      <c r="O87" s="264" t="s">
        <v>168</v>
      </c>
    </row>
    <row r="88" spans="1:15" s="68" customFormat="1" ht="27" customHeight="1">
      <c r="A88" s="2055">
        <v>10</v>
      </c>
      <c r="B88" s="2056"/>
      <c r="C88" s="754"/>
      <c r="D88" s="750"/>
      <c r="E88" s="750"/>
      <c r="F88" s="750"/>
      <c r="G88" s="2057"/>
      <c r="H88" s="754"/>
      <c r="I88" s="750"/>
      <c r="J88" s="750"/>
      <c r="K88" s="750"/>
      <c r="L88" s="2057"/>
      <c r="M88" s="2075"/>
      <c r="N88" s="2076"/>
      <c r="O88" s="267" t="s">
        <v>168</v>
      </c>
    </row>
    <row r="89" spans="1:15" s="68" customFormat="1" ht="30" customHeight="1">
      <c r="A89" s="2077" t="s">
        <v>654</v>
      </c>
      <c r="B89" s="2078"/>
      <c r="C89" s="2078"/>
      <c r="D89" s="2078"/>
      <c r="E89" s="2078"/>
      <c r="F89" s="2078"/>
      <c r="G89" s="2078"/>
      <c r="H89" s="2078"/>
      <c r="I89" s="2078"/>
      <c r="J89" s="2078"/>
      <c r="K89" s="2078"/>
      <c r="L89" s="2079"/>
      <c r="M89" s="2080">
        <f>SUM(M68:N77)</f>
        <v>0</v>
      </c>
      <c r="N89" s="2081"/>
      <c r="O89" s="268" t="s">
        <v>168</v>
      </c>
    </row>
    <row r="90" spans="1:15" s="68" customFormat="1" ht="30" customHeight="1">
      <c r="A90" s="875" t="s">
        <v>655</v>
      </c>
      <c r="B90" s="969"/>
      <c r="C90" s="969"/>
      <c r="D90" s="969"/>
      <c r="E90" s="969"/>
      <c r="F90" s="969"/>
      <c r="G90" s="969"/>
      <c r="H90" s="969"/>
      <c r="I90" s="969"/>
      <c r="J90" s="969"/>
      <c r="K90" s="969"/>
      <c r="L90" s="2070"/>
      <c r="M90" s="2071">
        <f>SUM(M79:N88)</f>
        <v>0</v>
      </c>
      <c r="N90" s="2072"/>
      <c r="O90" s="269" t="s">
        <v>168</v>
      </c>
    </row>
    <row r="91" spans="1:15" s="68" customFormat="1" ht="21" customHeight="1">
      <c r="A91" s="270" t="s">
        <v>1107</v>
      </c>
      <c r="N91" s="262"/>
    </row>
  </sheetData>
  <sheetProtection insertColumns="0" selectLockedCells="1"/>
  <mergeCells count="239">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49:D51"/>
    <mergeCell ref="E49:U51"/>
    <mergeCell ref="A52:D54"/>
    <mergeCell ref="E52:U54"/>
    <mergeCell ref="A56:I57"/>
    <mergeCell ref="A58:D60"/>
    <mergeCell ref="E58:U60"/>
    <mergeCell ref="A42:U43"/>
    <mergeCell ref="A44:F45"/>
    <mergeCell ref="A46:D48"/>
    <mergeCell ref="E46:I48"/>
    <mergeCell ref="J46:L48"/>
    <mergeCell ref="M46:U48"/>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A7:D9"/>
    <mergeCell ref="E7:Q9"/>
    <mergeCell ref="R7:T7"/>
    <mergeCell ref="U7:X7"/>
    <mergeCell ref="R8:T8"/>
    <mergeCell ref="U8:X8"/>
    <mergeCell ref="R9:T9"/>
    <mergeCell ref="T1:X1"/>
    <mergeCell ref="T2:X2"/>
    <mergeCell ref="T3:X3"/>
    <mergeCell ref="A4:X4"/>
    <mergeCell ref="A6:D6"/>
    <mergeCell ref="E6:X6"/>
  </mergeCells>
  <phoneticPr fontId="20"/>
  <conditionalFormatting sqref="E6:X9">
    <cfRule type="cellIs" dxfId="39" priority="2" operator="equal">
      <formula>0</formula>
    </cfRule>
  </conditionalFormatting>
  <conditionalFormatting sqref="T3:X3">
    <cfRule type="cellIs" dxfId="38" priority="1" operator="equal">
      <formula>0</formula>
    </cfRule>
  </conditionalFormatting>
  <dataValidations count="5">
    <dataValidation allowBlank="1" showInputMessage="1" showErrorMessage="1" prompt="本様式４．教材費の内訳より自動計算されます" sqref="G20:H20 G16:H16" xr:uid="{04BDC61F-FB18-4981-9B4C-6E14B0CB05B9}"/>
    <dataValidation allowBlank="1" showInputMessage="1" showErrorMessage="1" prompt="費用の決定にあたり、参考とした例がある場合に記載。（社内基準で定めている場合は、その旨を記載。）" sqref="N30:X30" xr:uid="{E909649E-101E-48E3-A4DA-1B2FA36363E7}"/>
    <dataValidation allowBlank="1" showInputMessage="1" showErrorMessage="1" prompt="受講料に占めるそれぞれの内訳（ベースとなる考え方）を記載。" sqref="S37:T37 S39:T39" xr:uid="{44878103-E252-4418-AAB1-1342E29206C4}"/>
    <dataValidation type="list" allowBlank="1" showInputMessage="1" showErrorMessage="1" sqref="E46" xr:uid="{BD9DD03D-B0D4-435C-8BD8-89EBC255289C}">
      <formula1>"貸与,贈与,その他（特定の条件等により贈与されるもの等）"</formula1>
    </dataValidation>
    <dataValidation allowBlank="1" showInputMessage="1" showErrorMessage="1" errorTitle="選択してください" error="必須もしくは任意を選択してください。" sqref="A68:B77 A79:B88" xr:uid="{4F35944F-2E3F-4E54-961D-2C48068EA6B9}"/>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325EFE3-CAC1-4D0C-B981-71A44B21FD62}">
          <x14:formula1>
            <xm:f>リスト!$AO$1:$AO$3</xm:f>
          </x14:formula1>
          <xm:sqref>C30:I30</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EA4B7-DEF2-4EFB-A4C7-833CDAC1EDC9}">
  <dimension ref="A1:Z456"/>
  <sheetViews>
    <sheetView showGridLines="0" view="pageBreakPreview" zoomScaleNormal="100" zoomScaleSheetLayoutView="100" workbookViewId="0">
      <selection activeCell="F13" sqref="F13"/>
    </sheetView>
  </sheetViews>
  <sheetFormatPr defaultColWidth="9" defaultRowHeight="13.5" outlineLevelRow="1"/>
  <cols>
    <col min="1" max="1" width="0.875" style="296" customWidth="1"/>
    <col min="2" max="2" width="15.375" style="296" customWidth="1"/>
    <col min="3" max="3" width="16.5" style="296" customWidth="1"/>
    <col min="4" max="4" width="3.875" style="296" customWidth="1"/>
    <col min="5" max="5" width="16.5" style="296" customWidth="1"/>
    <col min="6" max="7" width="15" style="296" customWidth="1"/>
    <col min="8" max="8" width="6.875" style="296" customWidth="1"/>
    <col min="9" max="9" width="4.375" style="296" customWidth="1"/>
    <col min="10" max="10" width="6.875" style="296" customWidth="1"/>
    <col min="11" max="11" width="2.5" style="296" customWidth="1"/>
    <col min="12" max="16384" width="9" style="296"/>
  </cols>
  <sheetData>
    <row r="1" spans="1:11" s="68" customFormat="1" ht="12" customHeight="1">
      <c r="C1" s="614"/>
      <c r="H1" s="666" t="s">
        <v>650</v>
      </c>
      <c r="I1" s="666"/>
      <c r="J1" s="666"/>
      <c r="K1" s="666"/>
    </row>
    <row r="2" spans="1:11" s="68" customFormat="1" ht="12" customHeight="1">
      <c r="C2" s="614"/>
      <c r="H2" s="2326" t="s">
        <v>692</v>
      </c>
      <c r="I2" s="2326"/>
      <c r="J2" s="2326"/>
      <c r="K2" s="2326"/>
    </row>
    <row r="3" spans="1:11" s="68" customFormat="1" ht="12" customHeight="1">
      <c r="C3" s="614"/>
      <c r="H3" s="2013">
        <f>'申請書・総括票（共通）'!L3</f>
        <v>0</v>
      </c>
      <c r="I3" s="2013"/>
      <c r="J3" s="2013"/>
      <c r="K3" s="2013"/>
    </row>
    <row r="4" spans="1:11" s="68" customFormat="1" ht="12" customHeight="1">
      <c r="C4" s="614"/>
      <c r="H4" s="47"/>
      <c r="K4" s="281"/>
    </row>
    <row r="5" spans="1:11" s="68" customFormat="1" ht="30" customHeight="1">
      <c r="A5" s="2233" t="s">
        <v>672</v>
      </c>
      <c r="B5" s="2234"/>
      <c r="C5" s="2234"/>
      <c r="D5" s="2234"/>
      <c r="E5" s="2234"/>
      <c r="F5" s="2234"/>
      <c r="G5" s="2234"/>
      <c r="H5" s="2234"/>
      <c r="I5" s="2234"/>
      <c r="J5" s="2234"/>
      <c r="K5" s="2234"/>
    </row>
    <row r="6" spans="1:11" s="68" customFormat="1" ht="11.25" customHeight="1">
      <c r="A6" s="282"/>
      <c r="B6" s="282"/>
      <c r="C6" s="282"/>
      <c r="D6" s="282"/>
      <c r="E6" s="282"/>
      <c r="F6" s="282"/>
      <c r="G6" s="282"/>
      <c r="H6" s="282"/>
      <c r="I6" s="282"/>
      <c r="J6" s="282"/>
      <c r="K6" s="282"/>
    </row>
    <row r="7" spans="1:11" s="68" customFormat="1" ht="45" customHeight="1">
      <c r="A7" s="681" t="s">
        <v>201</v>
      </c>
      <c r="B7" s="717"/>
      <c r="C7" s="2235">
        <f>'申請書・総括票（共通）'!C19</f>
        <v>0</v>
      </c>
      <c r="D7" s="2236"/>
      <c r="E7" s="2236"/>
      <c r="F7" s="2236"/>
      <c r="G7" s="2236"/>
      <c r="H7" s="2236"/>
      <c r="I7" s="2236"/>
      <c r="J7" s="2236"/>
      <c r="K7" s="283"/>
    </row>
    <row r="8" spans="1:11" s="68" customFormat="1" ht="26.25" customHeight="1">
      <c r="A8" s="2238" t="s">
        <v>87</v>
      </c>
      <c r="B8" s="2239"/>
      <c r="C8" s="2235">
        <f>'申請書・総括票（共通）'!D240</f>
        <v>0</v>
      </c>
      <c r="D8" s="2236"/>
      <c r="E8" s="2236"/>
      <c r="F8" s="2237"/>
      <c r="G8" s="284" t="s">
        <v>88</v>
      </c>
      <c r="H8" s="2242">
        <f>'申請書・総括票（共通）'!A240</f>
        <v>2009</v>
      </c>
      <c r="I8" s="2243"/>
      <c r="J8" s="2244"/>
      <c r="K8" s="285"/>
    </row>
    <row r="9" spans="1:11" s="68" customFormat="1" ht="26.25" customHeight="1">
      <c r="A9" s="2240"/>
      <c r="B9" s="2241"/>
      <c r="C9" s="2235"/>
      <c r="D9" s="2236"/>
      <c r="E9" s="2236"/>
      <c r="F9" s="2237"/>
      <c r="G9" s="286" t="s">
        <v>637</v>
      </c>
      <c r="H9" s="2242">
        <f>'申請書・総括票（共通）'!B240</f>
        <v>0</v>
      </c>
      <c r="I9" s="2243"/>
      <c r="J9" s="2244"/>
      <c r="K9" s="287"/>
    </row>
    <row r="10" spans="1:11" s="68" customFormat="1" ht="15" customHeight="1">
      <c r="K10" s="262"/>
    </row>
    <row r="11" spans="1:11" s="68" customFormat="1" ht="18.75" customHeight="1">
      <c r="B11" s="66" t="s">
        <v>190</v>
      </c>
      <c r="K11" s="262"/>
    </row>
    <row r="12" spans="1:11" s="68" customFormat="1" ht="5.25" customHeight="1">
      <c r="K12" s="262"/>
    </row>
    <row r="13" spans="1:11" s="68" customFormat="1" ht="27" customHeight="1">
      <c r="A13" s="288"/>
      <c r="B13" s="995" t="s">
        <v>260</v>
      </c>
      <c r="C13" s="995"/>
      <c r="D13" s="2248"/>
      <c r="E13" s="289" t="s">
        <v>247</v>
      </c>
      <c r="F13" s="271"/>
      <c r="G13" s="2252" t="s">
        <v>641</v>
      </c>
      <c r="H13" s="2252"/>
      <c r="I13" s="2252"/>
      <c r="J13" s="2253"/>
      <c r="K13" s="283"/>
    </row>
    <row r="14" spans="1:11" s="68" customFormat="1" ht="27" customHeight="1">
      <c r="A14" s="290"/>
      <c r="B14" s="2254"/>
      <c r="C14" s="2254"/>
      <c r="D14" s="2255"/>
      <c r="E14" s="377" t="s">
        <v>248</v>
      </c>
      <c r="F14" s="271"/>
      <c r="G14" s="2252" t="s">
        <v>641</v>
      </c>
      <c r="H14" s="2252"/>
      <c r="I14" s="2252"/>
      <c r="J14" s="2253"/>
      <c r="K14" s="283"/>
    </row>
    <row r="15" spans="1:11" s="68" customFormat="1" ht="27" customHeight="1">
      <c r="A15" s="291"/>
      <c r="B15" s="999"/>
      <c r="C15" s="999"/>
      <c r="D15" s="2256"/>
      <c r="E15" s="289" t="s">
        <v>249</v>
      </c>
      <c r="F15" s="271"/>
      <c r="G15" s="2252" t="s">
        <v>641</v>
      </c>
      <c r="H15" s="2252"/>
      <c r="I15" s="2252"/>
      <c r="J15" s="2252"/>
      <c r="K15" s="283"/>
    </row>
    <row r="16" spans="1:11" s="68" customFormat="1" ht="21" customHeight="1">
      <c r="A16" s="290"/>
      <c r="B16" s="995" t="s">
        <v>261</v>
      </c>
      <c r="C16" s="995"/>
      <c r="D16" s="2248"/>
      <c r="E16" s="2249"/>
      <c r="F16" s="2250"/>
      <c r="G16" s="2250"/>
      <c r="H16" s="2250"/>
      <c r="I16" s="2250"/>
      <c r="J16" s="2251"/>
      <c r="K16" s="292"/>
    </row>
    <row r="17" spans="1:21" s="68" customFormat="1" ht="27" customHeight="1">
      <c r="A17" s="288" t="s">
        <v>640</v>
      </c>
      <c r="B17" s="995" t="s">
        <v>639</v>
      </c>
      <c r="C17" s="995"/>
      <c r="D17" s="2248"/>
      <c r="E17" s="2249"/>
      <c r="F17" s="2250"/>
      <c r="G17" s="2250"/>
      <c r="H17" s="2250"/>
      <c r="I17" s="2250"/>
      <c r="J17" s="2251"/>
      <c r="K17" s="615"/>
    </row>
    <row r="18" spans="1:21" s="68" customFormat="1" ht="69" customHeight="1">
      <c r="A18" s="2227"/>
      <c r="B18" s="2230" t="s">
        <v>189</v>
      </c>
      <c r="C18" s="2231"/>
      <c r="D18" s="2232"/>
      <c r="E18" s="2245"/>
      <c r="F18" s="2246"/>
      <c r="G18" s="2246"/>
      <c r="H18" s="2246"/>
      <c r="I18" s="2246"/>
      <c r="J18" s="2247"/>
      <c r="K18" s="293"/>
    </row>
    <row r="19" spans="1:21" s="68" customFormat="1" ht="45.75" customHeight="1">
      <c r="A19" s="2227"/>
      <c r="B19" s="2230" t="s">
        <v>188</v>
      </c>
      <c r="C19" s="2231"/>
      <c r="D19" s="2232"/>
      <c r="E19" s="2245"/>
      <c r="F19" s="2246"/>
      <c r="G19" s="2246"/>
      <c r="H19" s="2246"/>
      <c r="I19" s="2246"/>
      <c r="J19" s="2247"/>
      <c r="K19" s="292"/>
      <c r="M19" s="2228"/>
      <c r="N19" s="2229"/>
      <c r="O19" s="2229"/>
      <c r="P19" s="2229"/>
      <c r="Q19" s="2229"/>
      <c r="R19" s="2229"/>
      <c r="S19" s="2229"/>
      <c r="T19" s="2229"/>
      <c r="U19" s="2229"/>
    </row>
    <row r="20" spans="1:21" s="68" customFormat="1" ht="69" customHeight="1">
      <c r="A20" s="294"/>
      <c r="B20" s="2230" t="s">
        <v>187</v>
      </c>
      <c r="C20" s="2231"/>
      <c r="D20" s="2232"/>
      <c r="E20" s="2245"/>
      <c r="F20" s="2246"/>
      <c r="G20" s="2246"/>
      <c r="H20" s="2246"/>
      <c r="I20" s="2246"/>
      <c r="J20" s="2247"/>
      <c r="K20" s="293"/>
    </row>
    <row r="21" spans="1:21" s="68" customFormat="1" ht="27" customHeight="1">
      <c r="A21" s="288" t="s">
        <v>259</v>
      </c>
      <c r="B21" s="995" t="s">
        <v>638</v>
      </c>
      <c r="C21" s="995"/>
      <c r="D21" s="2248"/>
      <c r="E21" s="2249"/>
      <c r="F21" s="2250"/>
      <c r="G21" s="2250"/>
      <c r="H21" s="2250"/>
      <c r="I21" s="2250"/>
      <c r="J21" s="2251"/>
      <c r="K21" s="295"/>
      <c r="M21" s="2228"/>
      <c r="N21" s="2229"/>
      <c r="O21" s="2229"/>
      <c r="P21" s="2229"/>
      <c r="Q21" s="2229"/>
      <c r="R21" s="2229"/>
      <c r="S21" s="2229"/>
      <c r="T21" s="2229"/>
      <c r="U21" s="2229"/>
    </row>
    <row r="22" spans="1:21" s="68" customFormat="1" ht="69" customHeight="1">
      <c r="A22" s="291"/>
      <c r="B22" s="2230" t="s">
        <v>186</v>
      </c>
      <c r="C22" s="2231"/>
      <c r="D22" s="2232"/>
      <c r="E22" s="2245"/>
      <c r="F22" s="2246"/>
      <c r="G22" s="2246"/>
      <c r="H22" s="2246"/>
      <c r="I22" s="2246"/>
      <c r="J22" s="2247"/>
      <c r="K22" s="293"/>
    </row>
    <row r="23" spans="1:21" s="3" customFormat="1" ht="45" customHeight="1">
      <c r="A23" s="634"/>
      <c r="B23" s="2327" t="s">
        <v>1050</v>
      </c>
      <c r="C23" s="2328"/>
      <c r="D23" s="2329"/>
      <c r="E23" s="2336" t="s">
        <v>1051</v>
      </c>
      <c r="F23" s="2336"/>
      <c r="G23" s="2337"/>
      <c r="H23" s="2338"/>
      <c r="I23" s="2339"/>
      <c r="J23" s="2340"/>
      <c r="K23" s="471"/>
    </row>
    <row r="24" spans="1:21" s="3" customFormat="1" ht="63" customHeight="1">
      <c r="A24" s="634"/>
      <c r="B24" s="2330"/>
      <c r="C24" s="2331"/>
      <c r="D24" s="2332"/>
      <c r="E24" s="2341" t="s">
        <v>1052</v>
      </c>
      <c r="F24" s="2336"/>
      <c r="G24" s="2336"/>
      <c r="H24" s="2336"/>
      <c r="I24" s="2336"/>
      <c r="J24" s="2337"/>
      <c r="K24" s="471"/>
    </row>
    <row r="25" spans="1:21" s="3" customFormat="1" ht="30.75" customHeight="1">
      <c r="A25" s="634"/>
      <c r="B25" s="2330"/>
      <c r="C25" s="2331"/>
      <c r="D25" s="2332"/>
      <c r="E25" s="635"/>
      <c r="F25" s="2342" t="s">
        <v>1053</v>
      </c>
      <c r="G25" s="2343"/>
      <c r="H25" s="2343"/>
      <c r="I25" s="2343"/>
      <c r="J25" s="2344"/>
      <c r="K25" s="471"/>
    </row>
    <row r="26" spans="1:21" s="3" customFormat="1" ht="30.75" customHeight="1">
      <c r="A26" s="634"/>
      <c r="B26" s="2330"/>
      <c r="C26" s="2331"/>
      <c r="D26" s="2332"/>
      <c r="E26" s="635"/>
      <c r="F26" s="2342" t="s">
        <v>1054</v>
      </c>
      <c r="G26" s="2343"/>
      <c r="H26" s="2343"/>
      <c r="I26" s="2343"/>
      <c r="J26" s="2344"/>
      <c r="K26" s="471"/>
    </row>
    <row r="27" spans="1:21" s="3" customFormat="1" ht="30.75" customHeight="1">
      <c r="A27" s="634"/>
      <c r="B27" s="2330"/>
      <c r="C27" s="2331"/>
      <c r="D27" s="2332"/>
      <c r="E27" s="635"/>
      <c r="F27" s="2342" t="s">
        <v>1055</v>
      </c>
      <c r="G27" s="2343"/>
      <c r="H27" s="2343"/>
      <c r="I27" s="2343"/>
      <c r="J27" s="2344"/>
      <c r="K27" s="471"/>
    </row>
    <row r="28" spans="1:21" s="3" customFormat="1" ht="47.25" customHeight="1">
      <c r="A28" s="634"/>
      <c r="B28" s="2333"/>
      <c r="C28" s="2334"/>
      <c r="D28" s="2335"/>
      <c r="E28" s="636"/>
      <c r="F28" s="2345"/>
      <c r="G28" s="2345"/>
      <c r="H28" s="2345"/>
      <c r="I28" s="2345"/>
      <c r="J28" s="2345"/>
      <c r="K28" s="471"/>
    </row>
    <row r="31" spans="1:21" ht="13.35" customHeight="1">
      <c r="B31" s="297" t="s">
        <v>202</v>
      </c>
      <c r="G31" s="298"/>
      <c r="H31" s="2311" t="s">
        <v>651</v>
      </c>
      <c r="I31" s="2311"/>
      <c r="J31" s="2311"/>
      <c r="K31" s="2311"/>
    </row>
    <row r="32" spans="1:21">
      <c r="G32" s="298"/>
      <c r="H32" s="2312">
        <f>'申請書・総括票（共通）'!L3</f>
        <v>0</v>
      </c>
      <c r="I32" s="2312"/>
      <c r="J32" s="2312"/>
      <c r="K32" s="2312"/>
    </row>
    <row r="33" spans="1:26" ht="15" customHeight="1"/>
    <row r="34" spans="1:26" ht="22.5" customHeight="1">
      <c r="B34" s="2309" t="s">
        <v>671</v>
      </c>
      <c r="C34" s="2309"/>
      <c r="D34" s="2309"/>
      <c r="E34" s="2309"/>
      <c r="F34" s="2309"/>
      <c r="G34" s="2309"/>
      <c r="H34" s="2309"/>
      <c r="I34" s="2309"/>
      <c r="J34" s="2309"/>
    </row>
    <row r="36" spans="1:26" s="303" customFormat="1" ht="18.75" customHeight="1">
      <c r="A36" s="299"/>
      <c r="B36" s="299"/>
      <c r="C36" s="299"/>
      <c r="D36" s="299"/>
      <c r="E36" s="299"/>
      <c r="F36" s="299"/>
      <c r="G36" s="300"/>
      <c r="H36" s="300"/>
      <c r="I36" s="300"/>
      <c r="J36" s="2325"/>
      <c r="K36" s="2325"/>
      <c r="L36" s="2325"/>
      <c r="M36" s="301"/>
      <c r="N36" s="2276"/>
      <c r="O36" s="2276"/>
      <c r="P36" s="2276"/>
      <c r="Q36" s="2276"/>
      <c r="R36" s="302"/>
      <c r="V36" s="301"/>
      <c r="W36" s="301"/>
      <c r="X36" s="301"/>
      <c r="Y36" s="301"/>
      <c r="Z36" s="302"/>
    </row>
    <row r="37" spans="1:26" ht="41.25" customHeight="1">
      <c r="B37" s="620" t="s">
        <v>201</v>
      </c>
      <c r="C37" s="2310">
        <f>'申請書・総括票（共通）'!C19</f>
        <v>0</v>
      </c>
      <c r="D37" s="2161"/>
      <c r="E37" s="2161"/>
      <c r="F37" s="2161"/>
      <c r="G37" s="2161"/>
      <c r="H37" s="2161"/>
      <c r="I37" s="2161"/>
      <c r="J37" s="2162"/>
    </row>
    <row r="38" spans="1:26" ht="27.75" customHeight="1">
      <c r="B38" s="2313" t="s">
        <v>200</v>
      </c>
      <c r="C38" s="2315">
        <f>'申請書・総括票（共通）'!D240</f>
        <v>0</v>
      </c>
      <c r="D38" s="2316"/>
      <c r="E38" s="2316"/>
      <c r="F38" s="2317"/>
      <c r="G38" s="284" t="s">
        <v>88</v>
      </c>
      <c r="H38" s="2157">
        <f>'申請書・総括票（共通）'!A240</f>
        <v>2009</v>
      </c>
      <c r="I38" s="2158"/>
      <c r="J38" s="2321"/>
    </row>
    <row r="39" spans="1:26" ht="27.75" customHeight="1">
      <c r="B39" s="2314"/>
      <c r="C39" s="2318"/>
      <c r="D39" s="2319"/>
      <c r="E39" s="2319"/>
      <c r="F39" s="2320"/>
      <c r="G39" s="286" t="s">
        <v>637</v>
      </c>
      <c r="H39" s="2322">
        <f>'申請書・総括票（共通）'!B240</f>
        <v>0</v>
      </c>
      <c r="I39" s="2323"/>
      <c r="J39" s="2324"/>
    </row>
    <row r="40" spans="1:26" ht="15" customHeight="1"/>
    <row r="41" spans="1:26" ht="15" customHeight="1"/>
    <row r="42" spans="1:26" ht="15" customHeight="1">
      <c r="B42" s="296" t="s">
        <v>250</v>
      </c>
    </row>
    <row r="43" spans="1:26" ht="6.6" customHeight="1" thickBot="1"/>
    <row r="44" spans="1:26" ht="33.75" customHeight="1">
      <c r="B44" s="304" t="s">
        <v>199</v>
      </c>
      <c r="C44" s="2263">
        <f>個票ｰ2009!B239</f>
        <v>0</v>
      </c>
      <c r="D44" s="2264"/>
      <c r="E44" s="2264"/>
      <c r="F44" s="2265"/>
      <c r="G44" s="305" t="s">
        <v>656</v>
      </c>
      <c r="H44" s="2271">
        <v>1</v>
      </c>
      <c r="I44" s="2272"/>
      <c r="J44" s="2273"/>
    </row>
    <row r="45" spans="1:26" ht="30" customHeight="1">
      <c r="B45" s="618" t="s">
        <v>214</v>
      </c>
      <c r="C45" s="2257" t="s">
        <v>213</v>
      </c>
      <c r="D45" s="2258"/>
      <c r="E45" s="2258"/>
      <c r="F45" s="2258"/>
      <c r="G45" s="2258"/>
      <c r="H45" s="2258"/>
      <c r="I45" s="2258"/>
      <c r="J45" s="2259"/>
    </row>
    <row r="46" spans="1:26" ht="30" customHeight="1">
      <c r="B46" s="619" t="s">
        <v>198</v>
      </c>
      <c r="C46" s="2223"/>
      <c r="D46" s="2224"/>
      <c r="E46" s="2224"/>
      <c r="F46" s="2224"/>
      <c r="G46" s="2224"/>
      <c r="H46" s="2224"/>
      <c r="I46" s="2224"/>
      <c r="J46" s="2225"/>
    </row>
    <row r="47" spans="1:26" ht="30" customHeight="1">
      <c r="B47" s="616" t="s">
        <v>197</v>
      </c>
      <c r="C47" s="2208"/>
      <c r="D47" s="2274"/>
      <c r="E47" s="2274"/>
      <c r="F47" s="2274"/>
      <c r="G47" s="2274"/>
      <c r="H47" s="2274"/>
      <c r="I47" s="2274"/>
      <c r="J47" s="2275"/>
    </row>
    <row r="48" spans="1:26" ht="14.25" customHeight="1">
      <c r="B48" s="2226" t="s">
        <v>653</v>
      </c>
      <c r="C48" s="2190" t="s">
        <v>195</v>
      </c>
      <c r="D48" s="2266"/>
      <c r="E48" s="2267"/>
      <c r="F48" s="2190" t="s">
        <v>196</v>
      </c>
      <c r="G48" s="2266"/>
      <c r="H48" s="2266"/>
      <c r="I48" s="2266"/>
      <c r="J48" s="2268"/>
    </row>
    <row r="49" spans="2:10" ht="34.5" customHeight="1">
      <c r="B49" s="2226"/>
      <c r="C49" s="272"/>
      <c r="D49" s="306" t="s">
        <v>185</v>
      </c>
      <c r="E49" s="272"/>
      <c r="F49" s="2260"/>
      <c r="G49" s="2261"/>
      <c r="H49" s="2261"/>
      <c r="I49" s="2261"/>
      <c r="J49" s="2262"/>
    </row>
    <row r="50" spans="2:10" ht="34.5" customHeight="1">
      <c r="B50" s="2226"/>
      <c r="C50" s="272"/>
      <c r="D50" s="307" t="s">
        <v>185</v>
      </c>
      <c r="E50" s="272"/>
      <c r="F50" s="2182"/>
      <c r="G50" s="2269"/>
      <c r="H50" s="2269"/>
      <c r="I50" s="2269"/>
      <c r="J50" s="2270"/>
    </row>
    <row r="51" spans="2:10" ht="34.5" customHeight="1">
      <c r="B51" s="2226"/>
      <c r="C51" s="272"/>
      <c r="D51" s="307" t="s">
        <v>185</v>
      </c>
      <c r="E51" s="272"/>
      <c r="F51" s="2182"/>
      <c r="G51" s="2269"/>
      <c r="H51" s="2269"/>
      <c r="I51" s="2269"/>
      <c r="J51" s="2270"/>
    </row>
    <row r="52" spans="2:10" ht="34.5" customHeight="1">
      <c r="B52" s="2226"/>
      <c r="C52" s="272"/>
      <c r="D52" s="307" t="s">
        <v>185</v>
      </c>
      <c r="E52" s="272"/>
      <c r="F52" s="2182"/>
      <c r="G52" s="2269"/>
      <c r="H52" s="2269"/>
      <c r="I52" s="2269"/>
      <c r="J52" s="2270"/>
    </row>
    <row r="53" spans="2:10" ht="34.5" customHeight="1">
      <c r="B53" s="2226"/>
      <c r="C53" s="272"/>
      <c r="D53" s="308" t="s">
        <v>185</v>
      </c>
      <c r="E53" s="272"/>
      <c r="F53" s="2277"/>
      <c r="G53" s="2278"/>
      <c r="H53" s="2278"/>
      <c r="I53" s="2278"/>
      <c r="J53" s="2279"/>
    </row>
    <row r="54" spans="2:10" ht="15" customHeight="1">
      <c r="B54" s="2187" t="s">
        <v>251</v>
      </c>
      <c r="C54" s="2190" t="s">
        <v>195</v>
      </c>
      <c r="D54" s="2266"/>
      <c r="E54" s="2267"/>
      <c r="F54" s="2190" t="s">
        <v>194</v>
      </c>
      <c r="G54" s="2266"/>
      <c r="H54" s="2266"/>
      <c r="I54" s="2266"/>
      <c r="J54" s="2268"/>
    </row>
    <row r="55" spans="2:10" ht="31.5" customHeight="1">
      <c r="B55" s="2167"/>
      <c r="C55" s="273"/>
      <c r="D55" s="309" t="s">
        <v>184</v>
      </c>
      <c r="E55" s="274"/>
      <c r="F55" s="2192"/>
      <c r="G55" s="2192"/>
      <c r="H55" s="2193"/>
      <c r="I55" s="2193"/>
      <c r="J55" s="2194"/>
    </row>
    <row r="56" spans="2:10" ht="31.5" customHeight="1">
      <c r="B56" s="2167"/>
      <c r="C56" s="275"/>
      <c r="D56" s="310" t="s">
        <v>184</v>
      </c>
      <c r="E56" s="276"/>
      <c r="F56" s="2181"/>
      <c r="G56" s="2181"/>
      <c r="H56" s="2182"/>
      <c r="I56" s="2182"/>
      <c r="J56" s="2183"/>
    </row>
    <row r="57" spans="2:10" ht="31.5" customHeight="1">
      <c r="B57" s="2167"/>
      <c r="C57" s="275"/>
      <c r="D57" s="310" t="s">
        <v>184</v>
      </c>
      <c r="E57" s="276"/>
      <c r="F57" s="2181"/>
      <c r="G57" s="2181"/>
      <c r="H57" s="2182"/>
      <c r="I57" s="2182"/>
      <c r="J57" s="2183"/>
    </row>
    <row r="58" spans="2:10" ht="31.5" customHeight="1">
      <c r="B58" s="2167"/>
      <c r="C58" s="275"/>
      <c r="D58" s="310" t="s">
        <v>184</v>
      </c>
      <c r="E58" s="276"/>
      <c r="F58" s="2181"/>
      <c r="G58" s="2181"/>
      <c r="H58" s="2182"/>
      <c r="I58" s="2182"/>
      <c r="J58" s="2183"/>
    </row>
    <row r="59" spans="2:10" ht="31.5" customHeight="1">
      <c r="B59" s="2188"/>
      <c r="C59" s="277"/>
      <c r="D59" s="311" t="s">
        <v>184</v>
      </c>
      <c r="E59" s="278"/>
      <c r="F59" s="2216"/>
      <c r="G59" s="2216"/>
      <c r="H59" s="2217"/>
      <c r="I59" s="2217"/>
      <c r="J59" s="2218"/>
    </row>
    <row r="60" spans="2:10" ht="15" customHeight="1">
      <c r="B60" s="2166" t="s">
        <v>634</v>
      </c>
      <c r="C60" s="2169" t="s">
        <v>207</v>
      </c>
      <c r="D60" s="2170"/>
      <c r="E60" s="2171"/>
      <c r="F60" s="2172" t="s">
        <v>208</v>
      </c>
      <c r="G60" s="2173"/>
      <c r="H60" s="2173"/>
      <c r="I60" s="2173"/>
      <c r="J60" s="2174"/>
    </row>
    <row r="61" spans="2:10" ht="30" customHeight="1">
      <c r="B61" s="2167"/>
      <c r="C61" s="275"/>
      <c r="D61" s="310" t="s">
        <v>184</v>
      </c>
      <c r="E61" s="272"/>
      <c r="F61" s="2178"/>
      <c r="G61" s="2178"/>
      <c r="H61" s="2179"/>
      <c r="I61" s="2179"/>
      <c r="J61" s="2180"/>
    </row>
    <row r="62" spans="2:10" ht="30" customHeight="1">
      <c r="B62" s="2167"/>
      <c r="C62" s="275"/>
      <c r="D62" s="310" t="s">
        <v>184</v>
      </c>
      <c r="E62" s="272"/>
      <c r="F62" s="2181"/>
      <c r="G62" s="2181"/>
      <c r="H62" s="2182"/>
      <c r="I62" s="2182"/>
      <c r="J62" s="2183"/>
    </row>
    <row r="63" spans="2:10" ht="30" customHeight="1">
      <c r="B63" s="2167"/>
      <c r="C63" s="275"/>
      <c r="D63" s="310" t="s">
        <v>184</v>
      </c>
      <c r="E63" s="272"/>
      <c r="F63" s="2181"/>
      <c r="G63" s="2181"/>
      <c r="H63" s="2182"/>
      <c r="I63" s="2182"/>
      <c r="J63" s="2183"/>
    </row>
    <row r="64" spans="2:10" ht="30" customHeight="1" thickBot="1">
      <c r="B64" s="2168"/>
      <c r="C64" s="279"/>
      <c r="D64" s="312" t="s">
        <v>184</v>
      </c>
      <c r="E64" s="280"/>
      <c r="F64" s="2184"/>
      <c r="G64" s="2184"/>
      <c r="H64" s="2185"/>
      <c r="I64" s="2185"/>
      <c r="J64" s="2186"/>
    </row>
    <row r="65" spans="1:26" s="303" customFormat="1" ht="18.75" customHeight="1" thickBot="1">
      <c r="A65" s="299"/>
      <c r="B65" s="313"/>
      <c r="C65" s="299"/>
      <c r="D65" s="299"/>
      <c r="E65" s="299"/>
      <c r="F65" s="299"/>
      <c r="G65" s="300"/>
      <c r="H65" s="300"/>
      <c r="I65" s="300"/>
      <c r="J65" s="300"/>
      <c r="K65" s="300"/>
      <c r="L65" s="300"/>
      <c r="M65" s="301"/>
      <c r="N65" s="2276"/>
      <c r="O65" s="2276"/>
      <c r="P65" s="2276"/>
      <c r="Q65" s="2276"/>
      <c r="R65" s="302"/>
      <c r="V65" s="301"/>
      <c r="W65" s="301"/>
      <c r="X65" s="301"/>
      <c r="Y65" s="301"/>
      <c r="Z65" s="302"/>
    </row>
    <row r="66" spans="1:26" ht="18.75" customHeight="1">
      <c r="B66" s="2280" t="s">
        <v>193</v>
      </c>
      <c r="C66" s="2282"/>
      <c r="D66" s="2283"/>
      <c r="E66" s="2283"/>
      <c r="F66" s="2283"/>
      <c r="G66" s="2283"/>
      <c r="H66" s="2283"/>
      <c r="I66" s="2283"/>
      <c r="J66" s="2284"/>
    </row>
    <row r="67" spans="1:26" ht="18.75" customHeight="1">
      <c r="B67" s="2196"/>
      <c r="C67" s="2201"/>
      <c r="D67" s="2202"/>
      <c r="E67" s="2202"/>
      <c r="F67" s="2202"/>
      <c r="G67" s="2202"/>
      <c r="H67" s="2202"/>
      <c r="I67" s="2202"/>
      <c r="J67" s="2203"/>
    </row>
    <row r="68" spans="1:26" ht="18.75" customHeight="1">
      <c r="B68" s="2281"/>
      <c r="C68" s="2285"/>
      <c r="D68" s="2286"/>
      <c r="E68" s="2286"/>
      <c r="F68" s="2286"/>
      <c r="G68" s="2286"/>
      <c r="H68" s="2286"/>
      <c r="I68" s="2286"/>
      <c r="J68" s="2287"/>
    </row>
    <row r="69" spans="1:26" ht="18.75" customHeight="1">
      <c r="B69" s="2195" t="s">
        <v>192</v>
      </c>
      <c r="C69" s="2198"/>
      <c r="D69" s="2199"/>
      <c r="E69" s="2199"/>
      <c r="F69" s="2199"/>
      <c r="G69" s="2199"/>
      <c r="H69" s="2199"/>
      <c r="I69" s="2199"/>
      <c r="J69" s="2200"/>
    </row>
    <row r="70" spans="1:26" ht="18.75" customHeight="1">
      <c r="B70" s="2196"/>
      <c r="C70" s="2201"/>
      <c r="D70" s="2202"/>
      <c r="E70" s="2202"/>
      <c r="F70" s="2202"/>
      <c r="G70" s="2202"/>
      <c r="H70" s="2202"/>
      <c r="I70" s="2202"/>
      <c r="J70" s="2203"/>
    </row>
    <row r="71" spans="1:26" ht="18.75" customHeight="1" thickBot="1">
      <c r="B71" s="2197"/>
      <c r="C71" s="2204"/>
      <c r="D71" s="2205"/>
      <c r="E71" s="2205"/>
      <c r="F71" s="2205"/>
      <c r="G71" s="2205"/>
      <c r="H71" s="2205"/>
      <c r="I71" s="2205"/>
      <c r="J71" s="2206"/>
    </row>
    <row r="72" spans="1:26" ht="18.75" customHeight="1" thickBot="1">
      <c r="B72" s="314"/>
      <c r="C72" s="315"/>
      <c r="D72" s="315"/>
      <c r="E72" s="315"/>
      <c r="F72" s="315"/>
      <c r="G72" s="315"/>
      <c r="H72" s="315"/>
      <c r="I72" s="315"/>
      <c r="J72" s="315"/>
    </row>
    <row r="73" spans="1:26" ht="18.75" customHeight="1">
      <c r="B73" s="316" t="s">
        <v>191</v>
      </c>
      <c r="C73" s="317"/>
      <c r="D73" s="317"/>
      <c r="E73" s="317"/>
      <c r="F73" s="318"/>
      <c r="G73" s="318"/>
      <c r="H73" s="318"/>
      <c r="I73" s="318"/>
      <c r="J73" s="319"/>
    </row>
    <row r="74" spans="1:26" ht="18.75" customHeight="1">
      <c r="B74" s="2154"/>
      <c r="C74" s="2155"/>
      <c r="D74" s="2155"/>
      <c r="E74" s="2155"/>
      <c r="F74" s="2155"/>
      <c r="G74" s="2155"/>
      <c r="H74" s="2155"/>
      <c r="I74" s="2155"/>
      <c r="J74" s="2156"/>
    </row>
    <row r="75" spans="1:26" ht="12" customHeight="1" thickBot="1">
      <c r="B75" s="617"/>
      <c r="C75" s="320"/>
      <c r="D75" s="320"/>
      <c r="E75" s="320"/>
      <c r="F75" s="320"/>
      <c r="G75" s="320"/>
      <c r="H75" s="320"/>
      <c r="I75" s="320"/>
      <c r="J75" s="321"/>
    </row>
    <row r="76" spans="1:26" ht="17.25" customHeight="1"/>
    <row r="77" spans="1:26" ht="17.25" customHeight="1">
      <c r="B77" s="322"/>
      <c r="C77" s="322"/>
      <c r="D77" s="322"/>
      <c r="E77" s="322"/>
      <c r="F77" s="322"/>
      <c r="G77" s="322"/>
      <c r="H77" s="322"/>
      <c r="I77" s="322"/>
      <c r="J77" s="322"/>
      <c r="K77" s="322"/>
    </row>
    <row r="78" spans="1:26" ht="33.75" customHeight="1">
      <c r="B78" s="323" t="s">
        <v>199</v>
      </c>
      <c r="C78" s="2160">
        <f>個票ｰ2009!B240</f>
        <v>0</v>
      </c>
      <c r="D78" s="2161"/>
      <c r="E78" s="2161"/>
      <c r="F78" s="2162"/>
      <c r="G78" s="324" t="s">
        <v>656</v>
      </c>
      <c r="H78" s="2157">
        <v>2</v>
      </c>
      <c r="I78" s="2158"/>
      <c r="J78" s="2159"/>
    </row>
    <row r="79" spans="1:26" ht="30" customHeight="1" outlineLevel="1">
      <c r="B79" s="618" t="s">
        <v>214</v>
      </c>
      <c r="C79" s="2288" t="s">
        <v>213</v>
      </c>
      <c r="D79" s="2289"/>
      <c r="E79" s="2289"/>
      <c r="F79" s="2289"/>
      <c r="G79" s="2289"/>
      <c r="H79" s="2289"/>
      <c r="I79" s="2289"/>
      <c r="J79" s="2290"/>
    </row>
    <row r="80" spans="1:26" ht="30" customHeight="1" outlineLevel="1">
      <c r="B80" s="619" t="s">
        <v>198</v>
      </c>
      <c r="C80" s="2223"/>
      <c r="D80" s="2224"/>
      <c r="E80" s="2224"/>
      <c r="F80" s="2224"/>
      <c r="G80" s="2224"/>
      <c r="H80" s="2224"/>
      <c r="I80" s="2224"/>
      <c r="J80" s="2225"/>
    </row>
    <row r="81" spans="2:10" ht="30" customHeight="1" outlineLevel="1">
      <c r="B81" s="616" t="s">
        <v>197</v>
      </c>
      <c r="C81" s="2207"/>
      <c r="D81" s="2207"/>
      <c r="E81" s="2207"/>
      <c r="F81" s="2207"/>
      <c r="G81" s="2207"/>
      <c r="H81" s="2208"/>
      <c r="I81" s="2208"/>
      <c r="J81" s="2209"/>
    </row>
    <row r="82" spans="2:10" ht="14.25" customHeight="1" outlineLevel="1">
      <c r="B82" s="2226" t="s">
        <v>635</v>
      </c>
      <c r="C82" s="2189" t="s">
        <v>195</v>
      </c>
      <c r="D82" s="2189"/>
      <c r="E82" s="2189"/>
      <c r="F82" s="2189" t="s">
        <v>196</v>
      </c>
      <c r="G82" s="2189"/>
      <c r="H82" s="2190"/>
      <c r="I82" s="2190"/>
      <c r="J82" s="2191"/>
    </row>
    <row r="83" spans="2:10" ht="34.5" customHeight="1" outlineLevel="1">
      <c r="B83" s="2226"/>
      <c r="C83" s="272"/>
      <c r="D83" s="306" t="s">
        <v>185</v>
      </c>
      <c r="E83" s="272"/>
      <c r="F83" s="2192"/>
      <c r="G83" s="2192"/>
      <c r="H83" s="2193"/>
      <c r="I83" s="2193"/>
      <c r="J83" s="2194"/>
    </row>
    <row r="84" spans="2:10" ht="34.5" customHeight="1" outlineLevel="1">
      <c r="B84" s="2226"/>
      <c r="C84" s="272"/>
      <c r="D84" s="307" t="s">
        <v>185</v>
      </c>
      <c r="E84" s="272"/>
      <c r="F84" s="2181"/>
      <c r="G84" s="2181"/>
      <c r="H84" s="2182"/>
      <c r="I84" s="2182"/>
      <c r="J84" s="2183"/>
    </row>
    <row r="85" spans="2:10" ht="34.5" customHeight="1" outlineLevel="1">
      <c r="B85" s="2226"/>
      <c r="C85" s="272"/>
      <c r="D85" s="307" t="s">
        <v>185</v>
      </c>
      <c r="E85" s="272"/>
      <c r="F85" s="2181"/>
      <c r="G85" s="2181"/>
      <c r="H85" s="2182"/>
      <c r="I85" s="2182"/>
      <c r="J85" s="2183"/>
    </row>
    <row r="86" spans="2:10" ht="34.5" customHeight="1" outlineLevel="1">
      <c r="B86" s="2226"/>
      <c r="C86" s="272"/>
      <c r="D86" s="307" t="s">
        <v>185</v>
      </c>
      <c r="E86" s="272"/>
      <c r="F86" s="2181"/>
      <c r="G86" s="2181"/>
      <c r="H86" s="2182"/>
      <c r="I86" s="2182"/>
      <c r="J86" s="2183"/>
    </row>
    <row r="87" spans="2:10" ht="34.5" customHeight="1" outlineLevel="1">
      <c r="B87" s="2226"/>
      <c r="C87" s="272"/>
      <c r="D87" s="308" t="s">
        <v>185</v>
      </c>
      <c r="E87" s="272"/>
      <c r="F87" s="2219"/>
      <c r="G87" s="2220"/>
      <c r="H87" s="2221"/>
      <c r="I87" s="2221"/>
      <c r="J87" s="2222"/>
    </row>
    <row r="88" spans="2:10" ht="15" customHeight="1" outlineLevel="1">
      <c r="B88" s="2187" t="s">
        <v>251</v>
      </c>
      <c r="C88" s="2189" t="s">
        <v>195</v>
      </c>
      <c r="D88" s="2189"/>
      <c r="E88" s="2189"/>
      <c r="F88" s="2189" t="s">
        <v>194</v>
      </c>
      <c r="G88" s="2189"/>
      <c r="H88" s="2190"/>
      <c r="I88" s="2190"/>
      <c r="J88" s="2191"/>
    </row>
    <row r="89" spans="2:10" ht="31.5" customHeight="1" outlineLevel="1">
      <c r="B89" s="2167"/>
      <c r="C89" s="273"/>
      <c r="D89" s="309" t="s">
        <v>184</v>
      </c>
      <c r="E89" s="274"/>
      <c r="F89" s="2192"/>
      <c r="G89" s="2192"/>
      <c r="H89" s="2193"/>
      <c r="I89" s="2193"/>
      <c r="J89" s="2194"/>
    </row>
    <row r="90" spans="2:10" ht="31.5" customHeight="1" outlineLevel="1">
      <c r="B90" s="2167"/>
      <c r="C90" s="275"/>
      <c r="D90" s="310" t="s">
        <v>184</v>
      </c>
      <c r="E90" s="276"/>
      <c r="F90" s="2181"/>
      <c r="G90" s="2181"/>
      <c r="H90" s="2182"/>
      <c r="I90" s="2182"/>
      <c r="J90" s="2183"/>
    </row>
    <row r="91" spans="2:10" ht="31.5" customHeight="1" outlineLevel="1">
      <c r="B91" s="2167"/>
      <c r="C91" s="275"/>
      <c r="D91" s="310" t="s">
        <v>184</v>
      </c>
      <c r="E91" s="276"/>
      <c r="F91" s="2181"/>
      <c r="G91" s="2181"/>
      <c r="H91" s="2182"/>
      <c r="I91" s="2182"/>
      <c r="J91" s="2183"/>
    </row>
    <row r="92" spans="2:10" ht="31.5" customHeight="1" outlineLevel="1">
      <c r="B92" s="2167"/>
      <c r="C92" s="275"/>
      <c r="D92" s="310" t="s">
        <v>184</v>
      </c>
      <c r="E92" s="276"/>
      <c r="F92" s="2181"/>
      <c r="G92" s="2181"/>
      <c r="H92" s="2182"/>
      <c r="I92" s="2182"/>
      <c r="J92" s="2183"/>
    </row>
    <row r="93" spans="2:10" ht="31.5" customHeight="1" outlineLevel="1">
      <c r="B93" s="2188"/>
      <c r="C93" s="277"/>
      <c r="D93" s="311" t="s">
        <v>184</v>
      </c>
      <c r="E93" s="278"/>
      <c r="F93" s="2216"/>
      <c r="G93" s="2216"/>
      <c r="H93" s="2217"/>
      <c r="I93" s="2217"/>
      <c r="J93" s="2218"/>
    </row>
    <row r="94" spans="2:10" ht="15" customHeight="1" outlineLevel="1">
      <c r="B94" s="2166" t="s">
        <v>634</v>
      </c>
      <c r="C94" s="2169" t="s">
        <v>207</v>
      </c>
      <c r="D94" s="2170"/>
      <c r="E94" s="2171"/>
      <c r="F94" s="2172" t="s">
        <v>208</v>
      </c>
      <c r="G94" s="2173"/>
      <c r="H94" s="2173"/>
      <c r="I94" s="2173"/>
      <c r="J94" s="2174"/>
    </row>
    <row r="95" spans="2:10" ht="30" customHeight="1" outlineLevel="1">
      <c r="B95" s="2167"/>
      <c r="C95" s="275"/>
      <c r="D95" s="310" t="s">
        <v>184</v>
      </c>
      <c r="E95" s="272"/>
      <c r="F95" s="2178"/>
      <c r="G95" s="2178"/>
      <c r="H95" s="2179"/>
      <c r="I95" s="2179"/>
      <c r="J95" s="2180"/>
    </row>
    <row r="96" spans="2:10" ht="30" customHeight="1" outlineLevel="1">
      <c r="B96" s="2167"/>
      <c r="C96" s="275"/>
      <c r="D96" s="310" t="s">
        <v>184</v>
      </c>
      <c r="E96" s="272"/>
      <c r="F96" s="2181"/>
      <c r="G96" s="2181"/>
      <c r="H96" s="2182"/>
      <c r="I96" s="2182"/>
      <c r="J96" s="2183"/>
    </row>
    <row r="97" spans="1:26" ht="30" customHeight="1" outlineLevel="1">
      <c r="B97" s="2167"/>
      <c r="C97" s="275"/>
      <c r="D97" s="310" t="s">
        <v>184</v>
      </c>
      <c r="E97" s="272"/>
      <c r="F97" s="2181"/>
      <c r="G97" s="2181"/>
      <c r="H97" s="2182"/>
      <c r="I97" s="2182"/>
      <c r="J97" s="2183"/>
    </row>
    <row r="98" spans="1:26" ht="30" customHeight="1" outlineLevel="1" thickBot="1">
      <c r="B98" s="2168"/>
      <c r="C98" s="279"/>
      <c r="D98" s="312" t="s">
        <v>184</v>
      </c>
      <c r="E98" s="280"/>
      <c r="F98" s="2184"/>
      <c r="G98" s="2184"/>
      <c r="H98" s="2185"/>
      <c r="I98" s="2185"/>
      <c r="J98" s="2186"/>
    </row>
    <row r="99" spans="1:26" s="303" customFormat="1" ht="18.75" customHeight="1" outlineLevel="1" thickBot="1">
      <c r="A99" s="299"/>
      <c r="B99" s="313"/>
      <c r="C99" s="299"/>
      <c r="D99" s="299"/>
      <c r="E99" s="299"/>
      <c r="F99" s="299"/>
      <c r="G99" s="300"/>
      <c r="H99" s="300"/>
      <c r="I99" s="300"/>
      <c r="J99" s="300"/>
      <c r="K99" s="300"/>
      <c r="L99" s="300"/>
      <c r="M99" s="301"/>
      <c r="N99" s="2276"/>
      <c r="O99" s="2276"/>
      <c r="P99" s="2276"/>
      <c r="Q99" s="2276"/>
      <c r="R99" s="302"/>
      <c r="V99" s="301"/>
      <c r="W99" s="301"/>
      <c r="X99" s="301"/>
      <c r="Y99" s="301"/>
      <c r="Z99" s="302"/>
    </row>
    <row r="100" spans="1:26" ht="18.75" customHeight="1" outlineLevel="1">
      <c r="B100" s="2280" t="s">
        <v>193</v>
      </c>
      <c r="C100" s="2282"/>
      <c r="D100" s="2283"/>
      <c r="E100" s="2283"/>
      <c r="F100" s="2283"/>
      <c r="G100" s="2283"/>
      <c r="H100" s="2283"/>
      <c r="I100" s="2283"/>
      <c r="J100" s="2284"/>
    </row>
    <row r="101" spans="1:26" ht="18.75" customHeight="1" outlineLevel="1">
      <c r="B101" s="2196"/>
      <c r="C101" s="2201"/>
      <c r="D101" s="2202"/>
      <c r="E101" s="2202"/>
      <c r="F101" s="2202"/>
      <c r="G101" s="2202"/>
      <c r="H101" s="2202"/>
      <c r="I101" s="2202"/>
      <c r="J101" s="2203"/>
    </row>
    <row r="102" spans="1:26" ht="18.75" customHeight="1" outlineLevel="1">
      <c r="B102" s="2281"/>
      <c r="C102" s="2285"/>
      <c r="D102" s="2286"/>
      <c r="E102" s="2286"/>
      <c r="F102" s="2286"/>
      <c r="G102" s="2286"/>
      <c r="H102" s="2286"/>
      <c r="I102" s="2286"/>
      <c r="J102" s="2287"/>
    </row>
    <row r="103" spans="1:26" ht="18.75" customHeight="1" outlineLevel="1">
      <c r="B103" s="2195" t="s">
        <v>192</v>
      </c>
      <c r="C103" s="2198"/>
      <c r="D103" s="2199"/>
      <c r="E103" s="2199"/>
      <c r="F103" s="2199"/>
      <c r="G103" s="2199"/>
      <c r="H103" s="2199"/>
      <c r="I103" s="2199"/>
      <c r="J103" s="2200"/>
    </row>
    <row r="104" spans="1:26" ht="18.75" customHeight="1" outlineLevel="1">
      <c r="B104" s="2196"/>
      <c r="C104" s="2201"/>
      <c r="D104" s="2202"/>
      <c r="E104" s="2202"/>
      <c r="F104" s="2202"/>
      <c r="G104" s="2202"/>
      <c r="H104" s="2202"/>
      <c r="I104" s="2202"/>
      <c r="J104" s="2203"/>
    </row>
    <row r="105" spans="1:26" ht="18.75" customHeight="1" outlineLevel="1" thickBot="1">
      <c r="B105" s="2197"/>
      <c r="C105" s="2204"/>
      <c r="D105" s="2205"/>
      <c r="E105" s="2205"/>
      <c r="F105" s="2205"/>
      <c r="G105" s="2205"/>
      <c r="H105" s="2205"/>
      <c r="I105" s="2205"/>
      <c r="J105" s="2206"/>
    </row>
    <row r="106" spans="1:26" ht="18.75" customHeight="1" outlineLevel="1" thickBot="1">
      <c r="B106" s="314"/>
      <c r="C106" s="315"/>
      <c r="D106" s="315"/>
      <c r="E106" s="315"/>
      <c r="F106" s="315"/>
      <c r="G106" s="315"/>
      <c r="H106" s="315"/>
      <c r="I106" s="315"/>
      <c r="J106" s="315"/>
    </row>
    <row r="107" spans="1:26" ht="18.75" customHeight="1" outlineLevel="1">
      <c r="B107" s="316" t="s">
        <v>191</v>
      </c>
      <c r="C107" s="317"/>
      <c r="D107" s="317"/>
      <c r="E107" s="317"/>
      <c r="F107" s="318"/>
      <c r="G107" s="318"/>
      <c r="H107" s="318"/>
      <c r="I107" s="318"/>
      <c r="J107" s="319"/>
    </row>
    <row r="108" spans="1:26" ht="18.75" customHeight="1" outlineLevel="1">
      <c r="B108" s="2154"/>
      <c r="C108" s="2155"/>
      <c r="D108" s="2155"/>
      <c r="E108" s="2155"/>
      <c r="F108" s="2155"/>
      <c r="G108" s="2155"/>
      <c r="H108" s="2155"/>
      <c r="I108" s="2155"/>
      <c r="J108" s="2156"/>
    </row>
    <row r="109" spans="1:26" ht="12" customHeight="1" outlineLevel="1" thickBot="1">
      <c r="B109" s="617"/>
      <c r="C109" s="320"/>
      <c r="D109" s="320"/>
      <c r="E109" s="320"/>
      <c r="F109" s="320"/>
      <c r="G109" s="320"/>
      <c r="H109" s="320"/>
      <c r="I109" s="320"/>
      <c r="J109" s="321"/>
    </row>
    <row r="110" spans="1:26" ht="17.25" customHeight="1"/>
    <row r="111" spans="1:26" ht="17.25" customHeight="1"/>
    <row r="112" spans="1:26" ht="15" customHeight="1">
      <c r="B112" s="296" t="s">
        <v>252</v>
      </c>
    </row>
    <row r="113" spans="1:18" ht="6.6" customHeight="1"/>
    <row r="114" spans="1:18">
      <c r="B114" s="301" t="s">
        <v>394</v>
      </c>
      <c r="C114" s="325"/>
    </row>
    <row r="115" spans="1:18" s="220" customFormat="1" ht="14.25" customHeight="1" thickBot="1">
      <c r="A115" s="326" t="s">
        <v>133</v>
      </c>
      <c r="B115" s="1473"/>
      <c r="C115" s="1473"/>
      <c r="D115" s="1473"/>
      <c r="E115" s="1473"/>
      <c r="F115" s="1473"/>
      <c r="G115" s="1473"/>
      <c r="H115" s="1473"/>
      <c r="I115" s="1473"/>
      <c r="J115" s="1473"/>
      <c r="K115" s="1473"/>
      <c r="L115" s="1473"/>
      <c r="M115" s="1473"/>
      <c r="N115" s="1473"/>
      <c r="O115" s="1473"/>
      <c r="P115" s="1473"/>
      <c r="Q115" s="1473"/>
      <c r="R115" s="1473"/>
    </row>
    <row r="116" spans="1:18" ht="33.75" customHeight="1">
      <c r="B116" s="304" t="s">
        <v>199</v>
      </c>
      <c r="C116" s="2263">
        <f>個票ｰ2009!B243</f>
        <v>0</v>
      </c>
      <c r="D116" s="2264"/>
      <c r="E116" s="2264"/>
      <c r="F116" s="2265"/>
      <c r="G116" s="305" t="s">
        <v>656</v>
      </c>
      <c r="H116" s="2271">
        <v>11</v>
      </c>
      <c r="I116" s="2272"/>
      <c r="J116" s="2273"/>
    </row>
    <row r="117" spans="1:18" ht="30" customHeight="1" outlineLevel="1">
      <c r="B117" s="618" t="s">
        <v>214</v>
      </c>
      <c r="C117" s="2163"/>
      <c r="D117" s="2164"/>
      <c r="E117" s="2164"/>
      <c r="F117" s="2164"/>
      <c r="G117" s="2164"/>
      <c r="H117" s="2164"/>
      <c r="I117" s="2164"/>
      <c r="J117" s="2165"/>
    </row>
    <row r="118" spans="1:18" ht="30" customHeight="1" outlineLevel="1">
      <c r="B118" s="619" t="s">
        <v>198</v>
      </c>
      <c r="C118" s="2223"/>
      <c r="D118" s="2224"/>
      <c r="E118" s="2224"/>
      <c r="F118" s="2224"/>
      <c r="G118" s="2224"/>
      <c r="H118" s="2224"/>
      <c r="I118" s="2224"/>
      <c r="J118" s="2225"/>
    </row>
    <row r="119" spans="1:18" ht="30" customHeight="1" outlineLevel="1">
      <c r="B119" s="616" t="s">
        <v>197</v>
      </c>
      <c r="C119" s="2207"/>
      <c r="D119" s="2207"/>
      <c r="E119" s="2207"/>
      <c r="F119" s="2207"/>
      <c r="G119" s="2207"/>
      <c r="H119" s="2208"/>
      <c r="I119" s="2208"/>
      <c r="J119" s="2209"/>
    </row>
    <row r="120" spans="1:18" ht="14.25" customHeight="1" outlineLevel="1">
      <c r="B120" s="2226" t="s">
        <v>635</v>
      </c>
      <c r="C120" s="2189" t="s">
        <v>195</v>
      </c>
      <c r="D120" s="2189"/>
      <c r="E120" s="2189"/>
      <c r="F120" s="2189" t="s">
        <v>196</v>
      </c>
      <c r="G120" s="2189"/>
      <c r="H120" s="2190"/>
      <c r="I120" s="2190"/>
      <c r="J120" s="2191"/>
    </row>
    <row r="121" spans="1:18" ht="34.5" customHeight="1" outlineLevel="1">
      <c r="B121" s="2226"/>
      <c r="C121" s="272"/>
      <c r="D121" s="306" t="s">
        <v>185</v>
      </c>
      <c r="E121" s="272"/>
      <c r="F121" s="2192"/>
      <c r="G121" s="2192"/>
      <c r="H121" s="2193"/>
      <c r="I121" s="2193"/>
      <c r="J121" s="2194"/>
    </row>
    <row r="122" spans="1:18" ht="34.5" customHeight="1" outlineLevel="1">
      <c r="B122" s="2226"/>
      <c r="C122" s="272"/>
      <c r="D122" s="307" t="s">
        <v>185</v>
      </c>
      <c r="E122" s="272"/>
      <c r="F122" s="2181"/>
      <c r="G122" s="2181"/>
      <c r="H122" s="2182"/>
      <c r="I122" s="2182"/>
      <c r="J122" s="2183"/>
    </row>
    <row r="123" spans="1:18" ht="34.5" customHeight="1" outlineLevel="1">
      <c r="B123" s="2226"/>
      <c r="C123" s="272"/>
      <c r="D123" s="307" t="s">
        <v>185</v>
      </c>
      <c r="E123" s="272"/>
      <c r="F123" s="2181"/>
      <c r="G123" s="2181"/>
      <c r="H123" s="2182"/>
      <c r="I123" s="2182"/>
      <c r="J123" s="2183"/>
    </row>
    <row r="124" spans="1:18" ht="34.5" customHeight="1" outlineLevel="1">
      <c r="B124" s="2226"/>
      <c r="C124" s="272"/>
      <c r="D124" s="307" t="s">
        <v>185</v>
      </c>
      <c r="E124" s="272"/>
      <c r="F124" s="2181"/>
      <c r="G124" s="2181"/>
      <c r="H124" s="2182"/>
      <c r="I124" s="2182"/>
      <c r="J124" s="2183"/>
    </row>
    <row r="125" spans="1:18" ht="34.5" customHeight="1" outlineLevel="1">
      <c r="B125" s="2226"/>
      <c r="C125" s="272"/>
      <c r="D125" s="308" t="s">
        <v>185</v>
      </c>
      <c r="E125" s="272"/>
      <c r="F125" s="2219"/>
      <c r="G125" s="2220"/>
      <c r="H125" s="2221"/>
      <c r="I125" s="2221"/>
      <c r="J125" s="2222"/>
    </row>
    <row r="126" spans="1:18" ht="15" customHeight="1" outlineLevel="1">
      <c r="B126" s="2187" t="s">
        <v>251</v>
      </c>
      <c r="C126" s="2189" t="s">
        <v>195</v>
      </c>
      <c r="D126" s="2189"/>
      <c r="E126" s="2189"/>
      <c r="F126" s="2189" t="s">
        <v>194</v>
      </c>
      <c r="G126" s="2189"/>
      <c r="H126" s="2190"/>
      <c r="I126" s="2190"/>
      <c r="J126" s="2191"/>
    </row>
    <row r="127" spans="1:18" ht="31.5" customHeight="1" outlineLevel="1">
      <c r="B127" s="2167"/>
      <c r="C127" s="273"/>
      <c r="D127" s="309" t="s">
        <v>184</v>
      </c>
      <c r="E127" s="274"/>
      <c r="F127" s="2192"/>
      <c r="G127" s="2192"/>
      <c r="H127" s="2193"/>
      <c r="I127" s="2193"/>
      <c r="J127" s="2194"/>
    </row>
    <row r="128" spans="1:18" ht="31.5" customHeight="1" outlineLevel="1">
      <c r="B128" s="2167"/>
      <c r="C128" s="275"/>
      <c r="D128" s="310" t="s">
        <v>184</v>
      </c>
      <c r="E128" s="276"/>
      <c r="F128" s="2181"/>
      <c r="G128" s="2181"/>
      <c r="H128" s="2182"/>
      <c r="I128" s="2182"/>
      <c r="J128" s="2183"/>
    </row>
    <row r="129" spans="1:26" ht="31.5" customHeight="1" outlineLevel="1">
      <c r="B129" s="2167"/>
      <c r="C129" s="275"/>
      <c r="D129" s="310" t="s">
        <v>184</v>
      </c>
      <c r="E129" s="276"/>
      <c r="F129" s="2181"/>
      <c r="G129" s="2181"/>
      <c r="H129" s="2182"/>
      <c r="I129" s="2182"/>
      <c r="J129" s="2183"/>
    </row>
    <row r="130" spans="1:26" ht="31.5" customHeight="1" outlineLevel="1">
      <c r="B130" s="2167"/>
      <c r="C130" s="275"/>
      <c r="D130" s="310" t="s">
        <v>184</v>
      </c>
      <c r="E130" s="276"/>
      <c r="F130" s="2181"/>
      <c r="G130" s="2181"/>
      <c r="H130" s="2182"/>
      <c r="I130" s="2182"/>
      <c r="J130" s="2183"/>
    </row>
    <row r="131" spans="1:26" ht="31.5" customHeight="1" outlineLevel="1">
      <c r="B131" s="2188"/>
      <c r="C131" s="277"/>
      <c r="D131" s="311" t="s">
        <v>184</v>
      </c>
      <c r="E131" s="278"/>
      <c r="F131" s="2216"/>
      <c r="G131" s="2216"/>
      <c r="H131" s="2217"/>
      <c r="I131" s="2217"/>
      <c r="J131" s="2218"/>
    </row>
    <row r="132" spans="1:26" ht="15" customHeight="1" outlineLevel="1">
      <c r="B132" s="2166" t="s">
        <v>634</v>
      </c>
      <c r="C132" s="2169" t="s">
        <v>207</v>
      </c>
      <c r="D132" s="2170"/>
      <c r="E132" s="2171"/>
      <c r="F132" s="2172" t="s">
        <v>208</v>
      </c>
      <c r="G132" s="2173"/>
      <c r="H132" s="2173"/>
      <c r="I132" s="2173"/>
      <c r="J132" s="2174"/>
    </row>
    <row r="133" spans="1:26" ht="30" customHeight="1" outlineLevel="1">
      <c r="B133" s="2167"/>
      <c r="C133" s="275"/>
      <c r="D133" s="310" t="s">
        <v>184</v>
      </c>
      <c r="E133" s="272"/>
      <c r="F133" s="2178"/>
      <c r="G133" s="2178"/>
      <c r="H133" s="2179"/>
      <c r="I133" s="2179"/>
      <c r="J133" s="2180"/>
    </row>
    <row r="134" spans="1:26" ht="30" customHeight="1" outlineLevel="1">
      <c r="B134" s="2167"/>
      <c r="C134" s="275"/>
      <c r="D134" s="310" t="s">
        <v>184</v>
      </c>
      <c r="E134" s="272"/>
      <c r="F134" s="2181"/>
      <c r="G134" s="2181"/>
      <c r="H134" s="2182"/>
      <c r="I134" s="2182"/>
      <c r="J134" s="2183"/>
    </row>
    <row r="135" spans="1:26" ht="30" customHeight="1" outlineLevel="1">
      <c r="B135" s="2167"/>
      <c r="C135" s="275"/>
      <c r="D135" s="310" t="s">
        <v>184</v>
      </c>
      <c r="E135" s="272"/>
      <c r="F135" s="2181"/>
      <c r="G135" s="2181"/>
      <c r="H135" s="2182"/>
      <c r="I135" s="2182"/>
      <c r="J135" s="2183"/>
    </row>
    <row r="136" spans="1:26" ht="30" customHeight="1" outlineLevel="1" thickBot="1">
      <c r="B136" s="2168"/>
      <c r="C136" s="279"/>
      <c r="D136" s="312" t="s">
        <v>184</v>
      </c>
      <c r="E136" s="280"/>
      <c r="F136" s="2184"/>
      <c r="G136" s="2184"/>
      <c r="H136" s="2185"/>
      <c r="I136" s="2185"/>
      <c r="J136" s="2186"/>
    </row>
    <row r="137" spans="1:26" s="303" customFormat="1" ht="18.75" customHeight="1" outlineLevel="1" thickBot="1">
      <c r="A137" s="299"/>
      <c r="B137" s="313"/>
      <c r="C137" s="299"/>
      <c r="D137" s="299"/>
      <c r="E137" s="299"/>
      <c r="F137" s="299"/>
      <c r="G137" s="300"/>
      <c r="H137" s="300"/>
      <c r="I137" s="300"/>
      <c r="J137" s="300"/>
      <c r="K137" s="300"/>
      <c r="L137" s="300"/>
      <c r="M137" s="301"/>
      <c r="N137" s="2276"/>
      <c r="O137" s="2276"/>
      <c r="P137" s="2276"/>
      <c r="Q137" s="2276"/>
      <c r="R137" s="302"/>
      <c r="V137" s="301"/>
      <c r="W137" s="301"/>
      <c r="X137" s="301"/>
      <c r="Y137" s="301"/>
      <c r="Z137" s="302"/>
    </row>
    <row r="138" spans="1:26" ht="18.75" customHeight="1" outlineLevel="1">
      <c r="B138" s="2280" t="s">
        <v>193</v>
      </c>
      <c r="C138" s="2282"/>
      <c r="D138" s="2283"/>
      <c r="E138" s="2283"/>
      <c r="F138" s="2283"/>
      <c r="G138" s="2283"/>
      <c r="H138" s="2283"/>
      <c r="I138" s="2283"/>
      <c r="J138" s="2284"/>
    </row>
    <row r="139" spans="1:26" ht="18.75" customHeight="1" outlineLevel="1">
      <c r="B139" s="2196"/>
      <c r="C139" s="2201"/>
      <c r="D139" s="2202"/>
      <c r="E139" s="2202"/>
      <c r="F139" s="2202"/>
      <c r="G139" s="2202"/>
      <c r="H139" s="2202"/>
      <c r="I139" s="2202"/>
      <c r="J139" s="2203"/>
    </row>
    <row r="140" spans="1:26" ht="18.75" customHeight="1" outlineLevel="1">
      <c r="B140" s="2281"/>
      <c r="C140" s="2285"/>
      <c r="D140" s="2286"/>
      <c r="E140" s="2286"/>
      <c r="F140" s="2286"/>
      <c r="G140" s="2286"/>
      <c r="H140" s="2286"/>
      <c r="I140" s="2286"/>
      <c r="J140" s="2287"/>
    </row>
    <row r="141" spans="1:26" ht="18.75" customHeight="1" outlineLevel="1">
      <c r="B141" s="2195" t="s">
        <v>192</v>
      </c>
      <c r="C141" s="2198"/>
      <c r="D141" s="2199"/>
      <c r="E141" s="2199"/>
      <c r="F141" s="2199"/>
      <c r="G141" s="2199"/>
      <c r="H141" s="2199"/>
      <c r="I141" s="2199"/>
      <c r="J141" s="2200"/>
    </row>
    <row r="142" spans="1:26" ht="18.75" customHeight="1" outlineLevel="1">
      <c r="B142" s="2196"/>
      <c r="C142" s="2201"/>
      <c r="D142" s="2202"/>
      <c r="E142" s="2202"/>
      <c r="F142" s="2202"/>
      <c r="G142" s="2202"/>
      <c r="H142" s="2202"/>
      <c r="I142" s="2202"/>
      <c r="J142" s="2203"/>
    </row>
    <row r="143" spans="1:26" ht="18.75" customHeight="1" outlineLevel="1" thickBot="1">
      <c r="B143" s="2197"/>
      <c r="C143" s="2204"/>
      <c r="D143" s="2205"/>
      <c r="E143" s="2205"/>
      <c r="F143" s="2205"/>
      <c r="G143" s="2205"/>
      <c r="H143" s="2205"/>
      <c r="I143" s="2205"/>
      <c r="J143" s="2206"/>
    </row>
    <row r="144" spans="1:26" ht="18.75" customHeight="1" outlineLevel="1" thickBot="1">
      <c r="B144" s="314"/>
      <c r="C144" s="315"/>
      <c r="D144" s="315"/>
      <c r="E144" s="315"/>
      <c r="F144" s="315"/>
      <c r="G144" s="315"/>
      <c r="H144" s="315"/>
      <c r="I144" s="315"/>
      <c r="J144" s="315"/>
    </row>
    <row r="145" spans="2:11" ht="18.75" customHeight="1" outlineLevel="1">
      <c r="B145" s="316" t="s">
        <v>191</v>
      </c>
      <c r="C145" s="317"/>
      <c r="D145" s="317"/>
      <c r="E145" s="317"/>
      <c r="F145" s="318"/>
      <c r="G145" s="318"/>
      <c r="H145" s="318"/>
      <c r="I145" s="318"/>
      <c r="J145" s="319"/>
    </row>
    <row r="146" spans="2:11" ht="18.75" customHeight="1" outlineLevel="1">
      <c r="B146" s="2154"/>
      <c r="C146" s="2155"/>
      <c r="D146" s="2155"/>
      <c r="E146" s="2155"/>
      <c r="F146" s="2155"/>
      <c r="G146" s="2155"/>
      <c r="H146" s="2155"/>
      <c r="I146" s="2155"/>
      <c r="J146" s="2156"/>
    </row>
    <row r="147" spans="2:11" ht="12" customHeight="1" outlineLevel="1" thickBot="1">
      <c r="B147" s="617"/>
      <c r="C147" s="320"/>
      <c r="D147" s="320"/>
      <c r="E147" s="320"/>
      <c r="F147" s="320"/>
      <c r="G147" s="320"/>
      <c r="H147" s="320"/>
      <c r="I147" s="320"/>
      <c r="J147" s="321"/>
    </row>
    <row r="150" spans="2:11" ht="17.25" customHeight="1">
      <c r="B150" s="322"/>
      <c r="C150" s="322"/>
      <c r="D150" s="322"/>
      <c r="E150" s="322"/>
      <c r="F150" s="322"/>
      <c r="G150" s="322"/>
      <c r="H150" s="322"/>
      <c r="I150" s="322"/>
      <c r="J150" s="322"/>
      <c r="K150" s="322"/>
    </row>
    <row r="151" spans="2:11" ht="33.75" customHeight="1">
      <c r="B151" s="323" t="s">
        <v>199</v>
      </c>
      <c r="C151" s="2160">
        <f>個票ｰ2009!B244</f>
        <v>0</v>
      </c>
      <c r="D151" s="2161"/>
      <c r="E151" s="2161"/>
      <c r="F151" s="2162"/>
      <c r="G151" s="324" t="s">
        <v>656</v>
      </c>
      <c r="H151" s="2157">
        <v>12</v>
      </c>
      <c r="I151" s="2158"/>
      <c r="J151" s="2159"/>
    </row>
    <row r="152" spans="2:11" ht="30" customHeight="1" outlineLevel="1">
      <c r="B152" s="618" t="s">
        <v>214</v>
      </c>
      <c r="C152" s="2163"/>
      <c r="D152" s="2164"/>
      <c r="E152" s="2164"/>
      <c r="F152" s="2164"/>
      <c r="G152" s="2164"/>
      <c r="H152" s="2164"/>
      <c r="I152" s="2164"/>
      <c r="J152" s="2165"/>
    </row>
    <row r="153" spans="2:11" ht="30" customHeight="1" outlineLevel="1">
      <c r="B153" s="619" t="s">
        <v>198</v>
      </c>
      <c r="C153" s="2223"/>
      <c r="D153" s="2224"/>
      <c r="E153" s="2224"/>
      <c r="F153" s="2224"/>
      <c r="G153" s="2224"/>
      <c r="H153" s="2224"/>
      <c r="I153" s="2224"/>
      <c r="J153" s="2225"/>
    </row>
    <row r="154" spans="2:11" ht="30" customHeight="1" outlineLevel="1">
      <c r="B154" s="616" t="s">
        <v>197</v>
      </c>
      <c r="C154" s="2207"/>
      <c r="D154" s="2207"/>
      <c r="E154" s="2207"/>
      <c r="F154" s="2207"/>
      <c r="G154" s="2207"/>
      <c r="H154" s="2208"/>
      <c r="I154" s="2208"/>
      <c r="J154" s="2209"/>
    </row>
    <row r="155" spans="2:11" ht="14.25" customHeight="1" outlineLevel="1">
      <c r="B155" s="2226" t="s">
        <v>635</v>
      </c>
      <c r="C155" s="2189" t="s">
        <v>195</v>
      </c>
      <c r="D155" s="2189"/>
      <c r="E155" s="2189"/>
      <c r="F155" s="2189" t="s">
        <v>196</v>
      </c>
      <c r="G155" s="2189"/>
      <c r="H155" s="2190"/>
      <c r="I155" s="2190"/>
      <c r="J155" s="2191"/>
    </row>
    <row r="156" spans="2:11" ht="34.5" customHeight="1" outlineLevel="1">
      <c r="B156" s="2226"/>
      <c r="C156" s="272"/>
      <c r="D156" s="306" t="s">
        <v>185</v>
      </c>
      <c r="E156" s="272"/>
      <c r="F156" s="2192"/>
      <c r="G156" s="2192"/>
      <c r="H156" s="2193"/>
      <c r="I156" s="2193"/>
      <c r="J156" s="2194"/>
    </row>
    <row r="157" spans="2:11" ht="34.5" customHeight="1" outlineLevel="1">
      <c r="B157" s="2226"/>
      <c r="C157" s="272"/>
      <c r="D157" s="307" t="s">
        <v>185</v>
      </c>
      <c r="E157" s="272"/>
      <c r="F157" s="2181"/>
      <c r="G157" s="2181"/>
      <c r="H157" s="2182"/>
      <c r="I157" s="2182"/>
      <c r="J157" s="2183"/>
    </row>
    <row r="158" spans="2:11" ht="34.5" customHeight="1" outlineLevel="1">
      <c r="B158" s="2226"/>
      <c r="C158" s="272"/>
      <c r="D158" s="307" t="s">
        <v>185</v>
      </c>
      <c r="E158" s="272"/>
      <c r="F158" s="2181"/>
      <c r="G158" s="2181"/>
      <c r="H158" s="2182"/>
      <c r="I158" s="2182"/>
      <c r="J158" s="2183"/>
    </row>
    <row r="159" spans="2:11" ht="34.5" customHeight="1" outlineLevel="1">
      <c r="B159" s="2226"/>
      <c r="C159" s="272"/>
      <c r="D159" s="307" t="s">
        <v>185</v>
      </c>
      <c r="E159" s="272"/>
      <c r="F159" s="2181"/>
      <c r="G159" s="2181"/>
      <c r="H159" s="2182"/>
      <c r="I159" s="2182"/>
      <c r="J159" s="2183"/>
    </row>
    <row r="160" spans="2:11" ht="34.5" customHeight="1" outlineLevel="1">
      <c r="B160" s="2226"/>
      <c r="C160" s="272"/>
      <c r="D160" s="308" t="s">
        <v>185</v>
      </c>
      <c r="E160" s="272"/>
      <c r="F160" s="2219"/>
      <c r="G160" s="2220"/>
      <c r="H160" s="2221"/>
      <c r="I160" s="2221"/>
      <c r="J160" s="2222"/>
    </row>
    <row r="161" spans="1:26" ht="15" customHeight="1" outlineLevel="1">
      <c r="B161" s="2187" t="s">
        <v>251</v>
      </c>
      <c r="C161" s="2291" t="s">
        <v>195</v>
      </c>
      <c r="D161" s="2291"/>
      <c r="E161" s="2291"/>
      <c r="F161" s="2291" t="s">
        <v>194</v>
      </c>
      <c r="G161" s="2291"/>
      <c r="H161" s="2292"/>
      <c r="I161" s="2292"/>
      <c r="J161" s="2293"/>
    </row>
    <row r="162" spans="1:26" ht="31.5" customHeight="1" outlineLevel="1">
      <c r="B162" s="2167"/>
      <c r="C162" s="273"/>
      <c r="D162" s="309" t="s">
        <v>184</v>
      </c>
      <c r="E162" s="274"/>
      <c r="F162" s="2192"/>
      <c r="G162" s="2192"/>
      <c r="H162" s="2193"/>
      <c r="I162" s="2193"/>
      <c r="J162" s="2194"/>
    </row>
    <row r="163" spans="1:26" ht="31.5" customHeight="1" outlineLevel="1">
      <c r="B163" s="2167"/>
      <c r="C163" s="275"/>
      <c r="D163" s="310" t="s">
        <v>184</v>
      </c>
      <c r="E163" s="276"/>
      <c r="F163" s="2181"/>
      <c r="G163" s="2181"/>
      <c r="H163" s="2182"/>
      <c r="I163" s="2182"/>
      <c r="J163" s="2183"/>
    </row>
    <row r="164" spans="1:26" ht="31.5" customHeight="1" outlineLevel="1">
      <c r="B164" s="2167"/>
      <c r="C164" s="275"/>
      <c r="D164" s="310" t="s">
        <v>184</v>
      </c>
      <c r="E164" s="276"/>
      <c r="F164" s="2181"/>
      <c r="G164" s="2181"/>
      <c r="H164" s="2182"/>
      <c r="I164" s="2182"/>
      <c r="J164" s="2183"/>
    </row>
    <row r="165" spans="1:26" ht="31.5" customHeight="1" outlineLevel="1">
      <c r="B165" s="2167"/>
      <c r="C165" s="275"/>
      <c r="D165" s="310" t="s">
        <v>184</v>
      </c>
      <c r="E165" s="276"/>
      <c r="F165" s="2181"/>
      <c r="G165" s="2181"/>
      <c r="H165" s="2182"/>
      <c r="I165" s="2182"/>
      <c r="J165" s="2183"/>
    </row>
    <row r="166" spans="1:26" ht="31.5" customHeight="1" outlineLevel="1">
      <c r="B166" s="2188"/>
      <c r="C166" s="277"/>
      <c r="D166" s="311" t="s">
        <v>184</v>
      </c>
      <c r="E166" s="278"/>
      <c r="F166" s="2216"/>
      <c r="G166" s="2216"/>
      <c r="H166" s="2217"/>
      <c r="I166" s="2217"/>
      <c r="J166" s="2218"/>
    </row>
    <row r="167" spans="1:26" ht="15" customHeight="1" outlineLevel="1">
      <c r="B167" s="2166" t="s">
        <v>634</v>
      </c>
      <c r="C167" s="2169" t="s">
        <v>207</v>
      </c>
      <c r="D167" s="2170"/>
      <c r="E167" s="2171"/>
      <c r="F167" s="2172" t="s">
        <v>208</v>
      </c>
      <c r="G167" s="2173"/>
      <c r="H167" s="2173"/>
      <c r="I167" s="2173"/>
      <c r="J167" s="2174"/>
    </row>
    <row r="168" spans="1:26" ht="30" customHeight="1" outlineLevel="1">
      <c r="B168" s="2167"/>
      <c r="C168" s="275"/>
      <c r="D168" s="310" t="s">
        <v>184</v>
      </c>
      <c r="E168" s="272"/>
      <c r="F168" s="2178"/>
      <c r="G168" s="2178"/>
      <c r="H168" s="2179"/>
      <c r="I168" s="2179"/>
      <c r="J168" s="2180"/>
    </row>
    <row r="169" spans="1:26" ht="30" customHeight="1" outlineLevel="1">
      <c r="B169" s="2167"/>
      <c r="C169" s="275"/>
      <c r="D169" s="310" t="s">
        <v>184</v>
      </c>
      <c r="E169" s="272"/>
      <c r="F169" s="2181"/>
      <c r="G169" s="2181"/>
      <c r="H169" s="2182"/>
      <c r="I169" s="2182"/>
      <c r="J169" s="2183"/>
    </row>
    <row r="170" spans="1:26" ht="30" customHeight="1" outlineLevel="1">
      <c r="B170" s="2167"/>
      <c r="C170" s="275"/>
      <c r="D170" s="310" t="s">
        <v>184</v>
      </c>
      <c r="E170" s="272"/>
      <c r="F170" s="2181"/>
      <c r="G170" s="2181"/>
      <c r="H170" s="2182"/>
      <c r="I170" s="2182"/>
      <c r="J170" s="2183"/>
    </row>
    <row r="171" spans="1:26" ht="30" customHeight="1" outlineLevel="1" thickBot="1">
      <c r="B171" s="2168"/>
      <c r="C171" s="279"/>
      <c r="D171" s="312" t="s">
        <v>184</v>
      </c>
      <c r="E171" s="280"/>
      <c r="F171" s="2184"/>
      <c r="G171" s="2184"/>
      <c r="H171" s="2185"/>
      <c r="I171" s="2185"/>
      <c r="J171" s="2186"/>
    </row>
    <row r="172" spans="1:26" s="303" customFormat="1" ht="18.75" customHeight="1" outlineLevel="1" thickBot="1">
      <c r="A172" s="299"/>
      <c r="B172" s="313"/>
      <c r="C172" s="299"/>
      <c r="D172" s="299"/>
      <c r="E172" s="299"/>
      <c r="F172" s="299"/>
      <c r="G172" s="300"/>
      <c r="H172" s="300"/>
      <c r="I172" s="300"/>
      <c r="J172" s="300"/>
      <c r="K172" s="300"/>
      <c r="L172" s="300"/>
      <c r="M172" s="301"/>
      <c r="N172" s="2276"/>
      <c r="O172" s="2276"/>
      <c r="P172" s="2276"/>
      <c r="Q172" s="2276"/>
      <c r="R172" s="302"/>
      <c r="V172" s="301"/>
      <c r="W172" s="301"/>
      <c r="X172" s="301"/>
      <c r="Y172" s="301"/>
      <c r="Z172" s="302"/>
    </row>
    <row r="173" spans="1:26" ht="18.75" customHeight="1" outlineLevel="1">
      <c r="B173" s="2280" t="s">
        <v>193</v>
      </c>
      <c r="C173" s="2282"/>
      <c r="D173" s="2283"/>
      <c r="E173" s="2283"/>
      <c r="F173" s="2283"/>
      <c r="G173" s="2283"/>
      <c r="H173" s="2283"/>
      <c r="I173" s="2283"/>
      <c r="J173" s="2284"/>
    </row>
    <row r="174" spans="1:26" ht="18.75" customHeight="1" outlineLevel="1">
      <c r="B174" s="2196"/>
      <c r="C174" s="2201"/>
      <c r="D174" s="2202"/>
      <c r="E174" s="2202"/>
      <c r="F174" s="2202"/>
      <c r="G174" s="2202"/>
      <c r="H174" s="2202"/>
      <c r="I174" s="2202"/>
      <c r="J174" s="2203"/>
    </row>
    <row r="175" spans="1:26" ht="18.75" customHeight="1" outlineLevel="1">
      <c r="B175" s="2281"/>
      <c r="C175" s="2285"/>
      <c r="D175" s="2286"/>
      <c r="E175" s="2286"/>
      <c r="F175" s="2286"/>
      <c r="G175" s="2286"/>
      <c r="H175" s="2286"/>
      <c r="I175" s="2286"/>
      <c r="J175" s="2287"/>
    </row>
    <row r="176" spans="1:26" ht="18.75" customHeight="1" outlineLevel="1">
      <c r="B176" s="2195" t="s">
        <v>192</v>
      </c>
      <c r="C176" s="2198"/>
      <c r="D176" s="2199"/>
      <c r="E176" s="2199"/>
      <c r="F176" s="2199"/>
      <c r="G176" s="2199"/>
      <c r="H176" s="2199"/>
      <c r="I176" s="2199"/>
      <c r="J176" s="2200"/>
    </row>
    <row r="177" spans="2:10" ht="18.75" customHeight="1" outlineLevel="1">
      <c r="B177" s="2196"/>
      <c r="C177" s="2201"/>
      <c r="D177" s="2202"/>
      <c r="E177" s="2202"/>
      <c r="F177" s="2202"/>
      <c r="G177" s="2202"/>
      <c r="H177" s="2202"/>
      <c r="I177" s="2202"/>
      <c r="J177" s="2203"/>
    </row>
    <row r="178" spans="2:10" ht="18.75" customHeight="1" outlineLevel="1" thickBot="1">
      <c r="B178" s="2197"/>
      <c r="C178" s="2204"/>
      <c r="D178" s="2205"/>
      <c r="E178" s="2205"/>
      <c r="F178" s="2205"/>
      <c r="G178" s="2205"/>
      <c r="H178" s="2205"/>
      <c r="I178" s="2205"/>
      <c r="J178" s="2206"/>
    </row>
    <row r="179" spans="2:10" ht="18.75" customHeight="1" outlineLevel="1" thickBot="1">
      <c r="B179" s="314"/>
      <c r="C179" s="315"/>
      <c r="D179" s="315"/>
      <c r="E179" s="315"/>
      <c r="F179" s="315"/>
      <c r="G179" s="315"/>
      <c r="H179" s="315"/>
      <c r="I179" s="315"/>
      <c r="J179" s="315"/>
    </row>
    <row r="180" spans="2:10" ht="18.75" customHeight="1" outlineLevel="1">
      <c r="B180" s="316" t="s">
        <v>191</v>
      </c>
      <c r="C180" s="317"/>
      <c r="D180" s="317"/>
      <c r="E180" s="317"/>
      <c r="F180" s="318"/>
      <c r="G180" s="318"/>
      <c r="H180" s="318"/>
      <c r="I180" s="318"/>
      <c r="J180" s="319"/>
    </row>
    <row r="181" spans="2:10" ht="18.75" customHeight="1" outlineLevel="1">
      <c r="B181" s="2154"/>
      <c r="C181" s="2155"/>
      <c r="D181" s="2155"/>
      <c r="E181" s="2155"/>
      <c r="F181" s="2155"/>
      <c r="G181" s="2155"/>
      <c r="H181" s="2155"/>
      <c r="I181" s="2155"/>
      <c r="J181" s="2156"/>
    </row>
    <row r="182" spans="2:10" ht="12" customHeight="1" outlineLevel="1" thickBot="1">
      <c r="B182" s="617"/>
      <c r="C182" s="320"/>
      <c r="D182" s="320"/>
      <c r="E182" s="320"/>
      <c r="F182" s="320"/>
      <c r="G182" s="320"/>
      <c r="H182" s="320"/>
      <c r="I182" s="320"/>
      <c r="J182" s="321"/>
    </row>
    <row r="183" spans="2:10" ht="17.25" customHeight="1"/>
    <row r="185" spans="2:10" ht="33.75" customHeight="1">
      <c r="B185" s="323" t="s">
        <v>199</v>
      </c>
      <c r="C185" s="2160">
        <f>個票ｰ2009!B245</f>
        <v>0</v>
      </c>
      <c r="D185" s="2161"/>
      <c r="E185" s="2161"/>
      <c r="F185" s="2162"/>
      <c r="G185" s="324" t="s">
        <v>656</v>
      </c>
      <c r="H185" s="2157">
        <v>13</v>
      </c>
      <c r="I185" s="2158"/>
      <c r="J185" s="2159"/>
    </row>
    <row r="186" spans="2:10" ht="30" customHeight="1" outlineLevel="1">
      <c r="B186" s="618" t="s">
        <v>214</v>
      </c>
      <c r="C186" s="2163"/>
      <c r="D186" s="2164"/>
      <c r="E186" s="2164"/>
      <c r="F186" s="2164"/>
      <c r="G186" s="2164"/>
      <c r="H186" s="2164"/>
      <c r="I186" s="2164"/>
      <c r="J186" s="2165"/>
    </row>
    <row r="187" spans="2:10" ht="30" customHeight="1" outlineLevel="1">
      <c r="B187" s="619" t="s">
        <v>198</v>
      </c>
      <c r="C187" s="2223"/>
      <c r="D187" s="2224"/>
      <c r="E187" s="2224"/>
      <c r="F187" s="2224"/>
      <c r="G187" s="2224"/>
      <c r="H187" s="2224"/>
      <c r="I187" s="2224"/>
      <c r="J187" s="2225"/>
    </row>
    <row r="188" spans="2:10" ht="30" customHeight="1" outlineLevel="1">
      <c r="B188" s="616" t="s">
        <v>197</v>
      </c>
      <c r="C188" s="2207"/>
      <c r="D188" s="2207"/>
      <c r="E188" s="2207"/>
      <c r="F188" s="2207"/>
      <c r="G188" s="2207"/>
      <c r="H188" s="2208"/>
      <c r="I188" s="2208"/>
      <c r="J188" s="2209"/>
    </row>
    <row r="189" spans="2:10" ht="14.25" customHeight="1" outlineLevel="1">
      <c r="B189" s="2294" t="s">
        <v>448</v>
      </c>
      <c r="C189" s="2189" t="s">
        <v>195</v>
      </c>
      <c r="D189" s="2189"/>
      <c r="E189" s="2189"/>
      <c r="F189" s="2189" t="s">
        <v>196</v>
      </c>
      <c r="G189" s="2189"/>
      <c r="H189" s="2190"/>
      <c r="I189" s="2190"/>
      <c r="J189" s="2191"/>
    </row>
    <row r="190" spans="2:10" ht="34.5" customHeight="1" outlineLevel="1">
      <c r="B190" s="2294"/>
      <c r="C190" s="272"/>
      <c r="D190" s="306" t="s">
        <v>185</v>
      </c>
      <c r="E190" s="272"/>
      <c r="F190" s="2192"/>
      <c r="G190" s="2192"/>
      <c r="H190" s="2193"/>
      <c r="I190" s="2193"/>
      <c r="J190" s="2194"/>
    </row>
    <row r="191" spans="2:10" ht="34.5" customHeight="1" outlineLevel="1">
      <c r="B191" s="2294"/>
      <c r="C191" s="272"/>
      <c r="D191" s="307" t="s">
        <v>185</v>
      </c>
      <c r="E191" s="272"/>
      <c r="F191" s="2181"/>
      <c r="G191" s="2181"/>
      <c r="H191" s="2182"/>
      <c r="I191" s="2182"/>
      <c r="J191" s="2183"/>
    </row>
    <row r="192" spans="2:10" ht="34.5" customHeight="1" outlineLevel="1">
      <c r="B192" s="2294"/>
      <c r="C192" s="272"/>
      <c r="D192" s="307" t="s">
        <v>185</v>
      </c>
      <c r="E192" s="272"/>
      <c r="F192" s="2181"/>
      <c r="G192" s="2181"/>
      <c r="H192" s="2182"/>
      <c r="I192" s="2182"/>
      <c r="J192" s="2183"/>
    </row>
    <row r="193" spans="1:26" ht="34.5" customHeight="1" outlineLevel="1">
      <c r="B193" s="2294"/>
      <c r="C193" s="272"/>
      <c r="D193" s="307" t="s">
        <v>185</v>
      </c>
      <c r="E193" s="272"/>
      <c r="F193" s="2181"/>
      <c r="G193" s="2181"/>
      <c r="H193" s="2182"/>
      <c r="I193" s="2182"/>
      <c r="J193" s="2183"/>
    </row>
    <row r="194" spans="1:26" ht="34.5" customHeight="1" outlineLevel="1">
      <c r="B194" s="2294"/>
      <c r="C194" s="272"/>
      <c r="D194" s="308" t="s">
        <v>185</v>
      </c>
      <c r="E194" s="272"/>
      <c r="F194" s="2219"/>
      <c r="G194" s="2220"/>
      <c r="H194" s="2221"/>
      <c r="I194" s="2221"/>
      <c r="J194" s="2222"/>
    </row>
    <row r="195" spans="1:26" ht="15" customHeight="1" outlineLevel="1">
      <c r="B195" s="2295" t="s">
        <v>449</v>
      </c>
      <c r="C195" s="2189" t="s">
        <v>195</v>
      </c>
      <c r="D195" s="2189"/>
      <c r="E195" s="2189"/>
      <c r="F195" s="2189" t="s">
        <v>194</v>
      </c>
      <c r="G195" s="2189"/>
      <c r="H195" s="2190"/>
      <c r="I195" s="2190"/>
      <c r="J195" s="2191"/>
    </row>
    <row r="196" spans="1:26" ht="31.5" customHeight="1" outlineLevel="1">
      <c r="B196" s="2296"/>
      <c r="C196" s="273"/>
      <c r="D196" s="309" t="s">
        <v>184</v>
      </c>
      <c r="E196" s="274"/>
      <c r="F196" s="2192"/>
      <c r="G196" s="2192"/>
      <c r="H196" s="2193"/>
      <c r="I196" s="2193"/>
      <c r="J196" s="2194"/>
    </row>
    <row r="197" spans="1:26" ht="31.5" customHeight="1" outlineLevel="1">
      <c r="B197" s="2296"/>
      <c r="C197" s="275"/>
      <c r="D197" s="310" t="s">
        <v>184</v>
      </c>
      <c r="E197" s="276"/>
      <c r="F197" s="2181"/>
      <c r="G197" s="2181"/>
      <c r="H197" s="2182"/>
      <c r="I197" s="2182"/>
      <c r="J197" s="2183"/>
    </row>
    <row r="198" spans="1:26" ht="31.5" customHeight="1" outlineLevel="1">
      <c r="B198" s="2296"/>
      <c r="C198" s="275"/>
      <c r="D198" s="310" t="s">
        <v>184</v>
      </c>
      <c r="E198" s="276"/>
      <c r="F198" s="2181"/>
      <c r="G198" s="2181"/>
      <c r="H198" s="2182"/>
      <c r="I198" s="2182"/>
      <c r="J198" s="2183"/>
    </row>
    <row r="199" spans="1:26" ht="31.5" customHeight="1" outlineLevel="1">
      <c r="B199" s="2296"/>
      <c r="C199" s="275"/>
      <c r="D199" s="310" t="s">
        <v>184</v>
      </c>
      <c r="E199" s="276"/>
      <c r="F199" s="2181"/>
      <c r="G199" s="2181"/>
      <c r="H199" s="2182"/>
      <c r="I199" s="2182"/>
      <c r="J199" s="2183"/>
    </row>
    <row r="200" spans="1:26" ht="31.5" customHeight="1" outlineLevel="1">
      <c r="B200" s="2297"/>
      <c r="C200" s="277"/>
      <c r="D200" s="311" t="s">
        <v>184</v>
      </c>
      <c r="E200" s="278"/>
      <c r="F200" s="2216"/>
      <c r="G200" s="2216"/>
      <c r="H200" s="2217"/>
      <c r="I200" s="2217"/>
      <c r="J200" s="2218"/>
    </row>
    <row r="201" spans="1:26" ht="15" customHeight="1" outlineLevel="1">
      <c r="B201" s="2166" t="s">
        <v>636</v>
      </c>
      <c r="C201" s="2169" t="s">
        <v>207</v>
      </c>
      <c r="D201" s="2170"/>
      <c r="E201" s="2171"/>
      <c r="F201" s="2172" t="s">
        <v>208</v>
      </c>
      <c r="G201" s="2173"/>
      <c r="H201" s="2173"/>
      <c r="I201" s="2173"/>
      <c r="J201" s="2174"/>
    </row>
    <row r="202" spans="1:26" ht="30" customHeight="1" outlineLevel="1">
      <c r="B202" s="2167"/>
      <c r="C202" s="275"/>
      <c r="D202" s="310" t="s">
        <v>184</v>
      </c>
      <c r="E202" s="272"/>
      <c r="F202" s="2178"/>
      <c r="G202" s="2178"/>
      <c r="H202" s="2179"/>
      <c r="I202" s="2179"/>
      <c r="J202" s="2180"/>
    </row>
    <row r="203" spans="1:26" ht="30" customHeight="1" outlineLevel="1">
      <c r="B203" s="2167"/>
      <c r="C203" s="275"/>
      <c r="D203" s="310" t="s">
        <v>184</v>
      </c>
      <c r="E203" s="272"/>
      <c r="F203" s="2181"/>
      <c r="G203" s="2181"/>
      <c r="H203" s="2182"/>
      <c r="I203" s="2182"/>
      <c r="J203" s="2183"/>
    </row>
    <row r="204" spans="1:26" ht="30" customHeight="1" outlineLevel="1">
      <c r="B204" s="2167"/>
      <c r="C204" s="275"/>
      <c r="D204" s="310" t="s">
        <v>184</v>
      </c>
      <c r="E204" s="272"/>
      <c r="F204" s="2181"/>
      <c r="G204" s="2181"/>
      <c r="H204" s="2182"/>
      <c r="I204" s="2182"/>
      <c r="J204" s="2183"/>
    </row>
    <row r="205" spans="1:26" ht="30" customHeight="1" outlineLevel="1" thickBot="1">
      <c r="B205" s="2168"/>
      <c r="C205" s="279"/>
      <c r="D205" s="312" t="s">
        <v>184</v>
      </c>
      <c r="E205" s="280"/>
      <c r="F205" s="2184"/>
      <c r="G205" s="2184"/>
      <c r="H205" s="2185"/>
      <c r="I205" s="2185"/>
      <c r="J205" s="2186"/>
    </row>
    <row r="206" spans="1:26" s="303" customFormat="1" ht="18.75" customHeight="1" outlineLevel="1" thickBot="1">
      <c r="A206" s="299"/>
      <c r="B206" s="313"/>
      <c r="C206" s="299"/>
      <c r="D206" s="299"/>
      <c r="E206" s="299"/>
      <c r="F206" s="299"/>
      <c r="G206" s="300"/>
      <c r="H206" s="300"/>
      <c r="I206" s="300"/>
      <c r="J206" s="300"/>
      <c r="K206" s="300"/>
      <c r="L206" s="300"/>
      <c r="M206" s="301"/>
      <c r="N206" s="2276"/>
      <c r="O206" s="2276"/>
      <c r="P206" s="2276"/>
      <c r="Q206" s="2276"/>
      <c r="R206" s="302"/>
      <c r="V206" s="301"/>
      <c r="W206" s="301"/>
      <c r="X206" s="301"/>
      <c r="Y206" s="301"/>
      <c r="Z206" s="302"/>
    </row>
    <row r="207" spans="1:26" ht="18.75" customHeight="1" outlineLevel="1">
      <c r="B207" s="2280" t="s">
        <v>193</v>
      </c>
      <c r="C207" s="2282"/>
      <c r="D207" s="2283"/>
      <c r="E207" s="2283"/>
      <c r="F207" s="2283"/>
      <c r="G207" s="2283"/>
      <c r="H207" s="2283"/>
      <c r="I207" s="2283"/>
      <c r="J207" s="2284"/>
    </row>
    <row r="208" spans="1:26" ht="18.75" customHeight="1" outlineLevel="1">
      <c r="B208" s="2196"/>
      <c r="C208" s="2201"/>
      <c r="D208" s="2202"/>
      <c r="E208" s="2202"/>
      <c r="F208" s="2202"/>
      <c r="G208" s="2202"/>
      <c r="H208" s="2202"/>
      <c r="I208" s="2202"/>
      <c r="J208" s="2203"/>
    </row>
    <row r="209" spans="2:10" ht="18.75" customHeight="1" outlineLevel="1">
      <c r="B209" s="2281"/>
      <c r="C209" s="2285"/>
      <c r="D209" s="2286"/>
      <c r="E209" s="2286"/>
      <c r="F209" s="2286"/>
      <c r="G209" s="2286"/>
      <c r="H209" s="2286"/>
      <c r="I209" s="2286"/>
      <c r="J209" s="2287"/>
    </row>
    <row r="210" spans="2:10" ht="18.75" customHeight="1" outlineLevel="1">
      <c r="B210" s="2195" t="s">
        <v>192</v>
      </c>
      <c r="C210" s="2198"/>
      <c r="D210" s="2199"/>
      <c r="E210" s="2199"/>
      <c r="F210" s="2199"/>
      <c r="G210" s="2199"/>
      <c r="H210" s="2199"/>
      <c r="I210" s="2199"/>
      <c r="J210" s="2200"/>
    </row>
    <row r="211" spans="2:10" ht="18.75" customHeight="1" outlineLevel="1">
      <c r="B211" s="2196"/>
      <c r="C211" s="2201"/>
      <c r="D211" s="2202"/>
      <c r="E211" s="2202"/>
      <c r="F211" s="2202"/>
      <c r="G211" s="2202"/>
      <c r="H211" s="2202"/>
      <c r="I211" s="2202"/>
      <c r="J211" s="2203"/>
    </row>
    <row r="212" spans="2:10" ht="18.75" customHeight="1" outlineLevel="1" thickBot="1">
      <c r="B212" s="2197"/>
      <c r="C212" s="2204"/>
      <c r="D212" s="2205"/>
      <c r="E212" s="2205"/>
      <c r="F212" s="2205"/>
      <c r="G212" s="2205"/>
      <c r="H212" s="2205"/>
      <c r="I212" s="2205"/>
      <c r="J212" s="2206"/>
    </row>
    <row r="213" spans="2:10" ht="18.75" customHeight="1" outlineLevel="1" thickBot="1">
      <c r="B213" s="314"/>
      <c r="C213" s="315"/>
      <c r="D213" s="315"/>
      <c r="E213" s="315"/>
      <c r="F213" s="315"/>
      <c r="G213" s="315"/>
      <c r="H213" s="315"/>
      <c r="I213" s="315"/>
      <c r="J213" s="315"/>
    </row>
    <row r="214" spans="2:10" ht="18.75" customHeight="1" outlineLevel="1">
      <c r="B214" s="316" t="s">
        <v>191</v>
      </c>
      <c r="C214" s="317"/>
      <c r="D214" s="317"/>
      <c r="E214" s="317"/>
      <c r="F214" s="318"/>
      <c r="G214" s="318"/>
      <c r="H214" s="318"/>
      <c r="I214" s="318"/>
      <c r="J214" s="319"/>
    </row>
    <row r="215" spans="2:10" ht="18.75" customHeight="1" outlineLevel="1">
      <c r="B215" s="2154"/>
      <c r="C215" s="2155"/>
      <c r="D215" s="2155"/>
      <c r="E215" s="2155"/>
      <c r="F215" s="2155"/>
      <c r="G215" s="2155"/>
      <c r="H215" s="2155"/>
      <c r="I215" s="2155"/>
      <c r="J215" s="2156"/>
    </row>
    <row r="216" spans="2:10" ht="12" customHeight="1" outlineLevel="1" thickBot="1">
      <c r="B216" s="617"/>
      <c r="C216" s="320"/>
      <c r="D216" s="320"/>
      <c r="E216" s="320"/>
      <c r="F216" s="320"/>
      <c r="G216" s="320"/>
      <c r="H216" s="320"/>
      <c r="I216" s="320"/>
      <c r="J216" s="321"/>
    </row>
    <row r="219" spans="2:10" ht="33.75" customHeight="1">
      <c r="B219" s="323" t="s">
        <v>199</v>
      </c>
      <c r="C219" s="2160">
        <f>個票ｰ2009!B246</f>
        <v>0</v>
      </c>
      <c r="D219" s="2161"/>
      <c r="E219" s="2161"/>
      <c r="F219" s="2162"/>
      <c r="G219" s="324" t="s">
        <v>656</v>
      </c>
      <c r="H219" s="2157">
        <v>14</v>
      </c>
      <c r="I219" s="2158"/>
      <c r="J219" s="2159"/>
    </row>
    <row r="220" spans="2:10" ht="30" customHeight="1" outlineLevel="1">
      <c r="B220" s="618" t="s">
        <v>214</v>
      </c>
      <c r="C220" s="2163"/>
      <c r="D220" s="2164"/>
      <c r="E220" s="2164"/>
      <c r="F220" s="2164"/>
      <c r="G220" s="2164"/>
      <c r="H220" s="2164"/>
      <c r="I220" s="2164"/>
      <c r="J220" s="2165"/>
    </row>
    <row r="221" spans="2:10" ht="30" customHeight="1" outlineLevel="1">
      <c r="B221" s="619" t="s">
        <v>198</v>
      </c>
      <c r="C221" s="2223"/>
      <c r="D221" s="2224"/>
      <c r="E221" s="2224"/>
      <c r="F221" s="2224"/>
      <c r="G221" s="2224"/>
      <c r="H221" s="2224"/>
      <c r="I221" s="2224"/>
      <c r="J221" s="2225"/>
    </row>
    <row r="222" spans="2:10" ht="30" customHeight="1" outlineLevel="1">
      <c r="B222" s="616" t="s">
        <v>197</v>
      </c>
      <c r="C222" s="2207"/>
      <c r="D222" s="2207"/>
      <c r="E222" s="2207"/>
      <c r="F222" s="2207"/>
      <c r="G222" s="2207"/>
      <c r="H222" s="2208"/>
      <c r="I222" s="2208"/>
      <c r="J222" s="2209"/>
    </row>
    <row r="223" spans="2:10" ht="14.25" customHeight="1" outlineLevel="1">
      <c r="B223" s="2226" t="s">
        <v>635</v>
      </c>
      <c r="C223" s="2189" t="s">
        <v>195</v>
      </c>
      <c r="D223" s="2189"/>
      <c r="E223" s="2189"/>
      <c r="F223" s="2189" t="s">
        <v>196</v>
      </c>
      <c r="G223" s="2189"/>
      <c r="H223" s="2190"/>
      <c r="I223" s="2190"/>
      <c r="J223" s="2191"/>
    </row>
    <row r="224" spans="2:10" ht="34.5" customHeight="1" outlineLevel="1">
      <c r="B224" s="2226"/>
      <c r="C224" s="272"/>
      <c r="D224" s="306" t="s">
        <v>185</v>
      </c>
      <c r="E224" s="272"/>
      <c r="F224" s="2192"/>
      <c r="G224" s="2192"/>
      <c r="H224" s="2193"/>
      <c r="I224" s="2193"/>
      <c r="J224" s="2194"/>
    </row>
    <row r="225" spans="1:26" ht="34.5" customHeight="1" outlineLevel="1">
      <c r="B225" s="2226"/>
      <c r="C225" s="272"/>
      <c r="D225" s="307" t="s">
        <v>185</v>
      </c>
      <c r="E225" s="272"/>
      <c r="F225" s="2181"/>
      <c r="G225" s="2181"/>
      <c r="H225" s="2182"/>
      <c r="I225" s="2182"/>
      <c r="J225" s="2183"/>
    </row>
    <row r="226" spans="1:26" ht="34.5" customHeight="1" outlineLevel="1">
      <c r="B226" s="2226"/>
      <c r="C226" s="272"/>
      <c r="D226" s="307" t="s">
        <v>185</v>
      </c>
      <c r="E226" s="272"/>
      <c r="F226" s="2181"/>
      <c r="G226" s="2181"/>
      <c r="H226" s="2182"/>
      <c r="I226" s="2182"/>
      <c r="J226" s="2183"/>
    </row>
    <row r="227" spans="1:26" ht="34.5" customHeight="1" outlineLevel="1">
      <c r="B227" s="2226"/>
      <c r="C227" s="272"/>
      <c r="D227" s="307" t="s">
        <v>185</v>
      </c>
      <c r="E227" s="272"/>
      <c r="F227" s="2181"/>
      <c r="G227" s="2181"/>
      <c r="H227" s="2182"/>
      <c r="I227" s="2182"/>
      <c r="J227" s="2183"/>
    </row>
    <row r="228" spans="1:26" ht="34.5" customHeight="1" outlineLevel="1">
      <c r="B228" s="2226"/>
      <c r="C228" s="272"/>
      <c r="D228" s="308" t="s">
        <v>185</v>
      </c>
      <c r="E228" s="272"/>
      <c r="F228" s="2219"/>
      <c r="G228" s="2220"/>
      <c r="H228" s="2221"/>
      <c r="I228" s="2221"/>
      <c r="J228" s="2222"/>
    </row>
    <row r="229" spans="1:26" ht="15" customHeight="1" outlineLevel="1">
      <c r="B229" s="2187" t="s">
        <v>251</v>
      </c>
      <c r="C229" s="2189" t="s">
        <v>195</v>
      </c>
      <c r="D229" s="2189"/>
      <c r="E229" s="2189"/>
      <c r="F229" s="2189" t="s">
        <v>194</v>
      </c>
      <c r="G229" s="2189"/>
      <c r="H229" s="2190"/>
      <c r="I229" s="2190"/>
      <c r="J229" s="2191"/>
    </row>
    <row r="230" spans="1:26" ht="31.5" customHeight="1" outlineLevel="1">
      <c r="B230" s="2167"/>
      <c r="C230" s="273"/>
      <c r="D230" s="309" t="s">
        <v>184</v>
      </c>
      <c r="E230" s="274"/>
      <c r="F230" s="2192"/>
      <c r="G230" s="2192"/>
      <c r="H230" s="2193"/>
      <c r="I230" s="2193"/>
      <c r="J230" s="2194"/>
    </row>
    <row r="231" spans="1:26" ht="31.5" customHeight="1" outlineLevel="1">
      <c r="B231" s="2167"/>
      <c r="C231" s="275"/>
      <c r="D231" s="310" t="s">
        <v>184</v>
      </c>
      <c r="E231" s="276"/>
      <c r="F231" s="2181"/>
      <c r="G231" s="2181"/>
      <c r="H231" s="2182"/>
      <c r="I231" s="2182"/>
      <c r="J231" s="2183"/>
    </row>
    <row r="232" spans="1:26" ht="31.5" customHeight="1" outlineLevel="1">
      <c r="B232" s="2167"/>
      <c r="C232" s="275"/>
      <c r="D232" s="310" t="s">
        <v>184</v>
      </c>
      <c r="E232" s="276"/>
      <c r="F232" s="2181"/>
      <c r="G232" s="2181"/>
      <c r="H232" s="2182"/>
      <c r="I232" s="2182"/>
      <c r="J232" s="2183"/>
    </row>
    <row r="233" spans="1:26" ht="31.5" customHeight="1" outlineLevel="1">
      <c r="B233" s="2167"/>
      <c r="C233" s="275"/>
      <c r="D233" s="310" t="s">
        <v>184</v>
      </c>
      <c r="E233" s="276"/>
      <c r="F233" s="2181"/>
      <c r="G233" s="2181"/>
      <c r="H233" s="2182"/>
      <c r="I233" s="2182"/>
      <c r="J233" s="2183"/>
    </row>
    <row r="234" spans="1:26" ht="31.5" customHeight="1" outlineLevel="1">
      <c r="B234" s="2188"/>
      <c r="C234" s="277"/>
      <c r="D234" s="311" t="s">
        <v>184</v>
      </c>
      <c r="E234" s="278"/>
      <c r="F234" s="2216"/>
      <c r="G234" s="2216"/>
      <c r="H234" s="2217"/>
      <c r="I234" s="2217"/>
      <c r="J234" s="2218"/>
    </row>
    <row r="235" spans="1:26" ht="15" customHeight="1" outlineLevel="1">
      <c r="B235" s="2166" t="s">
        <v>634</v>
      </c>
      <c r="C235" s="2169" t="s">
        <v>207</v>
      </c>
      <c r="D235" s="2170"/>
      <c r="E235" s="2171"/>
      <c r="F235" s="2172" t="s">
        <v>208</v>
      </c>
      <c r="G235" s="2173"/>
      <c r="H235" s="2173"/>
      <c r="I235" s="2173"/>
      <c r="J235" s="2174"/>
    </row>
    <row r="236" spans="1:26" ht="30" customHeight="1" outlineLevel="1">
      <c r="B236" s="2167"/>
      <c r="C236" s="275"/>
      <c r="D236" s="310" t="s">
        <v>184</v>
      </c>
      <c r="E236" s="272"/>
      <c r="F236" s="2178"/>
      <c r="G236" s="2178"/>
      <c r="H236" s="2179"/>
      <c r="I236" s="2179"/>
      <c r="J236" s="2180"/>
    </row>
    <row r="237" spans="1:26" ht="30" customHeight="1" outlineLevel="1">
      <c r="B237" s="2167"/>
      <c r="C237" s="275"/>
      <c r="D237" s="310" t="s">
        <v>184</v>
      </c>
      <c r="E237" s="272"/>
      <c r="F237" s="2181"/>
      <c r="G237" s="2181"/>
      <c r="H237" s="2182"/>
      <c r="I237" s="2182"/>
      <c r="J237" s="2183"/>
    </row>
    <row r="238" spans="1:26" ht="30" customHeight="1" outlineLevel="1">
      <c r="B238" s="2167"/>
      <c r="C238" s="275"/>
      <c r="D238" s="310" t="s">
        <v>184</v>
      </c>
      <c r="E238" s="272"/>
      <c r="F238" s="2181"/>
      <c r="G238" s="2181"/>
      <c r="H238" s="2182"/>
      <c r="I238" s="2182"/>
      <c r="J238" s="2183"/>
    </row>
    <row r="239" spans="1:26" ht="30" customHeight="1" outlineLevel="1" thickBot="1">
      <c r="B239" s="2168"/>
      <c r="C239" s="279"/>
      <c r="D239" s="312" t="s">
        <v>184</v>
      </c>
      <c r="E239" s="280"/>
      <c r="F239" s="2184"/>
      <c r="G239" s="2184"/>
      <c r="H239" s="2185"/>
      <c r="I239" s="2185"/>
      <c r="J239" s="2186"/>
    </row>
    <row r="240" spans="1:26" s="303" customFormat="1" ht="18.75" customHeight="1" outlineLevel="1" thickBot="1">
      <c r="A240" s="299"/>
      <c r="B240" s="313"/>
      <c r="C240" s="299"/>
      <c r="D240" s="299"/>
      <c r="E240" s="299"/>
      <c r="F240" s="299"/>
      <c r="G240" s="300"/>
      <c r="H240" s="300"/>
      <c r="I240" s="300"/>
      <c r="J240" s="300"/>
      <c r="K240" s="300"/>
      <c r="L240" s="300"/>
      <c r="M240" s="301"/>
      <c r="N240" s="2276"/>
      <c r="O240" s="2276"/>
      <c r="P240" s="2276"/>
      <c r="Q240" s="2276"/>
      <c r="R240" s="302"/>
      <c r="V240" s="301"/>
      <c r="W240" s="301"/>
      <c r="X240" s="301"/>
      <c r="Y240" s="301"/>
      <c r="Z240" s="302"/>
    </row>
    <row r="241" spans="2:11" ht="18.75" customHeight="1" outlineLevel="1">
      <c r="B241" s="2280" t="s">
        <v>193</v>
      </c>
      <c r="C241" s="2282"/>
      <c r="D241" s="2283"/>
      <c r="E241" s="2283"/>
      <c r="F241" s="2283"/>
      <c r="G241" s="2283"/>
      <c r="H241" s="2283"/>
      <c r="I241" s="2283"/>
      <c r="J241" s="2284"/>
    </row>
    <row r="242" spans="2:11" ht="18.75" customHeight="1" outlineLevel="1">
      <c r="B242" s="2196"/>
      <c r="C242" s="2201"/>
      <c r="D242" s="2202"/>
      <c r="E242" s="2202"/>
      <c r="F242" s="2202"/>
      <c r="G242" s="2202"/>
      <c r="H242" s="2202"/>
      <c r="I242" s="2202"/>
      <c r="J242" s="2203"/>
    </row>
    <row r="243" spans="2:11" ht="18.75" customHeight="1" outlineLevel="1">
      <c r="B243" s="2281"/>
      <c r="C243" s="2285"/>
      <c r="D243" s="2286"/>
      <c r="E243" s="2286"/>
      <c r="F243" s="2286"/>
      <c r="G243" s="2286"/>
      <c r="H243" s="2286"/>
      <c r="I243" s="2286"/>
      <c r="J243" s="2287"/>
    </row>
    <row r="244" spans="2:11" ht="18.75" customHeight="1" outlineLevel="1">
      <c r="B244" s="2195" t="s">
        <v>192</v>
      </c>
      <c r="C244" s="2198"/>
      <c r="D244" s="2199"/>
      <c r="E244" s="2199"/>
      <c r="F244" s="2199"/>
      <c r="G244" s="2199"/>
      <c r="H244" s="2199"/>
      <c r="I244" s="2199"/>
      <c r="J244" s="2200"/>
    </row>
    <row r="245" spans="2:11" ht="18.75" customHeight="1" outlineLevel="1">
      <c r="B245" s="2196"/>
      <c r="C245" s="2201"/>
      <c r="D245" s="2202"/>
      <c r="E245" s="2202"/>
      <c r="F245" s="2202"/>
      <c r="G245" s="2202"/>
      <c r="H245" s="2202"/>
      <c r="I245" s="2202"/>
      <c r="J245" s="2203"/>
    </row>
    <row r="246" spans="2:11" ht="18.75" customHeight="1" outlineLevel="1" thickBot="1">
      <c r="B246" s="2197"/>
      <c r="C246" s="2204"/>
      <c r="D246" s="2205"/>
      <c r="E246" s="2205"/>
      <c r="F246" s="2205"/>
      <c r="G246" s="2205"/>
      <c r="H246" s="2205"/>
      <c r="I246" s="2205"/>
      <c r="J246" s="2206"/>
    </row>
    <row r="247" spans="2:11" ht="18.75" customHeight="1" outlineLevel="1" thickBot="1">
      <c r="B247" s="314"/>
      <c r="C247" s="315"/>
      <c r="D247" s="315"/>
      <c r="E247" s="315"/>
      <c r="F247" s="315"/>
      <c r="G247" s="315"/>
      <c r="H247" s="315"/>
      <c r="I247" s="315"/>
      <c r="J247" s="315"/>
    </row>
    <row r="248" spans="2:11" ht="18.75" customHeight="1" outlineLevel="1">
      <c r="B248" s="316" t="s">
        <v>191</v>
      </c>
      <c r="C248" s="317"/>
      <c r="D248" s="317"/>
      <c r="E248" s="317"/>
      <c r="F248" s="318"/>
      <c r="G248" s="318"/>
      <c r="H248" s="318"/>
      <c r="I248" s="318"/>
      <c r="J248" s="319"/>
    </row>
    <row r="249" spans="2:11" ht="18.75" customHeight="1" outlineLevel="1">
      <c r="B249" s="2154"/>
      <c r="C249" s="2155"/>
      <c r="D249" s="2155"/>
      <c r="E249" s="2155"/>
      <c r="F249" s="2155"/>
      <c r="G249" s="2155"/>
      <c r="H249" s="2155"/>
      <c r="I249" s="2155"/>
      <c r="J249" s="2156"/>
    </row>
    <row r="250" spans="2:11" ht="12" customHeight="1" outlineLevel="1" thickBot="1">
      <c r="B250" s="617"/>
      <c r="C250" s="320"/>
      <c r="D250" s="320"/>
      <c r="E250" s="320"/>
      <c r="F250" s="320"/>
      <c r="G250" s="320"/>
      <c r="H250" s="320"/>
      <c r="I250" s="320"/>
      <c r="J250" s="321"/>
    </row>
    <row r="253" spans="2:11" ht="17.25" customHeight="1">
      <c r="B253" s="322"/>
      <c r="C253" s="322"/>
      <c r="D253" s="322"/>
      <c r="E253" s="322"/>
      <c r="F253" s="322"/>
      <c r="G253" s="322"/>
      <c r="H253" s="322"/>
      <c r="I253" s="322"/>
      <c r="J253" s="322"/>
      <c r="K253" s="322"/>
    </row>
    <row r="254" spans="2:11" ht="33.75" customHeight="1">
      <c r="B254" s="323" t="s">
        <v>199</v>
      </c>
      <c r="C254" s="2160">
        <f>個票ｰ2009!B247</f>
        <v>0</v>
      </c>
      <c r="D254" s="2161"/>
      <c r="E254" s="2161"/>
      <c r="F254" s="2162"/>
      <c r="G254" s="324" t="s">
        <v>656</v>
      </c>
      <c r="H254" s="2157">
        <v>15</v>
      </c>
      <c r="I254" s="2158"/>
      <c r="J254" s="2159"/>
    </row>
    <row r="255" spans="2:11" ht="30" customHeight="1" outlineLevel="1">
      <c r="B255" s="618" t="s">
        <v>214</v>
      </c>
      <c r="C255" s="2163"/>
      <c r="D255" s="2164"/>
      <c r="E255" s="2164"/>
      <c r="F255" s="2164"/>
      <c r="G255" s="2164"/>
      <c r="H255" s="2164"/>
      <c r="I255" s="2164"/>
      <c r="J255" s="2165"/>
    </row>
    <row r="256" spans="2:11" ht="30" customHeight="1" outlineLevel="1">
      <c r="B256" s="619" t="s">
        <v>198</v>
      </c>
      <c r="C256" s="2223"/>
      <c r="D256" s="2224"/>
      <c r="E256" s="2224"/>
      <c r="F256" s="2224"/>
      <c r="G256" s="2224"/>
      <c r="H256" s="2224"/>
      <c r="I256" s="2224"/>
      <c r="J256" s="2225"/>
    </row>
    <row r="257" spans="2:10" ht="30" customHeight="1" outlineLevel="1">
      <c r="B257" s="616" t="s">
        <v>197</v>
      </c>
      <c r="C257" s="2207"/>
      <c r="D257" s="2207"/>
      <c r="E257" s="2207"/>
      <c r="F257" s="2207"/>
      <c r="G257" s="2207"/>
      <c r="H257" s="2208"/>
      <c r="I257" s="2208"/>
      <c r="J257" s="2209"/>
    </row>
    <row r="258" spans="2:10" ht="14.25" customHeight="1" outlineLevel="1">
      <c r="B258" s="2226" t="s">
        <v>635</v>
      </c>
      <c r="C258" s="2189" t="s">
        <v>195</v>
      </c>
      <c r="D258" s="2189"/>
      <c r="E258" s="2189"/>
      <c r="F258" s="2189" t="s">
        <v>196</v>
      </c>
      <c r="G258" s="2189"/>
      <c r="H258" s="2190"/>
      <c r="I258" s="2190"/>
      <c r="J258" s="2191"/>
    </row>
    <row r="259" spans="2:10" ht="34.5" customHeight="1" outlineLevel="1">
      <c r="B259" s="2226"/>
      <c r="C259" s="272"/>
      <c r="D259" s="306" t="s">
        <v>185</v>
      </c>
      <c r="E259" s="272"/>
      <c r="F259" s="2192"/>
      <c r="G259" s="2192"/>
      <c r="H259" s="2193"/>
      <c r="I259" s="2193"/>
      <c r="J259" s="2194"/>
    </row>
    <row r="260" spans="2:10" ht="34.5" customHeight="1" outlineLevel="1">
      <c r="B260" s="2226"/>
      <c r="C260" s="272"/>
      <c r="D260" s="307" t="s">
        <v>185</v>
      </c>
      <c r="E260" s="272"/>
      <c r="F260" s="2181"/>
      <c r="G260" s="2181"/>
      <c r="H260" s="2182"/>
      <c r="I260" s="2182"/>
      <c r="J260" s="2183"/>
    </row>
    <row r="261" spans="2:10" ht="34.5" customHeight="1" outlineLevel="1">
      <c r="B261" s="2226"/>
      <c r="C261" s="272"/>
      <c r="D261" s="307" t="s">
        <v>185</v>
      </c>
      <c r="E261" s="272"/>
      <c r="F261" s="2181"/>
      <c r="G261" s="2181"/>
      <c r="H261" s="2182"/>
      <c r="I261" s="2182"/>
      <c r="J261" s="2183"/>
    </row>
    <row r="262" spans="2:10" ht="34.5" customHeight="1" outlineLevel="1">
      <c r="B262" s="2226"/>
      <c r="C262" s="272"/>
      <c r="D262" s="307" t="s">
        <v>185</v>
      </c>
      <c r="E262" s="272"/>
      <c r="F262" s="2181"/>
      <c r="G262" s="2181"/>
      <c r="H262" s="2182"/>
      <c r="I262" s="2182"/>
      <c r="J262" s="2183"/>
    </row>
    <row r="263" spans="2:10" ht="34.5" customHeight="1" outlineLevel="1">
      <c r="B263" s="2226"/>
      <c r="C263" s="272"/>
      <c r="D263" s="308" t="s">
        <v>185</v>
      </c>
      <c r="E263" s="272"/>
      <c r="F263" s="2219"/>
      <c r="G263" s="2220"/>
      <c r="H263" s="2221"/>
      <c r="I263" s="2221"/>
      <c r="J263" s="2222"/>
    </row>
    <row r="264" spans="2:10" ht="15" customHeight="1" outlineLevel="1">
      <c r="B264" s="2187" t="s">
        <v>251</v>
      </c>
      <c r="C264" s="2189" t="s">
        <v>195</v>
      </c>
      <c r="D264" s="2189"/>
      <c r="E264" s="2189"/>
      <c r="F264" s="2189" t="s">
        <v>194</v>
      </c>
      <c r="G264" s="2189"/>
      <c r="H264" s="2190"/>
      <c r="I264" s="2190"/>
      <c r="J264" s="2191"/>
    </row>
    <row r="265" spans="2:10" ht="31.5" customHeight="1" outlineLevel="1">
      <c r="B265" s="2167"/>
      <c r="C265" s="273"/>
      <c r="D265" s="309" t="s">
        <v>184</v>
      </c>
      <c r="E265" s="274"/>
      <c r="F265" s="2192"/>
      <c r="G265" s="2192"/>
      <c r="H265" s="2193"/>
      <c r="I265" s="2193"/>
      <c r="J265" s="2194"/>
    </row>
    <row r="266" spans="2:10" ht="31.5" customHeight="1" outlineLevel="1">
      <c r="B266" s="2167"/>
      <c r="C266" s="275"/>
      <c r="D266" s="310" t="s">
        <v>184</v>
      </c>
      <c r="E266" s="276"/>
      <c r="F266" s="2181"/>
      <c r="G266" s="2181"/>
      <c r="H266" s="2182"/>
      <c r="I266" s="2182"/>
      <c r="J266" s="2183"/>
    </row>
    <row r="267" spans="2:10" ht="31.5" customHeight="1" outlineLevel="1">
      <c r="B267" s="2167"/>
      <c r="C267" s="275"/>
      <c r="D267" s="310" t="s">
        <v>184</v>
      </c>
      <c r="E267" s="276"/>
      <c r="F267" s="2181"/>
      <c r="G267" s="2181"/>
      <c r="H267" s="2182"/>
      <c r="I267" s="2182"/>
      <c r="J267" s="2183"/>
    </row>
    <row r="268" spans="2:10" ht="31.5" customHeight="1" outlineLevel="1">
      <c r="B268" s="2167"/>
      <c r="C268" s="275"/>
      <c r="D268" s="310" t="s">
        <v>184</v>
      </c>
      <c r="E268" s="276"/>
      <c r="F268" s="2181"/>
      <c r="G268" s="2181"/>
      <c r="H268" s="2182"/>
      <c r="I268" s="2182"/>
      <c r="J268" s="2183"/>
    </row>
    <row r="269" spans="2:10" ht="31.5" customHeight="1" outlineLevel="1">
      <c r="B269" s="2188"/>
      <c r="C269" s="277"/>
      <c r="D269" s="311" t="s">
        <v>184</v>
      </c>
      <c r="E269" s="278"/>
      <c r="F269" s="2216"/>
      <c r="G269" s="2216"/>
      <c r="H269" s="2217"/>
      <c r="I269" s="2217"/>
      <c r="J269" s="2218"/>
    </row>
    <row r="270" spans="2:10" ht="15" customHeight="1" outlineLevel="1">
      <c r="B270" s="2166" t="s">
        <v>634</v>
      </c>
      <c r="C270" s="2169" t="s">
        <v>207</v>
      </c>
      <c r="D270" s="2170"/>
      <c r="E270" s="2171"/>
      <c r="F270" s="2172" t="s">
        <v>208</v>
      </c>
      <c r="G270" s="2173"/>
      <c r="H270" s="2173"/>
      <c r="I270" s="2173"/>
      <c r="J270" s="2174"/>
    </row>
    <row r="271" spans="2:10" ht="30" customHeight="1" outlineLevel="1">
      <c r="B271" s="2167"/>
      <c r="C271" s="275"/>
      <c r="D271" s="310" t="s">
        <v>184</v>
      </c>
      <c r="E271" s="272"/>
      <c r="F271" s="2175"/>
      <c r="G271" s="2175"/>
      <c r="H271" s="2176"/>
      <c r="I271" s="2176"/>
      <c r="J271" s="2177"/>
    </row>
    <row r="272" spans="2:10" ht="30" customHeight="1" outlineLevel="1">
      <c r="B272" s="2167"/>
      <c r="C272" s="275"/>
      <c r="D272" s="310" t="s">
        <v>184</v>
      </c>
      <c r="E272" s="272"/>
      <c r="F272" s="2210"/>
      <c r="G272" s="2210"/>
      <c r="H272" s="2211"/>
      <c r="I272" s="2211"/>
      <c r="J272" s="2212"/>
    </row>
    <row r="273" spans="1:26" ht="30" customHeight="1" outlineLevel="1">
      <c r="B273" s="2167"/>
      <c r="C273" s="275"/>
      <c r="D273" s="310" t="s">
        <v>184</v>
      </c>
      <c r="E273" s="272"/>
      <c r="F273" s="2210"/>
      <c r="G273" s="2210"/>
      <c r="H273" s="2211"/>
      <c r="I273" s="2211"/>
      <c r="J273" s="2212"/>
    </row>
    <row r="274" spans="1:26" ht="30" customHeight="1" outlineLevel="1" thickBot="1">
      <c r="B274" s="2168"/>
      <c r="C274" s="279"/>
      <c r="D274" s="312" t="s">
        <v>184</v>
      </c>
      <c r="E274" s="280"/>
      <c r="F274" s="2213"/>
      <c r="G274" s="2213"/>
      <c r="H274" s="2214"/>
      <c r="I274" s="2214"/>
      <c r="J274" s="2215"/>
    </row>
    <row r="275" spans="1:26" s="303" customFormat="1" ht="18.75" customHeight="1" outlineLevel="1" thickBot="1">
      <c r="A275" s="299"/>
      <c r="B275" s="313"/>
      <c r="C275" s="299"/>
      <c r="D275" s="299"/>
      <c r="E275" s="299"/>
      <c r="F275" s="299"/>
      <c r="G275" s="300"/>
      <c r="H275" s="300"/>
      <c r="I275" s="300"/>
      <c r="J275" s="300"/>
      <c r="K275" s="300"/>
      <c r="L275" s="300"/>
      <c r="M275" s="301"/>
      <c r="N275" s="2276"/>
      <c r="O275" s="2276"/>
      <c r="P275" s="2276"/>
      <c r="Q275" s="2276"/>
      <c r="R275" s="302"/>
      <c r="V275" s="301"/>
      <c r="W275" s="301"/>
      <c r="X275" s="301"/>
      <c r="Y275" s="301"/>
      <c r="Z275" s="302"/>
    </row>
    <row r="276" spans="1:26" ht="18.75" customHeight="1" outlineLevel="1">
      <c r="B276" s="2280" t="s">
        <v>193</v>
      </c>
      <c r="C276" s="2282"/>
      <c r="D276" s="2283"/>
      <c r="E276" s="2283"/>
      <c r="F276" s="2283"/>
      <c r="G276" s="2283"/>
      <c r="H276" s="2283"/>
      <c r="I276" s="2283"/>
      <c r="J276" s="2284"/>
    </row>
    <row r="277" spans="1:26" ht="18.75" customHeight="1" outlineLevel="1">
      <c r="B277" s="2196"/>
      <c r="C277" s="2201"/>
      <c r="D277" s="2202"/>
      <c r="E277" s="2202"/>
      <c r="F277" s="2202"/>
      <c r="G277" s="2202"/>
      <c r="H277" s="2202"/>
      <c r="I277" s="2202"/>
      <c r="J277" s="2203"/>
    </row>
    <row r="278" spans="1:26" ht="18.75" customHeight="1" outlineLevel="1">
      <c r="B278" s="2281"/>
      <c r="C278" s="2285"/>
      <c r="D278" s="2286"/>
      <c r="E278" s="2286"/>
      <c r="F278" s="2286"/>
      <c r="G278" s="2286"/>
      <c r="H278" s="2286"/>
      <c r="I278" s="2286"/>
      <c r="J278" s="2287"/>
    </row>
    <row r="279" spans="1:26" ht="18.75" customHeight="1" outlineLevel="1">
      <c r="B279" s="2195" t="s">
        <v>192</v>
      </c>
      <c r="C279" s="2198"/>
      <c r="D279" s="2199"/>
      <c r="E279" s="2199"/>
      <c r="F279" s="2199"/>
      <c r="G279" s="2199"/>
      <c r="H279" s="2199"/>
      <c r="I279" s="2199"/>
      <c r="J279" s="2200"/>
    </row>
    <row r="280" spans="1:26" ht="18.75" customHeight="1" outlineLevel="1">
      <c r="B280" s="2196"/>
      <c r="C280" s="2201"/>
      <c r="D280" s="2202"/>
      <c r="E280" s="2202"/>
      <c r="F280" s="2202"/>
      <c r="G280" s="2202"/>
      <c r="H280" s="2202"/>
      <c r="I280" s="2202"/>
      <c r="J280" s="2203"/>
    </row>
    <row r="281" spans="1:26" ht="18.75" customHeight="1" outlineLevel="1" thickBot="1">
      <c r="B281" s="2197"/>
      <c r="C281" s="2204"/>
      <c r="D281" s="2205"/>
      <c r="E281" s="2205"/>
      <c r="F281" s="2205"/>
      <c r="G281" s="2205"/>
      <c r="H281" s="2205"/>
      <c r="I281" s="2205"/>
      <c r="J281" s="2206"/>
    </row>
    <row r="282" spans="1:26" ht="18.75" customHeight="1" outlineLevel="1" thickBot="1">
      <c r="B282" s="314"/>
      <c r="C282" s="315"/>
      <c r="D282" s="315"/>
      <c r="E282" s="315"/>
      <c r="F282" s="315"/>
      <c r="G282" s="315"/>
      <c r="H282" s="315"/>
      <c r="I282" s="315"/>
      <c r="J282" s="315"/>
    </row>
    <row r="283" spans="1:26" ht="18.75" customHeight="1" outlineLevel="1">
      <c r="B283" s="316" t="s">
        <v>191</v>
      </c>
      <c r="C283" s="317"/>
      <c r="D283" s="317"/>
      <c r="E283" s="317"/>
      <c r="F283" s="318"/>
      <c r="G283" s="318"/>
      <c r="H283" s="318"/>
      <c r="I283" s="318"/>
      <c r="J283" s="319"/>
    </row>
    <row r="284" spans="1:26" ht="18.75" customHeight="1" outlineLevel="1">
      <c r="B284" s="2154"/>
      <c r="C284" s="2155"/>
      <c r="D284" s="2155"/>
      <c r="E284" s="2155"/>
      <c r="F284" s="2155"/>
      <c r="G284" s="2155"/>
      <c r="H284" s="2155"/>
      <c r="I284" s="2155"/>
      <c r="J284" s="2156"/>
    </row>
    <row r="285" spans="1:26" ht="12" customHeight="1" outlineLevel="1" thickBot="1">
      <c r="B285" s="617"/>
      <c r="C285" s="320"/>
      <c r="D285" s="320"/>
      <c r="E285" s="320"/>
      <c r="F285" s="320"/>
      <c r="G285" s="320"/>
      <c r="H285" s="320"/>
      <c r="I285" s="320"/>
      <c r="J285" s="321"/>
    </row>
    <row r="286" spans="1:26" ht="17.25" customHeight="1"/>
    <row r="288" spans="1:26" ht="33.75" customHeight="1">
      <c r="B288" s="323" t="s">
        <v>333</v>
      </c>
      <c r="C288" s="2160">
        <f>個票ｰ2009!B248</f>
        <v>0</v>
      </c>
      <c r="D288" s="2161"/>
      <c r="E288" s="2161"/>
      <c r="F288" s="2162"/>
      <c r="G288" s="324" t="s">
        <v>656</v>
      </c>
      <c r="H288" s="2157">
        <v>16</v>
      </c>
      <c r="I288" s="2158"/>
      <c r="J288" s="2159"/>
    </row>
    <row r="289" spans="2:10" ht="30" customHeight="1" outlineLevel="1">
      <c r="B289" s="618" t="s">
        <v>214</v>
      </c>
      <c r="C289" s="2163"/>
      <c r="D289" s="2164"/>
      <c r="E289" s="2164"/>
      <c r="F289" s="2164"/>
      <c r="G289" s="2164"/>
      <c r="H289" s="2164"/>
      <c r="I289" s="2164"/>
      <c r="J289" s="2165"/>
    </row>
    <row r="290" spans="2:10" ht="30" customHeight="1" outlineLevel="1">
      <c r="B290" s="619" t="s">
        <v>198</v>
      </c>
      <c r="C290" s="2223"/>
      <c r="D290" s="2224"/>
      <c r="E290" s="2224"/>
      <c r="F290" s="2224"/>
      <c r="G290" s="2224"/>
      <c r="H290" s="2224"/>
      <c r="I290" s="2224"/>
      <c r="J290" s="2225"/>
    </row>
    <row r="291" spans="2:10" ht="30" customHeight="1" outlineLevel="1">
      <c r="B291" s="616" t="s">
        <v>197</v>
      </c>
      <c r="C291" s="2207"/>
      <c r="D291" s="2207"/>
      <c r="E291" s="2207"/>
      <c r="F291" s="2207"/>
      <c r="G291" s="2207"/>
      <c r="H291" s="2208"/>
      <c r="I291" s="2208"/>
      <c r="J291" s="2209"/>
    </row>
    <row r="292" spans="2:10" ht="14.25" customHeight="1" outlineLevel="1">
      <c r="B292" s="2226" t="s">
        <v>635</v>
      </c>
      <c r="C292" s="2189" t="s">
        <v>195</v>
      </c>
      <c r="D292" s="2189"/>
      <c r="E292" s="2189"/>
      <c r="F292" s="2189" t="s">
        <v>196</v>
      </c>
      <c r="G292" s="2189"/>
      <c r="H292" s="2190"/>
      <c r="I292" s="2190"/>
      <c r="J292" s="2191"/>
    </row>
    <row r="293" spans="2:10" ht="34.5" customHeight="1" outlineLevel="1">
      <c r="B293" s="2226"/>
      <c r="C293" s="272"/>
      <c r="D293" s="306" t="s">
        <v>185</v>
      </c>
      <c r="E293" s="272"/>
      <c r="F293" s="2192"/>
      <c r="G293" s="2192"/>
      <c r="H293" s="2193"/>
      <c r="I293" s="2193"/>
      <c r="J293" s="2194"/>
    </row>
    <row r="294" spans="2:10" ht="34.5" customHeight="1" outlineLevel="1">
      <c r="B294" s="2226"/>
      <c r="C294" s="272"/>
      <c r="D294" s="307" t="s">
        <v>185</v>
      </c>
      <c r="E294" s="272"/>
      <c r="F294" s="2181"/>
      <c r="G294" s="2181"/>
      <c r="H294" s="2182"/>
      <c r="I294" s="2182"/>
      <c r="J294" s="2183"/>
    </row>
    <row r="295" spans="2:10" ht="34.5" customHeight="1" outlineLevel="1">
      <c r="B295" s="2226"/>
      <c r="C295" s="272"/>
      <c r="D295" s="307" t="s">
        <v>185</v>
      </c>
      <c r="E295" s="272"/>
      <c r="F295" s="2181"/>
      <c r="G295" s="2181"/>
      <c r="H295" s="2182"/>
      <c r="I295" s="2182"/>
      <c r="J295" s="2183"/>
    </row>
    <row r="296" spans="2:10" ht="34.5" customHeight="1" outlineLevel="1">
      <c r="B296" s="2226"/>
      <c r="C296" s="272"/>
      <c r="D296" s="307" t="s">
        <v>185</v>
      </c>
      <c r="E296" s="272"/>
      <c r="F296" s="2181"/>
      <c r="G296" s="2181"/>
      <c r="H296" s="2182"/>
      <c r="I296" s="2182"/>
      <c r="J296" s="2183"/>
    </row>
    <row r="297" spans="2:10" ht="34.5" customHeight="1" outlineLevel="1">
      <c r="B297" s="2226"/>
      <c r="C297" s="272"/>
      <c r="D297" s="308" t="s">
        <v>185</v>
      </c>
      <c r="E297" s="272"/>
      <c r="F297" s="2219"/>
      <c r="G297" s="2220"/>
      <c r="H297" s="2221"/>
      <c r="I297" s="2221"/>
      <c r="J297" s="2222"/>
    </row>
    <row r="298" spans="2:10" ht="15" customHeight="1" outlineLevel="1">
      <c r="B298" s="2187" t="s">
        <v>251</v>
      </c>
      <c r="C298" s="2189" t="s">
        <v>195</v>
      </c>
      <c r="D298" s="2189"/>
      <c r="E298" s="2189"/>
      <c r="F298" s="2189" t="s">
        <v>194</v>
      </c>
      <c r="G298" s="2189"/>
      <c r="H298" s="2190"/>
      <c r="I298" s="2190"/>
      <c r="J298" s="2191"/>
    </row>
    <row r="299" spans="2:10" ht="31.5" customHeight="1" outlineLevel="1">
      <c r="B299" s="2167"/>
      <c r="C299" s="273"/>
      <c r="D299" s="309" t="s">
        <v>184</v>
      </c>
      <c r="E299" s="274"/>
      <c r="F299" s="2192"/>
      <c r="G299" s="2192"/>
      <c r="H299" s="2193"/>
      <c r="I299" s="2193"/>
      <c r="J299" s="2194"/>
    </row>
    <row r="300" spans="2:10" ht="31.5" customHeight="1" outlineLevel="1">
      <c r="B300" s="2167"/>
      <c r="C300" s="275"/>
      <c r="D300" s="310" t="s">
        <v>184</v>
      </c>
      <c r="E300" s="276"/>
      <c r="F300" s="2181"/>
      <c r="G300" s="2181"/>
      <c r="H300" s="2182"/>
      <c r="I300" s="2182"/>
      <c r="J300" s="2183"/>
    </row>
    <row r="301" spans="2:10" ht="31.5" customHeight="1" outlineLevel="1">
      <c r="B301" s="2167"/>
      <c r="C301" s="275"/>
      <c r="D301" s="310" t="s">
        <v>184</v>
      </c>
      <c r="E301" s="276"/>
      <c r="F301" s="2181"/>
      <c r="G301" s="2181"/>
      <c r="H301" s="2182"/>
      <c r="I301" s="2182"/>
      <c r="J301" s="2183"/>
    </row>
    <row r="302" spans="2:10" ht="31.5" customHeight="1" outlineLevel="1">
      <c r="B302" s="2167"/>
      <c r="C302" s="275"/>
      <c r="D302" s="310" t="s">
        <v>184</v>
      </c>
      <c r="E302" s="276"/>
      <c r="F302" s="2181"/>
      <c r="G302" s="2181"/>
      <c r="H302" s="2182"/>
      <c r="I302" s="2182"/>
      <c r="J302" s="2183"/>
    </row>
    <row r="303" spans="2:10" ht="31.5" customHeight="1" outlineLevel="1">
      <c r="B303" s="2188"/>
      <c r="C303" s="277"/>
      <c r="D303" s="311" t="s">
        <v>184</v>
      </c>
      <c r="E303" s="278"/>
      <c r="F303" s="2216"/>
      <c r="G303" s="2216"/>
      <c r="H303" s="2217"/>
      <c r="I303" s="2217"/>
      <c r="J303" s="2218"/>
    </row>
    <row r="304" spans="2:10" ht="15" customHeight="1" outlineLevel="1">
      <c r="B304" s="2166" t="s">
        <v>634</v>
      </c>
      <c r="C304" s="2169" t="s">
        <v>207</v>
      </c>
      <c r="D304" s="2170"/>
      <c r="E304" s="2171"/>
      <c r="F304" s="2172" t="s">
        <v>208</v>
      </c>
      <c r="G304" s="2173"/>
      <c r="H304" s="2173"/>
      <c r="I304" s="2173"/>
      <c r="J304" s="2174"/>
    </row>
    <row r="305" spans="1:26" ht="30" customHeight="1" outlineLevel="1">
      <c r="B305" s="2167"/>
      <c r="C305" s="275"/>
      <c r="D305" s="310" t="s">
        <v>184</v>
      </c>
      <c r="E305" s="272"/>
      <c r="F305" s="2175"/>
      <c r="G305" s="2175"/>
      <c r="H305" s="2176"/>
      <c r="I305" s="2176"/>
      <c r="J305" s="2177"/>
    </row>
    <row r="306" spans="1:26" ht="30" customHeight="1" outlineLevel="1">
      <c r="B306" s="2167"/>
      <c r="C306" s="275"/>
      <c r="D306" s="310" t="s">
        <v>184</v>
      </c>
      <c r="E306" s="272"/>
      <c r="F306" s="2210"/>
      <c r="G306" s="2210"/>
      <c r="H306" s="2211"/>
      <c r="I306" s="2211"/>
      <c r="J306" s="2212"/>
    </row>
    <row r="307" spans="1:26" ht="30" customHeight="1" outlineLevel="1">
      <c r="B307" s="2167"/>
      <c r="C307" s="275"/>
      <c r="D307" s="310" t="s">
        <v>184</v>
      </c>
      <c r="E307" s="272"/>
      <c r="F307" s="2210"/>
      <c r="G307" s="2210"/>
      <c r="H307" s="2211"/>
      <c r="I307" s="2211"/>
      <c r="J307" s="2212"/>
    </row>
    <row r="308" spans="1:26" ht="30" customHeight="1" outlineLevel="1" thickBot="1">
      <c r="B308" s="2168"/>
      <c r="C308" s="279"/>
      <c r="D308" s="312" t="s">
        <v>184</v>
      </c>
      <c r="E308" s="280"/>
      <c r="F308" s="2213"/>
      <c r="G308" s="2213"/>
      <c r="H308" s="2214"/>
      <c r="I308" s="2214"/>
      <c r="J308" s="2215"/>
    </row>
    <row r="309" spans="1:26" s="303" customFormat="1" ht="18.75" customHeight="1" outlineLevel="1" thickBot="1">
      <c r="A309" s="299"/>
      <c r="B309" s="313"/>
      <c r="C309" s="299"/>
      <c r="D309" s="299"/>
      <c r="E309" s="299"/>
      <c r="F309" s="299"/>
      <c r="G309" s="300"/>
      <c r="H309" s="300"/>
      <c r="I309" s="300"/>
      <c r="J309" s="300"/>
      <c r="K309" s="300"/>
      <c r="L309" s="300"/>
      <c r="M309" s="301"/>
      <c r="N309" s="2276"/>
      <c r="O309" s="2276"/>
      <c r="P309" s="2276"/>
      <c r="Q309" s="2276"/>
      <c r="R309" s="302"/>
      <c r="V309" s="301"/>
      <c r="W309" s="301"/>
      <c r="X309" s="301"/>
      <c r="Y309" s="301"/>
      <c r="Z309" s="302"/>
    </row>
    <row r="310" spans="1:26" ht="18.75" customHeight="1" outlineLevel="1">
      <c r="B310" s="2280" t="s">
        <v>193</v>
      </c>
      <c r="C310" s="2282"/>
      <c r="D310" s="2283"/>
      <c r="E310" s="2283"/>
      <c r="F310" s="2283"/>
      <c r="G310" s="2283"/>
      <c r="H310" s="2283"/>
      <c r="I310" s="2283"/>
      <c r="J310" s="2284"/>
    </row>
    <row r="311" spans="1:26" ht="18.75" customHeight="1" outlineLevel="1">
      <c r="B311" s="2196"/>
      <c r="C311" s="2201"/>
      <c r="D311" s="2202"/>
      <c r="E311" s="2202"/>
      <c r="F311" s="2202"/>
      <c r="G311" s="2202"/>
      <c r="H311" s="2202"/>
      <c r="I311" s="2202"/>
      <c r="J311" s="2203"/>
    </row>
    <row r="312" spans="1:26" ht="18.75" customHeight="1" outlineLevel="1">
      <c r="B312" s="2281"/>
      <c r="C312" s="2285"/>
      <c r="D312" s="2286"/>
      <c r="E312" s="2286"/>
      <c r="F312" s="2286"/>
      <c r="G312" s="2286"/>
      <c r="H312" s="2286"/>
      <c r="I312" s="2286"/>
      <c r="J312" s="2287"/>
    </row>
    <row r="313" spans="1:26" ht="18.75" customHeight="1" outlineLevel="1">
      <c r="B313" s="2195" t="s">
        <v>192</v>
      </c>
      <c r="C313" s="2198"/>
      <c r="D313" s="2199"/>
      <c r="E313" s="2199"/>
      <c r="F313" s="2199"/>
      <c r="G313" s="2199"/>
      <c r="H313" s="2199"/>
      <c r="I313" s="2199"/>
      <c r="J313" s="2200"/>
    </row>
    <row r="314" spans="1:26" ht="18.75" customHeight="1" outlineLevel="1">
      <c r="B314" s="2196"/>
      <c r="C314" s="2201"/>
      <c r="D314" s="2202"/>
      <c r="E314" s="2202"/>
      <c r="F314" s="2202"/>
      <c r="G314" s="2202"/>
      <c r="H314" s="2202"/>
      <c r="I314" s="2202"/>
      <c r="J314" s="2203"/>
    </row>
    <row r="315" spans="1:26" ht="18.75" customHeight="1" outlineLevel="1" thickBot="1">
      <c r="B315" s="2197"/>
      <c r="C315" s="2204"/>
      <c r="D315" s="2205"/>
      <c r="E315" s="2205"/>
      <c r="F315" s="2205"/>
      <c r="G315" s="2205"/>
      <c r="H315" s="2205"/>
      <c r="I315" s="2205"/>
      <c r="J315" s="2206"/>
    </row>
    <row r="316" spans="1:26" ht="18.75" customHeight="1" outlineLevel="1" thickBot="1">
      <c r="B316" s="314"/>
      <c r="C316" s="315"/>
      <c r="D316" s="315"/>
      <c r="E316" s="315"/>
      <c r="F316" s="315"/>
      <c r="G316" s="315"/>
      <c r="H316" s="315"/>
      <c r="I316" s="315"/>
      <c r="J316" s="315"/>
    </row>
    <row r="317" spans="1:26" ht="18.75" customHeight="1" outlineLevel="1">
      <c r="B317" s="316" t="s">
        <v>191</v>
      </c>
      <c r="C317" s="317"/>
      <c r="D317" s="317"/>
      <c r="E317" s="317"/>
      <c r="F317" s="318"/>
      <c r="G317" s="318"/>
      <c r="H317" s="318"/>
      <c r="I317" s="318"/>
      <c r="J317" s="319"/>
    </row>
    <row r="318" spans="1:26" ht="18.75" customHeight="1" outlineLevel="1">
      <c r="B318" s="2154"/>
      <c r="C318" s="2155"/>
      <c r="D318" s="2155"/>
      <c r="E318" s="2155"/>
      <c r="F318" s="2155"/>
      <c r="G318" s="2155"/>
      <c r="H318" s="2155"/>
      <c r="I318" s="2155"/>
      <c r="J318" s="2156"/>
    </row>
    <row r="319" spans="1:26" ht="12" customHeight="1" outlineLevel="1" thickBot="1">
      <c r="B319" s="617"/>
      <c r="C319" s="320"/>
      <c r="D319" s="320"/>
      <c r="E319" s="320"/>
      <c r="F319" s="320"/>
      <c r="G319" s="320"/>
      <c r="H319" s="320"/>
      <c r="I319" s="320"/>
      <c r="J319" s="321"/>
    </row>
    <row r="322" spans="2:10" ht="33.75" customHeight="1">
      <c r="B322" s="323" t="s">
        <v>199</v>
      </c>
      <c r="C322" s="2160">
        <f>個票ｰ2009!B249</f>
        <v>0</v>
      </c>
      <c r="D322" s="2161"/>
      <c r="E322" s="2161"/>
      <c r="F322" s="2162"/>
      <c r="G322" s="324" t="s">
        <v>656</v>
      </c>
      <c r="H322" s="2157">
        <v>17</v>
      </c>
      <c r="I322" s="2158"/>
      <c r="J322" s="2159"/>
    </row>
    <row r="323" spans="2:10" ht="30" customHeight="1" outlineLevel="1">
      <c r="B323" s="618" t="s">
        <v>214</v>
      </c>
      <c r="C323" s="2163"/>
      <c r="D323" s="2164"/>
      <c r="E323" s="2164"/>
      <c r="F323" s="2164"/>
      <c r="G323" s="2164"/>
      <c r="H323" s="2164"/>
      <c r="I323" s="2164"/>
      <c r="J323" s="2165"/>
    </row>
    <row r="324" spans="2:10" ht="30" customHeight="1" outlineLevel="1">
      <c r="B324" s="619" t="s">
        <v>198</v>
      </c>
      <c r="C324" s="2223"/>
      <c r="D324" s="2224"/>
      <c r="E324" s="2224"/>
      <c r="F324" s="2224"/>
      <c r="G324" s="2224"/>
      <c r="H324" s="2224"/>
      <c r="I324" s="2224"/>
      <c r="J324" s="2225"/>
    </row>
    <row r="325" spans="2:10" ht="30" customHeight="1" outlineLevel="1">
      <c r="B325" s="616" t="s">
        <v>197</v>
      </c>
      <c r="C325" s="2207"/>
      <c r="D325" s="2207"/>
      <c r="E325" s="2207"/>
      <c r="F325" s="2207"/>
      <c r="G325" s="2207"/>
      <c r="H325" s="2208"/>
      <c r="I325" s="2208"/>
      <c r="J325" s="2209"/>
    </row>
    <row r="326" spans="2:10" ht="14.25" customHeight="1" outlineLevel="1">
      <c r="B326" s="2226" t="s">
        <v>635</v>
      </c>
      <c r="C326" s="2189" t="s">
        <v>195</v>
      </c>
      <c r="D326" s="2189"/>
      <c r="E326" s="2189"/>
      <c r="F326" s="2189" t="s">
        <v>196</v>
      </c>
      <c r="G326" s="2189"/>
      <c r="H326" s="2190"/>
      <c r="I326" s="2190"/>
      <c r="J326" s="2191"/>
    </row>
    <row r="327" spans="2:10" ht="34.5" customHeight="1" outlineLevel="1">
      <c r="B327" s="2226"/>
      <c r="C327" s="272"/>
      <c r="D327" s="306" t="s">
        <v>185</v>
      </c>
      <c r="E327" s="272"/>
      <c r="F327" s="2192"/>
      <c r="G327" s="2192"/>
      <c r="H327" s="2193"/>
      <c r="I327" s="2193"/>
      <c r="J327" s="2194"/>
    </row>
    <row r="328" spans="2:10" ht="34.5" customHeight="1" outlineLevel="1">
      <c r="B328" s="2226"/>
      <c r="C328" s="272"/>
      <c r="D328" s="307" t="s">
        <v>185</v>
      </c>
      <c r="E328" s="272"/>
      <c r="F328" s="2181"/>
      <c r="G328" s="2181"/>
      <c r="H328" s="2182"/>
      <c r="I328" s="2182"/>
      <c r="J328" s="2183"/>
    </row>
    <row r="329" spans="2:10" ht="34.5" customHeight="1" outlineLevel="1">
      <c r="B329" s="2226"/>
      <c r="C329" s="272"/>
      <c r="D329" s="307" t="s">
        <v>185</v>
      </c>
      <c r="E329" s="272"/>
      <c r="F329" s="2181"/>
      <c r="G329" s="2181"/>
      <c r="H329" s="2182"/>
      <c r="I329" s="2182"/>
      <c r="J329" s="2183"/>
    </row>
    <row r="330" spans="2:10" ht="34.5" customHeight="1" outlineLevel="1">
      <c r="B330" s="2226"/>
      <c r="C330" s="272"/>
      <c r="D330" s="307" t="s">
        <v>185</v>
      </c>
      <c r="E330" s="272"/>
      <c r="F330" s="2181"/>
      <c r="G330" s="2181"/>
      <c r="H330" s="2182"/>
      <c r="I330" s="2182"/>
      <c r="J330" s="2183"/>
    </row>
    <row r="331" spans="2:10" ht="34.5" customHeight="1" outlineLevel="1">
      <c r="B331" s="2226"/>
      <c r="C331" s="272"/>
      <c r="D331" s="308" t="s">
        <v>185</v>
      </c>
      <c r="E331" s="272"/>
      <c r="F331" s="2219"/>
      <c r="G331" s="2220"/>
      <c r="H331" s="2221"/>
      <c r="I331" s="2221"/>
      <c r="J331" s="2222"/>
    </row>
    <row r="332" spans="2:10" ht="15" customHeight="1" outlineLevel="1">
      <c r="B332" s="2187" t="s">
        <v>251</v>
      </c>
      <c r="C332" s="2189" t="s">
        <v>195</v>
      </c>
      <c r="D332" s="2189"/>
      <c r="E332" s="2189"/>
      <c r="F332" s="2189" t="s">
        <v>194</v>
      </c>
      <c r="G332" s="2189"/>
      <c r="H332" s="2190"/>
      <c r="I332" s="2190"/>
      <c r="J332" s="2191"/>
    </row>
    <row r="333" spans="2:10" ht="31.5" customHeight="1" outlineLevel="1">
      <c r="B333" s="2167"/>
      <c r="C333" s="273"/>
      <c r="D333" s="309" t="s">
        <v>184</v>
      </c>
      <c r="E333" s="274"/>
      <c r="F333" s="2192"/>
      <c r="G333" s="2192"/>
      <c r="H333" s="2193"/>
      <c r="I333" s="2193"/>
      <c r="J333" s="2194"/>
    </row>
    <row r="334" spans="2:10" ht="31.5" customHeight="1" outlineLevel="1">
      <c r="B334" s="2167"/>
      <c r="C334" s="275"/>
      <c r="D334" s="310" t="s">
        <v>184</v>
      </c>
      <c r="E334" s="276"/>
      <c r="F334" s="2181"/>
      <c r="G334" s="2181"/>
      <c r="H334" s="2182"/>
      <c r="I334" s="2182"/>
      <c r="J334" s="2183"/>
    </row>
    <row r="335" spans="2:10" ht="31.5" customHeight="1" outlineLevel="1">
      <c r="B335" s="2167"/>
      <c r="C335" s="275"/>
      <c r="D335" s="310" t="s">
        <v>184</v>
      </c>
      <c r="E335" s="276"/>
      <c r="F335" s="2181"/>
      <c r="G335" s="2181"/>
      <c r="H335" s="2182"/>
      <c r="I335" s="2182"/>
      <c r="J335" s="2183"/>
    </row>
    <row r="336" spans="2:10" ht="31.5" customHeight="1" outlineLevel="1">
      <c r="B336" s="2167"/>
      <c r="C336" s="275"/>
      <c r="D336" s="310" t="s">
        <v>184</v>
      </c>
      <c r="E336" s="276"/>
      <c r="F336" s="2181"/>
      <c r="G336" s="2181"/>
      <c r="H336" s="2182"/>
      <c r="I336" s="2182"/>
      <c r="J336" s="2183"/>
    </row>
    <row r="337" spans="1:26" ht="31.5" customHeight="1" outlineLevel="1">
      <c r="B337" s="2188"/>
      <c r="C337" s="277"/>
      <c r="D337" s="311" t="s">
        <v>184</v>
      </c>
      <c r="E337" s="278"/>
      <c r="F337" s="2216"/>
      <c r="G337" s="2216"/>
      <c r="H337" s="2217"/>
      <c r="I337" s="2217"/>
      <c r="J337" s="2218"/>
    </row>
    <row r="338" spans="1:26" ht="15" customHeight="1" outlineLevel="1">
      <c r="B338" s="2166" t="s">
        <v>634</v>
      </c>
      <c r="C338" s="2169" t="s">
        <v>207</v>
      </c>
      <c r="D338" s="2170"/>
      <c r="E338" s="2171"/>
      <c r="F338" s="2172" t="s">
        <v>208</v>
      </c>
      <c r="G338" s="2173"/>
      <c r="H338" s="2173"/>
      <c r="I338" s="2173"/>
      <c r="J338" s="2174"/>
    </row>
    <row r="339" spans="1:26" ht="30" customHeight="1" outlineLevel="1">
      <c r="B339" s="2167"/>
      <c r="C339" s="275"/>
      <c r="D339" s="310" t="s">
        <v>184</v>
      </c>
      <c r="E339" s="272"/>
      <c r="F339" s="2175"/>
      <c r="G339" s="2175"/>
      <c r="H339" s="2176"/>
      <c r="I339" s="2176"/>
      <c r="J339" s="2177"/>
    </row>
    <row r="340" spans="1:26" ht="30" customHeight="1" outlineLevel="1">
      <c r="B340" s="2167"/>
      <c r="C340" s="275"/>
      <c r="D340" s="310" t="s">
        <v>184</v>
      </c>
      <c r="E340" s="272"/>
      <c r="F340" s="2210"/>
      <c r="G340" s="2210"/>
      <c r="H340" s="2211"/>
      <c r="I340" s="2211"/>
      <c r="J340" s="2212"/>
    </row>
    <row r="341" spans="1:26" ht="30" customHeight="1" outlineLevel="1">
      <c r="B341" s="2167"/>
      <c r="C341" s="275"/>
      <c r="D341" s="310" t="s">
        <v>184</v>
      </c>
      <c r="E341" s="272"/>
      <c r="F341" s="2210"/>
      <c r="G341" s="2210"/>
      <c r="H341" s="2211"/>
      <c r="I341" s="2211"/>
      <c r="J341" s="2212"/>
    </row>
    <row r="342" spans="1:26" ht="30" customHeight="1" outlineLevel="1" thickBot="1">
      <c r="B342" s="2168"/>
      <c r="C342" s="279"/>
      <c r="D342" s="312" t="s">
        <v>184</v>
      </c>
      <c r="E342" s="280"/>
      <c r="F342" s="2213"/>
      <c r="G342" s="2213"/>
      <c r="H342" s="2214"/>
      <c r="I342" s="2214"/>
      <c r="J342" s="2215"/>
    </row>
    <row r="343" spans="1:26" s="303" customFormat="1" ht="18.75" customHeight="1" outlineLevel="1" thickBot="1">
      <c r="A343" s="299"/>
      <c r="B343" s="313"/>
      <c r="C343" s="299"/>
      <c r="D343" s="299"/>
      <c r="E343" s="299"/>
      <c r="F343" s="299"/>
      <c r="G343" s="300"/>
      <c r="H343" s="300"/>
      <c r="I343" s="300"/>
      <c r="J343" s="300"/>
      <c r="K343" s="300"/>
      <c r="L343" s="300"/>
      <c r="M343" s="301"/>
      <c r="N343" s="2276"/>
      <c r="O343" s="2276"/>
      <c r="P343" s="2276"/>
      <c r="Q343" s="2276"/>
      <c r="R343" s="302"/>
      <c r="V343" s="301"/>
      <c r="W343" s="301"/>
      <c r="X343" s="301"/>
      <c r="Y343" s="301"/>
      <c r="Z343" s="302"/>
    </row>
    <row r="344" spans="1:26" ht="18.75" customHeight="1" outlineLevel="1">
      <c r="B344" s="2280" t="s">
        <v>193</v>
      </c>
      <c r="C344" s="2282"/>
      <c r="D344" s="2283"/>
      <c r="E344" s="2283"/>
      <c r="F344" s="2283"/>
      <c r="G344" s="2283"/>
      <c r="H344" s="2283"/>
      <c r="I344" s="2283"/>
      <c r="J344" s="2284"/>
    </row>
    <row r="345" spans="1:26" ht="18.75" customHeight="1" outlineLevel="1">
      <c r="B345" s="2196"/>
      <c r="C345" s="2201"/>
      <c r="D345" s="2202"/>
      <c r="E345" s="2202"/>
      <c r="F345" s="2202"/>
      <c r="G345" s="2202"/>
      <c r="H345" s="2202"/>
      <c r="I345" s="2202"/>
      <c r="J345" s="2203"/>
    </row>
    <row r="346" spans="1:26" ht="18.75" customHeight="1" outlineLevel="1">
      <c r="B346" s="2281"/>
      <c r="C346" s="2285"/>
      <c r="D346" s="2286"/>
      <c r="E346" s="2286"/>
      <c r="F346" s="2286"/>
      <c r="G346" s="2286"/>
      <c r="H346" s="2286"/>
      <c r="I346" s="2286"/>
      <c r="J346" s="2287"/>
    </row>
    <row r="347" spans="1:26" ht="18.75" customHeight="1" outlineLevel="1">
      <c r="B347" s="2195" t="s">
        <v>192</v>
      </c>
      <c r="C347" s="2198"/>
      <c r="D347" s="2199"/>
      <c r="E347" s="2199"/>
      <c r="F347" s="2199"/>
      <c r="G347" s="2199"/>
      <c r="H347" s="2199"/>
      <c r="I347" s="2199"/>
      <c r="J347" s="2200"/>
    </row>
    <row r="348" spans="1:26" ht="18.75" customHeight="1" outlineLevel="1">
      <c r="B348" s="2196"/>
      <c r="C348" s="2201"/>
      <c r="D348" s="2202"/>
      <c r="E348" s="2202"/>
      <c r="F348" s="2202"/>
      <c r="G348" s="2202"/>
      <c r="H348" s="2202"/>
      <c r="I348" s="2202"/>
      <c r="J348" s="2203"/>
    </row>
    <row r="349" spans="1:26" ht="18.75" customHeight="1" outlineLevel="1" thickBot="1">
      <c r="B349" s="2197"/>
      <c r="C349" s="2204"/>
      <c r="D349" s="2205"/>
      <c r="E349" s="2205"/>
      <c r="F349" s="2205"/>
      <c r="G349" s="2205"/>
      <c r="H349" s="2205"/>
      <c r="I349" s="2205"/>
      <c r="J349" s="2206"/>
    </row>
    <row r="350" spans="1:26" ht="18.75" customHeight="1" outlineLevel="1" thickBot="1">
      <c r="B350" s="314"/>
      <c r="C350" s="315"/>
      <c r="D350" s="315"/>
      <c r="E350" s="315"/>
      <c r="F350" s="315"/>
      <c r="G350" s="315"/>
      <c r="H350" s="315"/>
      <c r="I350" s="315"/>
      <c r="J350" s="315"/>
    </row>
    <row r="351" spans="1:26" ht="18.75" customHeight="1" outlineLevel="1">
      <c r="B351" s="316" t="s">
        <v>191</v>
      </c>
      <c r="C351" s="317"/>
      <c r="D351" s="317"/>
      <c r="E351" s="317"/>
      <c r="F351" s="318"/>
      <c r="G351" s="318"/>
      <c r="H351" s="318"/>
      <c r="I351" s="318"/>
      <c r="J351" s="319"/>
    </row>
    <row r="352" spans="1:26" ht="18.75" customHeight="1" outlineLevel="1">
      <c r="B352" s="2154"/>
      <c r="C352" s="2155"/>
      <c r="D352" s="2155"/>
      <c r="E352" s="2155"/>
      <c r="F352" s="2155"/>
      <c r="G352" s="2155"/>
      <c r="H352" s="2155"/>
      <c r="I352" s="2155"/>
      <c r="J352" s="2156"/>
    </row>
    <row r="353" spans="2:11" ht="12" customHeight="1" outlineLevel="1" thickBot="1">
      <c r="B353" s="617"/>
      <c r="C353" s="320"/>
      <c r="D353" s="320"/>
      <c r="E353" s="320"/>
      <c r="F353" s="320"/>
      <c r="G353" s="320"/>
      <c r="H353" s="320"/>
      <c r="I353" s="320"/>
      <c r="J353" s="321"/>
    </row>
    <row r="356" spans="2:11" ht="17.25" customHeight="1">
      <c r="B356" s="322"/>
      <c r="C356" s="322"/>
      <c r="D356" s="322"/>
      <c r="E356" s="322"/>
      <c r="F356" s="322"/>
      <c r="G356" s="322"/>
      <c r="H356" s="322"/>
      <c r="I356" s="322"/>
      <c r="J356" s="322"/>
      <c r="K356" s="322"/>
    </row>
    <row r="357" spans="2:11" ht="33.75" customHeight="1">
      <c r="B357" s="323" t="s">
        <v>199</v>
      </c>
      <c r="C357" s="2160">
        <f>個票ｰ2009!B250</f>
        <v>0</v>
      </c>
      <c r="D357" s="2161"/>
      <c r="E357" s="2161"/>
      <c r="F357" s="2162"/>
      <c r="G357" s="324" t="s">
        <v>656</v>
      </c>
      <c r="H357" s="2157">
        <v>18</v>
      </c>
      <c r="I357" s="2158"/>
      <c r="J357" s="2159"/>
    </row>
    <row r="358" spans="2:11" ht="30" customHeight="1" outlineLevel="1">
      <c r="B358" s="618" t="s">
        <v>214</v>
      </c>
      <c r="C358" s="2163"/>
      <c r="D358" s="2164"/>
      <c r="E358" s="2164"/>
      <c r="F358" s="2164"/>
      <c r="G358" s="2164"/>
      <c r="H358" s="2164"/>
      <c r="I358" s="2164"/>
      <c r="J358" s="2165"/>
    </row>
    <row r="359" spans="2:11" ht="30" customHeight="1" outlineLevel="1">
      <c r="B359" s="619" t="s">
        <v>198</v>
      </c>
      <c r="C359" s="2223"/>
      <c r="D359" s="2224"/>
      <c r="E359" s="2224"/>
      <c r="F359" s="2224"/>
      <c r="G359" s="2224"/>
      <c r="H359" s="2224"/>
      <c r="I359" s="2224"/>
      <c r="J359" s="2225"/>
    </row>
    <row r="360" spans="2:11" ht="30" customHeight="1" outlineLevel="1">
      <c r="B360" s="616" t="s">
        <v>197</v>
      </c>
      <c r="C360" s="2207"/>
      <c r="D360" s="2207"/>
      <c r="E360" s="2207"/>
      <c r="F360" s="2207"/>
      <c r="G360" s="2207"/>
      <c r="H360" s="2208"/>
      <c r="I360" s="2208"/>
      <c r="J360" s="2209"/>
    </row>
    <row r="361" spans="2:11" ht="14.25" customHeight="1" outlineLevel="1">
      <c r="B361" s="2226" t="s">
        <v>635</v>
      </c>
      <c r="C361" s="2189" t="s">
        <v>195</v>
      </c>
      <c r="D361" s="2189"/>
      <c r="E361" s="2189"/>
      <c r="F361" s="2189" t="s">
        <v>196</v>
      </c>
      <c r="G361" s="2189"/>
      <c r="H361" s="2190"/>
      <c r="I361" s="2190"/>
      <c r="J361" s="2191"/>
    </row>
    <row r="362" spans="2:11" ht="34.5" customHeight="1" outlineLevel="1">
      <c r="B362" s="2226"/>
      <c r="C362" s="272"/>
      <c r="D362" s="306" t="s">
        <v>185</v>
      </c>
      <c r="E362" s="272"/>
      <c r="F362" s="2192"/>
      <c r="G362" s="2192"/>
      <c r="H362" s="2193"/>
      <c r="I362" s="2193"/>
      <c r="J362" s="2194"/>
    </row>
    <row r="363" spans="2:11" ht="34.5" customHeight="1" outlineLevel="1">
      <c r="B363" s="2226"/>
      <c r="C363" s="272"/>
      <c r="D363" s="307" t="s">
        <v>185</v>
      </c>
      <c r="E363" s="272"/>
      <c r="F363" s="2181"/>
      <c r="G363" s="2181"/>
      <c r="H363" s="2182"/>
      <c r="I363" s="2182"/>
      <c r="J363" s="2183"/>
    </row>
    <row r="364" spans="2:11" ht="34.5" customHeight="1" outlineLevel="1">
      <c r="B364" s="2226"/>
      <c r="C364" s="272"/>
      <c r="D364" s="307" t="s">
        <v>185</v>
      </c>
      <c r="E364" s="272"/>
      <c r="F364" s="2181"/>
      <c r="G364" s="2181"/>
      <c r="H364" s="2182"/>
      <c r="I364" s="2182"/>
      <c r="J364" s="2183"/>
    </row>
    <row r="365" spans="2:11" ht="34.5" customHeight="1" outlineLevel="1">
      <c r="B365" s="2226"/>
      <c r="C365" s="272"/>
      <c r="D365" s="307" t="s">
        <v>185</v>
      </c>
      <c r="E365" s="272"/>
      <c r="F365" s="2181"/>
      <c r="G365" s="2181"/>
      <c r="H365" s="2182"/>
      <c r="I365" s="2182"/>
      <c r="J365" s="2183"/>
    </row>
    <row r="366" spans="2:11" ht="34.5" customHeight="1" outlineLevel="1">
      <c r="B366" s="2226"/>
      <c r="C366" s="272"/>
      <c r="D366" s="308" t="s">
        <v>185</v>
      </c>
      <c r="E366" s="272"/>
      <c r="F366" s="2219"/>
      <c r="G366" s="2220"/>
      <c r="H366" s="2221"/>
      <c r="I366" s="2221"/>
      <c r="J366" s="2222"/>
    </row>
    <row r="367" spans="2:11" ht="15" customHeight="1" outlineLevel="1">
      <c r="B367" s="2187" t="s">
        <v>251</v>
      </c>
      <c r="C367" s="2189" t="s">
        <v>195</v>
      </c>
      <c r="D367" s="2189"/>
      <c r="E367" s="2189"/>
      <c r="F367" s="2189" t="s">
        <v>194</v>
      </c>
      <c r="G367" s="2189"/>
      <c r="H367" s="2190"/>
      <c r="I367" s="2190"/>
      <c r="J367" s="2191"/>
    </row>
    <row r="368" spans="2:11" ht="31.5" customHeight="1" outlineLevel="1">
      <c r="B368" s="2167"/>
      <c r="C368" s="273"/>
      <c r="D368" s="309" t="s">
        <v>184</v>
      </c>
      <c r="E368" s="274"/>
      <c r="F368" s="2192"/>
      <c r="G368" s="2192"/>
      <c r="H368" s="2193"/>
      <c r="I368" s="2193"/>
      <c r="J368" s="2194"/>
    </row>
    <row r="369" spans="1:26" ht="31.5" customHeight="1" outlineLevel="1">
      <c r="B369" s="2167"/>
      <c r="C369" s="275"/>
      <c r="D369" s="310" t="s">
        <v>184</v>
      </c>
      <c r="E369" s="276"/>
      <c r="F369" s="2181"/>
      <c r="G369" s="2181"/>
      <c r="H369" s="2182"/>
      <c r="I369" s="2182"/>
      <c r="J369" s="2183"/>
    </row>
    <row r="370" spans="1:26" ht="31.5" customHeight="1" outlineLevel="1">
      <c r="B370" s="2167"/>
      <c r="C370" s="275"/>
      <c r="D370" s="310" t="s">
        <v>184</v>
      </c>
      <c r="E370" s="276"/>
      <c r="F370" s="2181"/>
      <c r="G370" s="2181"/>
      <c r="H370" s="2182"/>
      <c r="I370" s="2182"/>
      <c r="J370" s="2183"/>
    </row>
    <row r="371" spans="1:26" ht="31.5" customHeight="1" outlineLevel="1">
      <c r="B371" s="2167"/>
      <c r="C371" s="275"/>
      <c r="D371" s="310" t="s">
        <v>184</v>
      </c>
      <c r="E371" s="276"/>
      <c r="F371" s="2181"/>
      <c r="G371" s="2181"/>
      <c r="H371" s="2182"/>
      <c r="I371" s="2182"/>
      <c r="J371" s="2183"/>
    </row>
    <row r="372" spans="1:26" ht="31.5" customHeight="1" outlineLevel="1">
      <c r="B372" s="2188"/>
      <c r="C372" s="277"/>
      <c r="D372" s="311" t="s">
        <v>184</v>
      </c>
      <c r="E372" s="278"/>
      <c r="F372" s="2216"/>
      <c r="G372" s="2216"/>
      <c r="H372" s="2217"/>
      <c r="I372" s="2217"/>
      <c r="J372" s="2218"/>
    </row>
    <row r="373" spans="1:26" ht="15" customHeight="1" outlineLevel="1">
      <c r="B373" s="2166" t="s">
        <v>634</v>
      </c>
      <c r="C373" s="2169" t="s">
        <v>207</v>
      </c>
      <c r="D373" s="2170"/>
      <c r="E373" s="2171"/>
      <c r="F373" s="2172" t="s">
        <v>208</v>
      </c>
      <c r="G373" s="2173"/>
      <c r="H373" s="2173"/>
      <c r="I373" s="2173"/>
      <c r="J373" s="2174"/>
    </row>
    <row r="374" spans="1:26" ht="30" customHeight="1" outlineLevel="1">
      <c r="B374" s="2167"/>
      <c r="C374" s="275"/>
      <c r="D374" s="310" t="s">
        <v>184</v>
      </c>
      <c r="E374" s="272"/>
      <c r="F374" s="2178"/>
      <c r="G374" s="2178"/>
      <c r="H374" s="2179"/>
      <c r="I374" s="2179"/>
      <c r="J374" s="2180"/>
    </row>
    <row r="375" spans="1:26" ht="30" customHeight="1" outlineLevel="1">
      <c r="B375" s="2167"/>
      <c r="C375" s="275"/>
      <c r="D375" s="310" t="s">
        <v>184</v>
      </c>
      <c r="E375" s="272"/>
      <c r="F375" s="2181"/>
      <c r="G375" s="2181"/>
      <c r="H375" s="2182"/>
      <c r="I375" s="2182"/>
      <c r="J375" s="2183"/>
    </row>
    <row r="376" spans="1:26" ht="30" customHeight="1" outlineLevel="1">
      <c r="B376" s="2167"/>
      <c r="C376" s="275"/>
      <c r="D376" s="310" t="s">
        <v>184</v>
      </c>
      <c r="E376" s="272"/>
      <c r="F376" s="2181"/>
      <c r="G376" s="2181"/>
      <c r="H376" s="2182"/>
      <c r="I376" s="2182"/>
      <c r="J376" s="2183"/>
    </row>
    <row r="377" spans="1:26" ht="30" customHeight="1" outlineLevel="1" thickBot="1">
      <c r="B377" s="2168"/>
      <c r="C377" s="279"/>
      <c r="D377" s="312" t="s">
        <v>184</v>
      </c>
      <c r="E377" s="280"/>
      <c r="F377" s="2184"/>
      <c r="G377" s="2184"/>
      <c r="H377" s="2185"/>
      <c r="I377" s="2185"/>
      <c r="J377" s="2186"/>
    </row>
    <row r="378" spans="1:26" s="303" customFormat="1" ht="18.75" customHeight="1" outlineLevel="1" thickBot="1">
      <c r="A378" s="299"/>
      <c r="B378" s="313"/>
      <c r="C378" s="299"/>
      <c r="D378" s="299"/>
      <c r="E378" s="299"/>
      <c r="F378" s="299"/>
      <c r="G378" s="300"/>
      <c r="H378" s="300"/>
      <c r="I378" s="300"/>
      <c r="J378" s="300"/>
      <c r="K378" s="300"/>
      <c r="L378" s="300"/>
      <c r="M378" s="301"/>
      <c r="N378" s="2276"/>
      <c r="O378" s="2276"/>
      <c r="P378" s="2276"/>
      <c r="Q378" s="2276"/>
      <c r="R378" s="302"/>
      <c r="V378" s="301"/>
      <c r="W378" s="301"/>
      <c r="X378" s="301"/>
      <c r="Y378" s="301"/>
      <c r="Z378" s="302"/>
    </row>
    <row r="379" spans="1:26" ht="18.75" customHeight="1" outlineLevel="1">
      <c r="B379" s="2280" t="s">
        <v>193</v>
      </c>
      <c r="C379" s="2282"/>
      <c r="D379" s="2283"/>
      <c r="E379" s="2283"/>
      <c r="F379" s="2283"/>
      <c r="G379" s="2283"/>
      <c r="H379" s="2283"/>
      <c r="I379" s="2283"/>
      <c r="J379" s="2284"/>
    </row>
    <row r="380" spans="1:26" ht="18.75" customHeight="1" outlineLevel="1">
      <c r="B380" s="2196"/>
      <c r="C380" s="2201"/>
      <c r="D380" s="2202"/>
      <c r="E380" s="2202"/>
      <c r="F380" s="2202"/>
      <c r="G380" s="2202"/>
      <c r="H380" s="2202"/>
      <c r="I380" s="2202"/>
      <c r="J380" s="2203"/>
    </row>
    <row r="381" spans="1:26" ht="18.75" customHeight="1" outlineLevel="1">
      <c r="B381" s="2281"/>
      <c r="C381" s="2285"/>
      <c r="D381" s="2286"/>
      <c r="E381" s="2286"/>
      <c r="F381" s="2286"/>
      <c r="G381" s="2286"/>
      <c r="H381" s="2286"/>
      <c r="I381" s="2286"/>
      <c r="J381" s="2287"/>
    </row>
    <row r="382" spans="1:26" ht="18.75" customHeight="1" outlineLevel="1">
      <c r="B382" s="2195" t="s">
        <v>192</v>
      </c>
      <c r="C382" s="2198"/>
      <c r="D382" s="2199"/>
      <c r="E382" s="2199"/>
      <c r="F382" s="2199"/>
      <c r="G382" s="2199"/>
      <c r="H382" s="2199"/>
      <c r="I382" s="2199"/>
      <c r="J382" s="2200"/>
    </row>
    <row r="383" spans="1:26" ht="18.75" customHeight="1" outlineLevel="1">
      <c r="B383" s="2196"/>
      <c r="C383" s="2201"/>
      <c r="D383" s="2202"/>
      <c r="E383" s="2202"/>
      <c r="F383" s="2202"/>
      <c r="G383" s="2202"/>
      <c r="H383" s="2202"/>
      <c r="I383" s="2202"/>
      <c r="J383" s="2203"/>
    </row>
    <row r="384" spans="1:26" ht="18.75" customHeight="1" outlineLevel="1" thickBot="1">
      <c r="B384" s="2197"/>
      <c r="C384" s="2204"/>
      <c r="D384" s="2205"/>
      <c r="E384" s="2205"/>
      <c r="F384" s="2205"/>
      <c r="G384" s="2205"/>
      <c r="H384" s="2205"/>
      <c r="I384" s="2205"/>
      <c r="J384" s="2206"/>
    </row>
    <row r="385" spans="2:10" ht="18.75" customHeight="1" outlineLevel="1" thickBot="1">
      <c r="B385" s="314"/>
      <c r="C385" s="315"/>
      <c r="D385" s="315"/>
      <c r="E385" s="315"/>
      <c r="F385" s="315"/>
      <c r="G385" s="315"/>
      <c r="H385" s="315"/>
      <c r="I385" s="315"/>
      <c r="J385" s="315"/>
    </row>
    <row r="386" spans="2:10" ht="18.75" customHeight="1" outlineLevel="1">
      <c r="B386" s="316" t="s">
        <v>191</v>
      </c>
      <c r="C386" s="317"/>
      <c r="D386" s="317"/>
      <c r="E386" s="317"/>
      <c r="F386" s="318"/>
      <c r="G386" s="318"/>
      <c r="H386" s="318"/>
      <c r="I386" s="318"/>
      <c r="J386" s="319"/>
    </row>
    <row r="387" spans="2:10" ht="18.75" customHeight="1" outlineLevel="1">
      <c r="B387" s="2154"/>
      <c r="C387" s="2155"/>
      <c r="D387" s="2155"/>
      <c r="E387" s="2155"/>
      <c r="F387" s="2155"/>
      <c r="G387" s="2155"/>
      <c r="H387" s="2155"/>
      <c r="I387" s="2155"/>
      <c r="J387" s="2156"/>
    </row>
    <row r="388" spans="2:10" ht="12" customHeight="1" outlineLevel="1" thickBot="1">
      <c r="B388" s="617"/>
      <c r="C388" s="320"/>
      <c r="D388" s="320"/>
      <c r="E388" s="320"/>
      <c r="F388" s="320"/>
      <c r="G388" s="320"/>
      <c r="H388" s="320"/>
      <c r="I388" s="320"/>
      <c r="J388" s="321"/>
    </row>
    <row r="389" spans="2:10" ht="17.25" customHeight="1"/>
    <row r="391" spans="2:10" ht="33.75" customHeight="1">
      <c r="B391" s="323" t="s">
        <v>199</v>
      </c>
      <c r="C391" s="2160">
        <f>個票ｰ2009!B251</f>
        <v>0</v>
      </c>
      <c r="D391" s="2161"/>
      <c r="E391" s="2161"/>
      <c r="F391" s="2162"/>
      <c r="G391" s="324" t="s">
        <v>656</v>
      </c>
      <c r="H391" s="2157">
        <v>19</v>
      </c>
      <c r="I391" s="2158"/>
      <c r="J391" s="2159"/>
    </row>
    <row r="392" spans="2:10" ht="30" customHeight="1" outlineLevel="1">
      <c r="B392" s="618" t="s">
        <v>214</v>
      </c>
      <c r="C392" s="2163"/>
      <c r="D392" s="2164"/>
      <c r="E392" s="2164"/>
      <c r="F392" s="2164"/>
      <c r="G392" s="2164"/>
      <c r="H392" s="2164"/>
      <c r="I392" s="2164"/>
      <c r="J392" s="2165"/>
    </row>
    <row r="393" spans="2:10" ht="30" customHeight="1" outlineLevel="1">
      <c r="B393" s="619" t="s">
        <v>198</v>
      </c>
      <c r="C393" s="2223"/>
      <c r="D393" s="2224"/>
      <c r="E393" s="2224"/>
      <c r="F393" s="2224"/>
      <c r="G393" s="2224"/>
      <c r="H393" s="2224"/>
      <c r="I393" s="2224"/>
      <c r="J393" s="2225"/>
    </row>
    <row r="394" spans="2:10" ht="30" customHeight="1" outlineLevel="1">
      <c r="B394" s="616" t="s">
        <v>197</v>
      </c>
      <c r="C394" s="2207"/>
      <c r="D394" s="2207"/>
      <c r="E394" s="2207"/>
      <c r="F394" s="2207"/>
      <c r="G394" s="2207"/>
      <c r="H394" s="2208"/>
      <c r="I394" s="2208"/>
      <c r="J394" s="2209"/>
    </row>
    <row r="395" spans="2:10" ht="14.25" customHeight="1" outlineLevel="1">
      <c r="B395" s="2226" t="s">
        <v>635</v>
      </c>
      <c r="C395" s="2189" t="s">
        <v>195</v>
      </c>
      <c r="D395" s="2189"/>
      <c r="E395" s="2189"/>
      <c r="F395" s="2189" t="s">
        <v>196</v>
      </c>
      <c r="G395" s="2189"/>
      <c r="H395" s="2190"/>
      <c r="I395" s="2190"/>
      <c r="J395" s="2191"/>
    </row>
    <row r="396" spans="2:10" ht="34.5" customHeight="1" outlineLevel="1">
      <c r="B396" s="2226"/>
      <c r="C396" s="272"/>
      <c r="D396" s="306" t="s">
        <v>185</v>
      </c>
      <c r="E396" s="272"/>
      <c r="F396" s="2192"/>
      <c r="G396" s="2192"/>
      <c r="H396" s="2193"/>
      <c r="I396" s="2193"/>
      <c r="J396" s="2194"/>
    </row>
    <row r="397" spans="2:10" ht="34.5" customHeight="1" outlineLevel="1">
      <c r="B397" s="2226"/>
      <c r="C397" s="272"/>
      <c r="D397" s="307" t="s">
        <v>185</v>
      </c>
      <c r="E397" s="272"/>
      <c r="F397" s="2181"/>
      <c r="G397" s="2181"/>
      <c r="H397" s="2182"/>
      <c r="I397" s="2182"/>
      <c r="J397" s="2183"/>
    </row>
    <row r="398" spans="2:10" ht="34.5" customHeight="1" outlineLevel="1">
      <c r="B398" s="2226"/>
      <c r="C398" s="272"/>
      <c r="D398" s="307" t="s">
        <v>185</v>
      </c>
      <c r="E398" s="272"/>
      <c r="F398" s="2181"/>
      <c r="G398" s="2181"/>
      <c r="H398" s="2182"/>
      <c r="I398" s="2182"/>
      <c r="J398" s="2183"/>
    </row>
    <row r="399" spans="2:10" ht="34.5" customHeight="1" outlineLevel="1">
      <c r="B399" s="2226"/>
      <c r="C399" s="272"/>
      <c r="D399" s="307" t="s">
        <v>185</v>
      </c>
      <c r="E399" s="272"/>
      <c r="F399" s="2181"/>
      <c r="G399" s="2181"/>
      <c r="H399" s="2182"/>
      <c r="I399" s="2182"/>
      <c r="J399" s="2183"/>
    </row>
    <row r="400" spans="2:10" ht="34.5" customHeight="1" outlineLevel="1">
      <c r="B400" s="2226"/>
      <c r="C400" s="272"/>
      <c r="D400" s="308" t="s">
        <v>185</v>
      </c>
      <c r="E400" s="272"/>
      <c r="F400" s="2219"/>
      <c r="G400" s="2220"/>
      <c r="H400" s="2221"/>
      <c r="I400" s="2221"/>
      <c r="J400" s="2222"/>
    </row>
    <row r="401" spans="1:26" ht="15" customHeight="1" outlineLevel="1">
      <c r="B401" s="2187" t="s">
        <v>251</v>
      </c>
      <c r="C401" s="2189" t="s">
        <v>195</v>
      </c>
      <c r="D401" s="2189"/>
      <c r="E401" s="2189"/>
      <c r="F401" s="2189" t="s">
        <v>194</v>
      </c>
      <c r="G401" s="2189"/>
      <c r="H401" s="2190"/>
      <c r="I401" s="2190"/>
      <c r="J401" s="2191"/>
    </row>
    <row r="402" spans="1:26" ht="31.5" customHeight="1" outlineLevel="1">
      <c r="B402" s="2167"/>
      <c r="C402" s="273"/>
      <c r="D402" s="309" t="s">
        <v>184</v>
      </c>
      <c r="E402" s="274"/>
      <c r="F402" s="2192"/>
      <c r="G402" s="2192"/>
      <c r="H402" s="2193"/>
      <c r="I402" s="2193"/>
      <c r="J402" s="2194"/>
    </row>
    <row r="403" spans="1:26" ht="31.5" customHeight="1" outlineLevel="1">
      <c r="B403" s="2167"/>
      <c r="C403" s="275"/>
      <c r="D403" s="310" t="s">
        <v>184</v>
      </c>
      <c r="E403" s="276"/>
      <c r="F403" s="2181"/>
      <c r="G403" s="2181"/>
      <c r="H403" s="2182"/>
      <c r="I403" s="2182"/>
      <c r="J403" s="2183"/>
    </row>
    <row r="404" spans="1:26" ht="31.5" customHeight="1" outlineLevel="1">
      <c r="B404" s="2167"/>
      <c r="C404" s="275"/>
      <c r="D404" s="310" t="s">
        <v>184</v>
      </c>
      <c r="E404" s="276"/>
      <c r="F404" s="2181"/>
      <c r="G404" s="2181"/>
      <c r="H404" s="2182"/>
      <c r="I404" s="2182"/>
      <c r="J404" s="2183"/>
    </row>
    <row r="405" spans="1:26" ht="31.5" customHeight="1" outlineLevel="1">
      <c r="B405" s="2167"/>
      <c r="C405" s="275"/>
      <c r="D405" s="310" t="s">
        <v>184</v>
      </c>
      <c r="E405" s="276"/>
      <c r="F405" s="2181"/>
      <c r="G405" s="2181"/>
      <c r="H405" s="2182"/>
      <c r="I405" s="2182"/>
      <c r="J405" s="2183"/>
    </row>
    <row r="406" spans="1:26" ht="31.5" customHeight="1" outlineLevel="1">
      <c r="B406" s="2188"/>
      <c r="C406" s="277"/>
      <c r="D406" s="311" t="s">
        <v>184</v>
      </c>
      <c r="E406" s="278"/>
      <c r="F406" s="2216"/>
      <c r="G406" s="2216"/>
      <c r="H406" s="2217"/>
      <c r="I406" s="2217"/>
      <c r="J406" s="2218"/>
    </row>
    <row r="407" spans="1:26" ht="15" customHeight="1" outlineLevel="1">
      <c r="B407" s="2166" t="s">
        <v>634</v>
      </c>
      <c r="C407" s="2169" t="s">
        <v>207</v>
      </c>
      <c r="D407" s="2170"/>
      <c r="E407" s="2171"/>
      <c r="F407" s="2172" t="s">
        <v>208</v>
      </c>
      <c r="G407" s="2173"/>
      <c r="H407" s="2173"/>
      <c r="I407" s="2173"/>
      <c r="J407" s="2174"/>
    </row>
    <row r="408" spans="1:26" ht="30" customHeight="1" outlineLevel="1">
      <c r="B408" s="2167"/>
      <c r="C408" s="275"/>
      <c r="D408" s="310" t="s">
        <v>184</v>
      </c>
      <c r="E408" s="272"/>
      <c r="F408" s="2178"/>
      <c r="G408" s="2178"/>
      <c r="H408" s="2179"/>
      <c r="I408" s="2179"/>
      <c r="J408" s="2180"/>
    </row>
    <row r="409" spans="1:26" ht="30" customHeight="1" outlineLevel="1">
      <c r="B409" s="2167"/>
      <c r="C409" s="275"/>
      <c r="D409" s="310" t="s">
        <v>184</v>
      </c>
      <c r="E409" s="272"/>
      <c r="F409" s="2181"/>
      <c r="G409" s="2181"/>
      <c r="H409" s="2182"/>
      <c r="I409" s="2182"/>
      <c r="J409" s="2183"/>
    </row>
    <row r="410" spans="1:26" ht="30" customHeight="1" outlineLevel="1">
      <c r="B410" s="2167"/>
      <c r="C410" s="275"/>
      <c r="D410" s="310" t="s">
        <v>184</v>
      </c>
      <c r="E410" s="272"/>
      <c r="F410" s="2181"/>
      <c r="G410" s="2181"/>
      <c r="H410" s="2182"/>
      <c r="I410" s="2182"/>
      <c r="J410" s="2183"/>
    </row>
    <row r="411" spans="1:26" ht="30" customHeight="1" outlineLevel="1" thickBot="1">
      <c r="B411" s="2168"/>
      <c r="C411" s="279"/>
      <c r="D411" s="312" t="s">
        <v>184</v>
      </c>
      <c r="E411" s="280"/>
      <c r="F411" s="2184"/>
      <c r="G411" s="2184"/>
      <c r="H411" s="2185"/>
      <c r="I411" s="2185"/>
      <c r="J411" s="2186"/>
    </row>
    <row r="412" spans="1:26" s="303" customFormat="1" ht="18.75" customHeight="1" outlineLevel="1" thickBot="1">
      <c r="A412" s="299"/>
      <c r="B412" s="313"/>
      <c r="C412" s="299"/>
      <c r="D412" s="299"/>
      <c r="E412" s="299"/>
      <c r="F412" s="299"/>
      <c r="G412" s="300"/>
      <c r="H412" s="300"/>
      <c r="I412" s="300"/>
      <c r="J412" s="300"/>
      <c r="K412" s="300"/>
      <c r="L412" s="300"/>
      <c r="M412" s="301"/>
      <c r="N412" s="2276"/>
      <c r="O412" s="2276"/>
      <c r="P412" s="2276"/>
      <c r="Q412" s="2276"/>
      <c r="R412" s="302"/>
      <c r="V412" s="301"/>
      <c r="W412" s="301"/>
      <c r="X412" s="301"/>
      <c r="Y412" s="301"/>
      <c r="Z412" s="302"/>
    </row>
    <row r="413" spans="1:26" ht="18.75" customHeight="1" outlineLevel="1">
      <c r="B413" s="2280" t="s">
        <v>193</v>
      </c>
      <c r="C413" s="2282"/>
      <c r="D413" s="2283"/>
      <c r="E413" s="2283"/>
      <c r="F413" s="2283"/>
      <c r="G413" s="2283"/>
      <c r="H413" s="2283"/>
      <c r="I413" s="2283"/>
      <c r="J413" s="2284"/>
    </row>
    <row r="414" spans="1:26" ht="18.75" customHeight="1" outlineLevel="1">
      <c r="B414" s="2196"/>
      <c r="C414" s="2201"/>
      <c r="D414" s="2202"/>
      <c r="E414" s="2202"/>
      <c r="F414" s="2202"/>
      <c r="G414" s="2202"/>
      <c r="H414" s="2202"/>
      <c r="I414" s="2202"/>
      <c r="J414" s="2203"/>
    </row>
    <row r="415" spans="1:26" ht="18.75" customHeight="1" outlineLevel="1">
      <c r="B415" s="2281"/>
      <c r="C415" s="2285"/>
      <c r="D415" s="2286"/>
      <c r="E415" s="2286"/>
      <c r="F415" s="2286"/>
      <c r="G415" s="2286"/>
      <c r="H415" s="2286"/>
      <c r="I415" s="2286"/>
      <c r="J415" s="2287"/>
    </row>
    <row r="416" spans="1:26" ht="18.75" customHeight="1" outlineLevel="1">
      <c r="B416" s="2195" t="s">
        <v>192</v>
      </c>
      <c r="C416" s="2198"/>
      <c r="D416" s="2199"/>
      <c r="E416" s="2199"/>
      <c r="F416" s="2199"/>
      <c r="G416" s="2199"/>
      <c r="H416" s="2199"/>
      <c r="I416" s="2199"/>
      <c r="J416" s="2200"/>
    </row>
    <row r="417" spans="2:10" ht="18.75" customHeight="1" outlineLevel="1">
      <c r="B417" s="2196"/>
      <c r="C417" s="2201"/>
      <c r="D417" s="2202"/>
      <c r="E417" s="2202"/>
      <c r="F417" s="2202"/>
      <c r="G417" s="2202"/>
      <c r="H417" s="2202"/>
      <c r="I417" s="2202"/>
      <c r="J417" s="2203"/>
    </row>
    <row r="418" spans="2:10" ht="18.75" customHeight="1" outlineLevel="1" thickBot="1">
      <c r="B418" s="2197"/>
      <c r="C418" s="2204"/>
      <c r="D418" s="2205"/>
      <c r="E418" s="2205"/>
      <c r="F418" s="2205"/>
      <c r="G418" s="2205"/>
      <c r="H418" s="2205"/>
      <c r="I418" s="2205"/>
      <c r="J418" s="2206"/>
    </row>
    <row r="419" spans="2:10" ht="18.75" customHeight="1" outlineLevel="1" thickBot="1">
      <c r="B419" s="314"/>
      <c r="C419" s="315"/>
      <c r="D419" s="315"/>
      <c r="E419" s="315"/>
      <c r="F419" s="315"/>
      <c r="G419" s="315"/>
      <c r="H419" s="315"/>
      <c r="I419" s="315"/>
      <c r="J419" s="315"/>
    </row>
    <row r="420" spans="2:10" ht="18.75" customHeight="1" outlineLevel="1">
      <c r="B420" s="316" t="s">
        <v>191</v>
      </c>
      <c r="C420" s="317"/>
      <c r="D420" s="317"/>
      <c r="E420" s="317"/>
      <c r="F420" s="318"/>
      <c r="G420" s="318"/>
      <c r="H420" s="318"/>
      <c r="I420" s="318"/>
      <c r="J420" s="319"/>
    </row>
    <row r="421" spans="2:10" ht="18.75" customHeight="1" outlineLevel="1">
      <c r="B421" s="2154"/>
      <c r="C421" s="2155"/>
      <c r="D421" s="2155"/>
      <c r="E421" s="2155"/>
      <c r="F421" s="2155"/>
      <c r="G421" s="2155"/>
      <c r="H421" s="2155"/>
      <c r="I421" s="2155"/>
      <c r="J421" s="2156"/>
    </row>
    <row r="422" spans="2:10" ht="12" customHeight="1" outlineLevel="1" thickBot="1">
      <c r="B422" s="617"/>
      <c r="C422" s="320"/>
      <c r="D422" s="320"/>
      <c r="E422" s="320"/>
      <c r="F422" s="320"/>
      <c r="G422" s="320"/>
      <c r="H422" s="320"/>
      <c r="I422" s="320"/>
      <c r="J422" s="321"/>
    </row>
    <row r="425" spans="2:10" ht="33" customHeight="1">
      <c r="B425" s="323" t="s">
        <v>199</v>
      </c>
      <c r="C425" s="2160">
        <f>個票ｰ2009!B252</f>
        <v>0</v>
      </c>
      <c r="D425" s="2161"/>
      <c r="E425" s="2161"/>
      <c r="F425" s="2162"/>
      <c r="G425" s="324" t="s">
        <v>656</v>
      </c>
      <c r="H425" s="2157">
        <v>20</v>
      </c>
      <c r="I425" s="2158"/>
      <c r="J425" s="2159"/>
    </row>
    <row r="426" spans="2:10" ht="30" customHeight="1" outlineLevel="1">
      <c r="B426" s="618" t="s">
        <v>214</v>
      </c>
      <c r="C426" s="2163"/>
      <c r="D426" s="2164"/>
      <c r="E426" s="2164"/>
      <c r="F426" s="2164"/>
      <c r="G426" s="2164"/>
      <c r="H426" s="2164"/>
      <c r="I426" s="2164"/>
      <c r="J426" s="2165"/>
    </row>
    <row r="427" spans="2:10" ht="30" customHeight="1" outlineLevel="1">
      <c r="B427" s="619" t="s">
        <v>198</v>
      </c>
      <c r="C427" s="2223"/>
      <c r="D427" s="2224"/>
      <c r="E427" s="2224"/>
      <c r="F427" s="2224"/>
      <c r="G427" s="2224"/>
      <c r="H427" s="2224"/>
      <c r="I427" s="2224"/>
      <c r="J427" s="2225"/>
    </row>
    <row r="428" spans="2:10" ht="30" customHeight="1" outlineLevel="1">
      <c r="B428" s="616" t="s">
        <v>197</v>
      </c>
      <c r="C428" s="2207"/>
      <c r="D428" s="2207"/>
      <c r="E428" s="2207"/>
      <c r="F428" s="2207"/>
      <c r="G428" s="2207"/>
      <c r="H428" s="2208"/>
      <c r="I428" s="2208"/>
      <c r="J428" s="2209"/>
    </row>
    <row r="429" spans="2:10" ht="14.25" customHeight="1" outlineLevel="1">
      <c r="B429" s="2226" t="s">
        <v>635</v>
      </c>
      <c r="C429" s="2189" t="s">
        <v>195</v>
      </c>
      <c r="D429" s="2189"/>
      <c r="E429" s="2189"/>
      <c r="F429" s="2189" t="s">
        <v>196</v>
      </c>
      <c r="G429" s="2189"/>
      <c r="H429" s="2190"/>
      <c r="I429" s="2190"/>
      <c r="J429" s="2191"/>
    </row>
    <row r="430" spans="2:10" ht="34.5" customHeight="1" outlineLevel="1">
      <c r="B430" s="2226"/>
      <c r="C430" s="272"/>
      <c r="D430" s="306" t="s">
        <v>185</v>
      </c>
      <c r="E430" s="272"/>
      <c r="F430" s="2192"/>
      <c r="G430" s="2192"/>
      <c r="H430" s="2193"/>
      <c r="I430" s="2193"/>
      <c r="J430" s="2194"/>
    </row>
    <row r="431" spans="2:10" ht="34.5" customHeight="1" outlineLevel="1">
      <c r="B431" s="2226"/>
      <c r="C431" s="272"/>
      <c r="D431" s="307" t="s">
        <v>185</v>
      </c>
      <c r="E431" s="272"/>
      <c r="F431" s="2181"/>
      <c r="G431" s="2181"/>
      <c r="H431" s="2182"/>
      <c r="I431" s="2182"/>
      <c r="J431" s="2183"/>
    </row>
    <row r="432" spans="2:10" ht="34.5" customHeight="1" outlineLevel="1">
      <c r="B432" s="2226"/>
      <c r="C432" s="272"/>
      <c r="D432" s="307" t="s">
        <v>185</v>
      </c>
      <c r="E432" s="272"/>
      <c r="F432" s="2181"/>
      <c r="G432" s="2181"/>
      <c r="H432" s="2182"/>
      <c r="I432" s="2182"/>
      <c r="J432" s="2183"/>
    </row>
    <row r="433" spans="1:26" ht="34.5" customHeight="1" outlineLevel="1">
      <c r="B433" s="2226"/>
      <c r="C433" s="272"/>
      <c r="D433" s="307" t="s">
        <v>185</v>
      </c>
      <c r="E433" s="272"/>
      <c r="F433" s="2181"/>
      <c r="G433" s="2181"/>
      <c r="H433" s="2182"/>
      <c r="I433" s="2182"/>
      <c r="J433" s="2183"/>
    </row>
    <row r="434" spans="1:26" ht="34.5" customHeight="1" outlineLevel="1">
      <c r="B434" s="2226"/>
      <c r="C434" s="272"/>
      <c r="D434" s="308" t="s">
        <v>185</v>
      </c>
      <c r="E434" s="272"/>
      <c r="F434" s="2219"/>
      <c r="G434" s="2220"/>
      <c r="H434" s="2221"/>
      <c r="I434" s="2221"/>
      <c r="J434" s="2222"/>
    </row>
    <row r="435" spans="1:26" ht="15" customHeight="1" outlineLevel="1">
      <c r="B435" s="2187" t="s">
        <v>251</v>
      </c>
      <c r="C435" s="2189" t="s">
        <v>195</v>
      </c>
      <c r="D435" s="2189"/>
      <c r="E435" s="2189"/>
      <c r="F435" s="2189" t="s">
        <v>194</v>
      </c>
      <c r="G435" s="2189"/>
      <c r="H435" s="2190"/>
      <c r="I435" s="2190"/>
      <c r="J435" s="2191"/>
    </row>
    <row r="436" spans="1:26" ht="31.5" customHeight="1" outlineLevel="1">
      <c r="B436" s="2167"/>
      <c r="C436" s="273"/>
      <c r="D436" s="309" t="s">
        <v>184</v>
      </c>
      <c r="E436" s="274"/>
      <c r="F436" s="2192"/>
      <c r="G436" s="2192"/>
      <c r="H436" s="2193"/>
      <c r="I436" s="2193"/>
      <c r="J436" s="2194"/>
    </row>
    <row r="437" spans="1:26" ht="31.5" customHeight="1" outlineLevel="1">
      <c r="B437" s="2167"/>
      <c r="C437" s="275"/>
      <c r="D437" s="310" t="s">
        <v>184</v>
      </c>
      <c r="E437" s="276"/>
      <c r="F437" s="2181"/>
      <c r="G437" s="2181"/>
      <c r="H437" s="2182"/>
      <c r="I437" s="2182"/>
      <c r="J437" s="2183"/>
    </row>
    <row r="438" spans="1:26" ht="31.5" customHeight="1" outlineLevel="1">
      <c r="B438" s="2167"/>
      <c r="C438" s="275"/>
      <c r="D438" s="310" t="s">
        <v>184</v>
      </c>
      <c r="E438" s="276"/>
      <c r="F438" s="2181"/>
      <c r="G438" s="2181"/>
      <c r="H438" s="2182"/>
      <c r="I438" s="2182"/>
      <c r="J438" s="2183"/>
    </row>
    <row r="439" spans="1:26" ht="31.5" customHeight="1" outlineLevel="1">
      <c r="B439" s="2167"/>
      <c r="C439" s="275"/>
      <c r="D439" s="310" t="s">
        <v>184</v>
      </c>
      <c r="E439" s="276"/>
      <c r="F439" s="2181"/>
      <c r="G439" s="2181"/>
      <c r="H439" s="2182"/>
      <c r="I439" s="2182"/>
      <c r="J439" s="2183"/>
    </row>
    <row r="440" spans="1:26" ht="31.5" customHeight="1" outlineLevel="1">
      <c r="B440" s="2188"/>
      <c r="C440" s="277"/>
      <c r="D440" s="311" t="s">
        <v>184</v>
      </c>
      <c r="E440" s="278"/>
      <c r="F440" s="2216"/>
      <c r="G440" s="2216"/>
      <c r="H440" s="2217"/>
      <c r="I440" s="2217"/>
      <c r="J440" s="2218"/>
    </row>
    <row r="441" spans="1:26" ht="15" customHeight="1" outlineLevel="1">
      <c r="B441" s="2302" t="s">
        <v>634</v>
      </c>
      <c r="C441" s="2169" t="s">
        <v>207</v>
      </c>
      <c r="D441" s="2170"/>
      <c r="E441" s="2171"/>
      <c r="F441" s="2303" t="s">
        <v>208</v>
      </c>
      <c r="G441" s="2304"/>
      <c r="H441" s="2304"/>
      <c r="I441" s="2304"/>
      <c r="J441" s="2305"/>
    </row>
    <row r="442" spans="1:26" ht="30" customHeight="1" outlineLevel="1">
      <c r="B442" s="2167"/>
      <c r="C442" s="275"/>
      <c r="D442" s="310" t="s">
        <v>184</v>
      </c>
      <c r="E442" s="272"/>
      <c r="F442" s="2306"/>
      <c r="G442" s="2306"/>
      <c r="H442" s="2307"/>
      <c r="I442" s="2307"/>
      <c r="J442" s="2308"/>
    </row>
    <row r="443" spans="1:26" ht="30" customHeight="1" outlineLevel="1">
      <c r="B443" s="2167"/>
      <c r="C443" s="275"/>
      <c r="D443" s="310" t="s">
        <v>184</v>
      </c>
      <c r="E443" s="272"/>
      <c r="F443" s="2181"/>
      <c r="G443" s="2181"/>
      <c r="H443" s="2182"/>
      <c r="I443" s="2182"/>
      <c r="J443" s="2183"/>
    </row>
    <row r="444" spans="1:26" ht="30" customHeight="1" outlineLevel="1">
      <c r="B444" s="2167"/>
      <c r="C444" s="275"/>
      <c r="D444" s="310" t="s">
        <v>184</v>
      </c>
      <c r="E444" s="272"/>
      <c r="F444" s="2181"/>
      <c r="G444" s="2181"/>
      <c r="H444" s="2182"/>
      <c r="I444" s="2182"/>
      <c r="J444" s="2183"/>
    </row>
    <row r="445" spans="1:26" ht="30" customHeight="1" outlineLevel="1" thickBot="1">
      <c r="B445" s="2168"/>
      <c r="C445" s="279"/>
      <c r="D445" s="312" t="s">
        <v>184</v>
      </c>
      <c r="E445" s="280"/>
      <c r="F445" s="2184"/>
      <c r="G445" s="2184"/>
      <c r="H445" s="2185"/>
      <c r="I445" s="2185"/>
      <c r="J445" s="2186"/>
    </row>
    <row r="446" spans="1:26" s="303" customFormat="1" ht="18.75" customHeight="1" outlineLevel="1" thickBot="1">
      <c r="A446" s="299"/>
      <c r="B446" s="313"/>
      <c r="C446" s="299"/>
      <c r="D446" s="299"/>
      <c r="E446" s="299"/>
      <c r="F446" s="299"/>
      <c r="G446" s="300"/>
      <c r="H446" s="300"/>
      <c r="I446" s="300"/>
      <c r="J446" s="300"/>
      <c r="K446" s="300"/>
      <c r="L446" s="300"/>
      <c r="M446" s="301"/>
      <c r="N446" s="2276"/>
      <c r="O446" s="2276"/>
      <c r="P446" s="2276"/>
      <c r="Q446" s="2276"/>
      <c r="R446" s="302"/>
      <c r="V446" s="301"/>
      <c r="W446" s="301"/>
      <c r="X446" s="301"/>
      <c r="Y446" s="301"/>
      <c r="Z446" s="302"/>
    </row>
    <row r="447" spans="1:26" ht="18.75" customHeight="1" outlineLevel="1">
      <c r="B447" s="2280" t="s">
        <v>193</v>
      </c>
      <c r="C447" s="2282"/>
      <c r="D447" s="2283"/>
      <c r="E447" s="2283"/>
      <c r="F447" s="2283"/>
      <c r="G447" s="2283"/>
      <c r="H447" s="2283"/>
      <c r="I447" s="2283"/>
      <c r="J447" s="2284"/>
    </row>
    <row r="448" spans="1:26" ht="18.75" customHeight="1" outlineLevel="1">
      <c r="B448" s="2196"/>
      <c r="C448" s="2201"/>
      <c r="D448" s="2202"/>
      <c r="E448" s="2202"/>
      <c r="F448" s="2202"/>
      <c r="G448" s="2202"/>
      <c r="H448" s="2202"/>
      <c r="I448" s="2202"/>
      <c r="J448" s="2203"/>
    </row>
    <row r="449" spans="2:10" ht="18.75" customHeight="1" outlineLevel="1">
      <c r="B449" s="2281"/>
      <c r="C449" s="2285"/>
      <c r="D449" s="2286"/>
      <c r="E449" s="2286"/>
      <c r="F449" s="2286"/>
      <c r="G449" s="2286"/>
      <c r="H449" s="2286"/>
      <c r="I449" s="2286"/>
      <c r="J449" s="2287"/>
    </row>
    <row r="450" spans="2:10" ht="18.75" customHeight="1" outlineLevel="1">
      <c r="B450" s="2298" t="s">
        <v>192</v>
      </c>
      <c r="C450" s="2299"/>
      <c r="D450" s="2300"/>
      <c r="E450" s="2300"/>
      <c r="F450" s="2300"/>
      <c r="G450" s="2300"/>
      <c r="H450" s="2300"/>
      <c r="I450" s="2300"/>
      <c r="J450" s="2301"/>
    </row>
    <row r="451" spans="2:10" ht="18.75" customHeight="1" outlineLevel="1">
      <c r="B451" s="2196"/>
      <c r="C451" s="2201"/>
      <c r="D451" s="2202"/>
      <c r="E451" s="2202"/>
      <c r="F451" s="2202"/>
      <c r="G451" s="2202"/>
      <c r="H451" s="2202"/>
      <c r="I451" s="2202"/>
      <c r="J451" s="2203"/>
    </row>
    <row r="452" spans="2:10" ht="18.75" customHeight="1" outlineLevel="1" thickBot="1">
      <c r="B452" s="2197"/>
      <c r="C452" s="2204"/>
      <c r="D452" s="2205"/>
      <c r="E452" s="2205"/>
      <c r="F452" s="2205"/>
      <c r="G452" s="2205"/>
      <c r="H452" s="2205"/>
      <c r="I452" s="2205"/>
      <c r="J452" s="2206"/>
    </row>
    <row r="453" spans="2:10" ht="18.75" customHeight="1" outlineLevel="1" thickBot="1">
      <c r="B453" s="314"/>
      <c r="C453" s="315"/>
      <c r="D453" s="315"/>
      <c r="E453" s="315"/>
      <c r="F453" s="315"/>
      <c r="G453" s="315"/>
      <c r="H453" s="315"/>
      <c r="I453" s="315"/>
      <c r="J453" s="315"/>
    </row>
    <row r="454" spans="2:10" ht="18.75" customHeight="1" outlineLevel="1">
      <c r="B454" s="316" t="s">
        <v>191</v>
      </c>
      <c r="C454" s="317"/>
      <c r="D454" s="317"/>
      <c r="E454" s="317"/>
      <c r="F454" s="318"/>
      <c r="G454" s="318"/>
      <c r="H454" s="318"/>
      <c r="I454" s="318"/>
      <c r="J454" s="319"/>
    </row>
    <row r="455" spans="2:10" ht="18.75" customHeight="1" outlineLevel="1">
      <c r="B455" s="2154"/>
      <c r="C455" s="2155"/>
      <c r="D455" s="2155"/>
      <c r="E455" s="2155"/>
      <c r="F455" s="2155"/>
      <c r="G455" s="2155"/>
      <c r="H455" s="2155"/>
      <c r="I455" s="2155"/>
      <c r="J455" s="2156"/>
    </row>
    <row r="456" spans="2:10" ht="12" customHeight="1" outlineLevel="1" thickBot="1">
      <c r="B456" s="617"/>
      <c r="C456" s="320"/>
      <c r="D456" s="320"/>
      <c r="E456" s="320"/>
      <c r="F456" s="320"/>
      <c r="G456" s="320"/>
      <c r="H456" s="320"/>
      <c r="I456" s="320"/>
      <c r="J456" s="321"/>
    </row>
  </sheetData>
  <sheetProtection formatRows="0" selectLockedCells="1"/>
  <mergeCells count="458">
    <mergeCell ref="B450:B452"/>
    <mergeCell ref="C450:J452"/>
    <mergeCell ref="B455:J455"/>
    <mergeCell ref="F440:J440"/>
    <mergeCell ref="B441:B445"/>
    <mergeCell ref="C441:E441"/>
    <mergeCell ref="F441:J441"/>
    <mergeCell ref="F442:J442"/>
    <mergeCell ref="F443:J443"/>
    <mergeCell ref="F444:J444"/>
    <mergeCell ref="F445:J445"/>
    <mergeCell ref="B435:B440"/>
    <mergeCell ref="C435:E435"/>
    <mergeCell ref="F435:J435"/>
    <mergeCell ref="F436:J436"/>
    <mergeCell ref="F437:J437"/>
    <mergeCell ref="F438:J438"/>
    <mergeCell ref="F439:J439"/>
    <mergeCell ref="N446:Q446"/>
    <mergeCell ref="B447:B449"/>
    <mergeCell ref="C447:J449"/>
    <mergeCell ref="C425:F425"/>
    <mergeCell ref="H425:J425"/>
    <mergeCell ref="C426:J426"/>
    <mergeCell ref="C427:J427"/>
    <mergeCell ref="C428:J428"/>
    <mergeCell ref="B429:B434"/>
    <mergeCell ref="C429:E429"/>
    <mergeCell ref="F429:J429"/>
    <mergeCell ref="F430:J430"/>
    <mergeCell ref="F431:J431"/>
    <mergeCell ref="F432:J432"/>
    <mergeCell ref="F433:J433"/>
    <mergeCell ref="F434:J434"/>
    <mergeCell ref="B416:B418"/>
    <mergeCell ref="C416:J418"/>
    <mergeCell ref="B421:J421"/>
    <mergeCell ref="F406:J406"/>
    <mergeCell ref="B407:B411"/>
    <mergeCell ref="C407:E407"/>
    <mergeCell ref="F407:J407"/>
    <mergeCell ref="F408:J408"/>
    <mergeCell ref="F409:J409"/>
    <mergeCell ref="F410:J410"/>
    <mergeCell ref="F411:J411"/>
    <mergeCell ref="B401:B406"/>
    <mergeCell ref="C401:E401"/>
    <mergeCell ref="F401:J401"/>
    <mergeCell ref="F402:J402"/>
    <mergeCell ref="F403:J403"/>
    <mergeCell ref="F404:J404"/>
    <mergeCell ref="F405:J405"/>
    <mergeCell ref="N412:Q412"/>
    <mergeCell ref="B413:B415"/>
    <mergeCell ref="C413:J415"/>
    <mergeCell ref="C391:F391"/>
    <mergeCell ref="H391:J391"/>
    <mergeCell ref="C392:J392"/>
    <mergeCell ref="C393:J393"/>
    <mergeCell ref="C394:J394"/>
    <mergeCell ref="B395:B400"/>
    <mergeCell ref="C395:E395"/>
    <mergeCell ref="F395:J395"/>
    <mergeCell ref="F396:J396"/>
    <mergeCell ref="F397:J397"/>
    <mergeCell ref="F398:J398"/>
    <mergeCell ref="F399:J399"/>
    <mergeCell ref="F400:J400"/>
    <mergeCell ref="B382:B384"/>
    <mergeCell ref="C382:J384"/>
    <mergeCell ref="B387:J387"/>
    <mergeCell ref="F372:J372"/>
    <mergeCell ref="B373:B377"/>
    <mergeCell ref="C373:E373"/>
    <mergeCell ref="F373:J373"/>
    <mergeCell ref="F374:J374"/>
    <mergeCell ref="F375:J375"/>
    <mergeCell ref="F376:J376"/>
    <mergeCell ref="F377:J377"/>
    <mergeCell ref="B367:B372"/>
    <mergeCell ref="C367:E367"/>
    <mergeCell ref="F367:J367"/>
    <mergeCell ref="F368:J368"/>
    <mergeCell ref="F369:J369"/>
    <mergeCell ref="F370:J370"/>
    <mergeCell ref="F371:J371"/>
    <mergeCell ref="N378:Q378"/>
    <mergeCell ref="B379:B381"/>
    <mergeCell ref="C379:J381"/>
    <mergeCell ref="C357:F357"/>
    <mergeCell ref="H357:J357"/>
    <mergeCell ref="C358:J358"/>
    <mergeCell ref="C359:J359"/>
    <mergeCell ref="C360:J360"/>
    <mergeCell ref="B361:B366"/>
    <mergeCell ref="C361:E361"/>
    <mergeCell ref="F361:J361"/>
    <mergeCell ref="F362:J362"/>
    <mergeCell ref="F363:J363"/>
    <mergeCell ref="F364:J364"/>
    <mergeCell ref="F365:J365"/>
    <mergeCell ref="F366:J366"/>
    <mergeCell ref="B347:B349"/>
    <mergeCell ref="C347:J349"/>
    <mergeCell ref="B352:J352"/>
    <mergeCell ref="F337:J337"/>
    <mergeCell ref="B338:B342"/>
    <mergeCell ref="C338:E338"/>
    <mergeCell ref="F338:J338"/>
    <mergeCell ref="F339:J339"/>
    <mergeCell ref="F340:J340"/>
    <mergeCell ref="F341:J341"/>
    <mergeCell ref="F342:J342"/>
    <mergeCell ref="B332:B337"/>
    <mergeCell ref="C332:E332"/>
    <mergeCell ref="F332:J332"/>
    <mergeCell ref="F333:J333"/>
    <mergeCell ref="F334:J334"/>
    <mergeCell ref="F335:J335"/>
    <mergeCell ref="F336:J336"/>
    <mergeCell ref="N343:Q343"/>
    <mergeCell ref="B344:B346"/>
    <mergeCell ref="C344:J346"/>
    <mergeCell ref="C322:F322"/>
    <mergeCell ref="H322:J322"/>
    <mergeCell ref="C323:J323"/>
    <mergeCell ref="C324:J324"/>
    <mergeCell ref="C325:J325"/>
    <mergeCell ref="B326:B331"/>
    <mergeCell ref="C326:E326"/>
    <mergeCell ref="F326:J326"/>
    <mergeCell ref="F327:J327"/>
    <mergeCell ref="F328:J328"/>
    <mergeCell ref="F329:J329"/>
    <mergeCell ref="F330:J330"/>
    <mergeCell ref="F331:J331"/>
    <mergeCell ref="B313:B315"/>
    <mergeCell ref="C313:J315"/>
    <mergeCell ref="B318:J318"/>
    <mergeCell ref="F303:J303"/>
    <mergeCell ref="B304:B308"/>
    <mergeCell ref="C304:E304"/>
    <mergeCell ref="F304:J304"/>
    <mergeCell ref="F305:J305"/>
    <mergeCell ref="F306:J306"/>
    <mergeCell ref="F307:J307"/>
    <mergeCell ref="F308:J308"/>
    <mergeCell ref="B298:B303"/>
    <mergeCell ref="C298:E298"/>
    <mergeCell ref="F298:J298"/>
    <mergeCell ref="F299:J299"/>
    <mergeCell ref="F300:J300"/>
    <mergeCell ref="F301:J301"/>
    <mergeCell ref="F302:J302"/>
    <mergeCell ref="N309:Q309"/>
    <mergeCell ref="B310:B312"/>
    <mergeCell ref="C310:J312"/>
    <mergeCell ref="C288:F288"/>
    <mergeCell ref="H288:J288"/>
    <mergeCell ref="C289:J289"/>
    <mergeCell ref="C290:J290"/>
    <mergeCell ref="C291:J291"/>
    <mergeCell ref="B292:B297"/>
    <mergeCell ref="C292:E292"/>
    <mergeCell ref="F292:J292"/>
    <mergeCell ref="F293:J293"/>
    <mergeCell ref="F294:J294"/>
    <mergeCell ref="F295:J295"/>
    <mergeCell ref="F296:J296"/>
    <mergeCell ref="F297:J297"/>
    <mergeCell ref="B279:B281"/>
    <mergeCell ref="C279:J281"/>
    <mergeCell ref="B284:J284"/>
    <mergeCell ref="F269:J269"/>
    <mergeCell ref="B270:B274"/>
    <mergeCell ref="C270:E270"/>
    <mergeCell ref="F270:J270"/>
    <mergeCell ref="F271:J271"/>
    <mergeCell ref="F272:J272"/>
    <mergeCell ref="F273:J273"/>
    <mergeCell ref="F274:J274"/>
    <mergeCell ref="B264:B269"/>
    <mergeCell ref="C264:E264"/>
    <mergeCell ref="F264:J264"/>
    <mergeCell ref="F265:J265"/>
    <mergeCell ref="F266:J266"/>
    <mergeCell ref="F267:J267"/>
    <mergeCell ref="F268:J268"/>
    <mergeCell ref="N275:Q275"/>
    <mergeCell ref="B276:B278"/>
    <mergeCell ref="C276:J278"/>
    <mergeCell ref="C254:F254"/>
    <mergeCell ref="H254:J254"/>
    <mergeCell ref="C255:J255"/>
    <mergeCell ref="C256:J256"/>
    <mergeCell ref="C257:J257"/>
    <mergeCell ref="B258:B263"/>
    <mergeCell ref="C258:E258"/>
    <mergeCell ref="F258:J258"/>
    <mergeCell ref="F259:J259"/>
    <mergeCell ref="F260:J260"/>
    <mergeCell ref="F261:J261"/>
    <mergeCell ref="F262:J262"/>
    <mergeCell ref="F263:J263"/>
    <mergeCell ref="B244:B246"/>
    <mergeCell ref="C244:J246"/>
    <mergeCell ref="B249:J249"/>
    <mergeCell ref="F234:J234"/>
    <mergeCell ref="B235:B239"/>
    <mergeCell ref="C235:E235"/>
    <mergeCell ref="F235:J235"/>
    <mergeCell ref="F236:J236"/>
    <mergeCell ref="F237:J237"/>
    <mergeCell ref="F238:J238"/>
    <mergeCell ref="F239:J239"/>
    <mergeCell ref="B229:B234"/>
    <mergeCell ref="C229:E229"/>
    <mergeCell ref="F229:J229"/>
    <mergeCell ref="F230:J230"/>
    <mergeCell ref="F231:J231"/>
    <mergeCell ref="F232:J232"/>
    <mergeCell ref="F233:J233"/>
    <mergeCell ref="N240:Q240"/>
    <mergeCell ref="B241:B243"/>
    <mergeCell ref="C241:J243"/>
    <mergeCell ref="C219:F219"/>
    <mergeCell ref="H219:J219"/>
    <mergeCell ref="C220:J220"/>
    <mergeCell ref="C221:J221"/>
    <mergeCell ref="C222:J222"/>
    <mergeCell ref="B223:B228"/>
    <mergeCell ref="C223:E223"/>
    <mergeCell ref="F223:J223"/>
    <mergeCell ref="F224:J224"/>
    <mergeCell ref="F225:J225"/>
    <mergeCell ref="F226:J226"/>
    <mergeCell ref="F227:J227"/>
    <mergeCell ref="F228:J228"/>
    <mergeCell ref="B210:B212"/>
    <mergeCell ref="C210:J212"/>
    <mergeCell ref="B215:J215"/>
    <mergeCell ref="F200:J200"/>
    <mergeCell ref="B201:B205"/>
    <mergeCell ref="C201:E201"/>
    <mergeCell ref="F201:J201"/>
    <mergeCell ref="F202:J202"/>
    <mergeCell ref="F203:J203"/>
    <mergeCell ref="F204:J204"/>
    <mergeCell ref="F205:J205"/>
    <mergeCell ref="B195:B200"/>
    <mergeCell ref="C195:E195"/>
    <mergeCell ref="F195:J195"/>
    <mergeCell ref="F196:J196"/>
    <mergeCell ref="F197:J197"/>
    <mergeCell ref="F198:J198"/>
    <mergeCell ref="F199:J199"/>
    <mergeCell ref="N206:Q206"/>
    <mergeCell ref="B207:B209"/>
    <mergeCell ref="C207:J209"/>
    <mergeCell ref="C185:F185"/>
    <mergeCell ref="H185:J185"/>
    <mergeCell ref="C186:J186"/>
    <mergeCell ref="C187:J187"/>
    <mergeCell ref="C188:J188"/>
    <mergeCell ref="B189:B194"/>
    <mergeCell ref="C189:E189"/>
    <mergeCell ref="F189:J189"/>
    <mergeCell ref="F190:J190"/>
    <mergeCell ref="F191:J191"/>
    <mergeCell ref="F192:J192"/>
    <mergeCell ref="F193:J193"/>
    <mergeCell ref="F194:J194"/>
    <mergeCell ref="B176:B178"/>
    <mergeCell ref="C176:J178"/>
    <mergeCell ref="B181:J181"/>
    <mergeCell ref="F166:J166"/>
    <mergeCell ref="B167:B171"/>
    <mergeCell ref="C167:E167"/>
    <mergeCell ref="F167:J167"/>
    <mergeCell ref="F168:J168"/>
    <mergeCell ref="F169:J169"/>
    <mergeCell ref="F170:J170"/>
    <mergeCell ref="F171:J171"/>
    <mergeCell ref="B161:B166"/>
    <mergeCell ref="C161:E161"/>
    <mergeCell ref="F161:J161"/>
    <mergeCell ref="F162:J162"/>
    <mergeCell ref="F163:J163"/>
    <mergeCell ref="F164:J164"/>
    <mergeCell ref="F165:J165"/>
    <mergeCell ref="N172:Q172"/>
    <mergeCell ref="B173:B175"/>
    <mergeCell ref="C173:J175"/>
    <mergeCell ref="C151:F151"/>
    <mergeCell ref="H151:J151"/>
    <mergeCell ref="C152:J152"/>
    <mergeCell ref="C153:J153"/>
    <mergeCell ref="C154:J154"/>
    <mergeCell ref="B155:B160"/>
    <mergeCell ref="C155:E155"/>
    <mergeCell ref="F155:J155"/>
    <mergeCell ref="F156:J156"/>
    <mergeCell ref="F157:J157"/>
    <mergeCell ref="F158:J158"/>
    <mergeCell ref="F159:J159"/>
    <mergeCell ref="F160:J160"/>
    <mergeCell ref="N137:Q137"/>
    <mergeCell ref="B138:B140"/>
    <mergeCell ref="C138:J140"/>
    <mergeCell ref="B141:B143"/>
    <mergeCell ref="C141:J143"/>
    <mergeCell ref="B146:J146"/>
    <mergeCell ref="B132:B136"/>
    <mergeCell ref="C132:E132"/>
    <mergeCell ref="F132:J132"/>
    <mergeCell ref="F133:J133"/>
    <mergeCell ref="F134:J134"/>
    <mergeCell ref="F135:J135"/>
    <mergeCell ref="F136:J136"/>
    <mergeCell ref="B126:B131"/>
    <mergeCell ref="C126:E126"/>
    <mergeCell ref="F126:J126"/>
    <mergeCell ref="F127:J127"/>
    <mergeCell ref="F128:J128"/>
    <mergeCell ref="F129:J129"/>
    <mergeCell ref="F130:J130"/>
    <mergeCell ref="F131:J131"/>
    <mergeCell ref="B120:B125"/>
    <mergeCell ref="C120:E120"/>
    <mergeCell ref="F120:J120"/>
    <mergeCell ref="F121:J121"/>
    <mergeCell ref="F122:J122"/>
    <mergeCell ref="F123:J123"/>
    <mergeCell ref="F124:J124"/>
    <mergeCell ref="F125:J125"/>
    <mergeCell ref="B115:R115"/>
    <mergeCell ref="C116:F116"/>
    <mergeCell ref="H116:J116"/>
    <mergeCell ref="C117:J117"/>
    <mergeCell ref="C118:J118"/>
    <mergeCell ref="C119:J119"/>
    <mergeCell ref="N99:Q99"/>
    <mergeCell ref="B100:B102"/>
    <mergeCell ref="C100:J102"/>
    <mergeCell ref="B103:B105"/>
    <mergeCell ref="C103:J105"/>
    <mergeCell ref="B108:J108"/>
    <mergeCell ref="F93:J93"/>
    <mergeCell ref="B94:B98"/>
    <mergeCell ref="C94:E94"/>
    <mergeCell ref="F94:J94"/>
    <mergeCell ref="F95:J95"/>
    <mergeCell ref="F96:J96"/>
    <mergeCell ref="F97:J97"/>
    <mergeCell ref="F98:J98"/>
    <mergeCell ref="F85:J85"/>
    <mergeCell ref="F86:J86"/>
    <mergeCell ref="F87:J87"/>
    <mergeCell ref="B88:B93"/>
    <mergeCell ref="C88:E88"/>
    <mergeCell ref="F88:J88"/>
    <mergeCell ref="F89:J89"/>
    <mergeCell ref="F90:J90"/>
    <mergeCell ref="F91:J91"/>
    <mergeCell ref="F92:J92"/>
    <mergeCell ref="C78:F78"/>
    <mergeCell ref="H78:J78"/>
    <mergeCell ref="C79:J79"/>
    <mergeCell ref="C80:J80"/>
    <mergeCell ref="C81:J81"/>
    <mergeCell ref="B82:B87"/>
    <mergeCell ref="C82:E82"/>
    <mergeCell ref="F82:J82"/>
    <mergeCell ref="F83:J83"/>
    <mergeCell ref="F84:J84"/>
    <mergeCell ref="B69:B71"/>
    <mergeCell ref="C69:J71"/>
    <mergeCell ref="B74:J74"/>
    <mergeCell ref="F59:J59"/>
    <mergeCell ref="B60:B64"/>
    <mergeCell ref="C60:E60"/>
    <mergeCell ref="F60:J60"/>
    <mergeCell ref="F61:J61"/>
    <mergeCell ref="F62:J62"/>
    <mergeCell ref="F63:J63"/>
    <mergeCell ref="F64:J64"/>
    <mergeCell ref="B54:B59"/>
    <mergeCell ref="C54:E54"/>
    <mergeCell ref="F54:J54"/>
    <mergeCell ref="F55:J55"/>
    <mergeCell ref="F56:J56"/>
    <mergeCell ref="F57:J57"/>
    <mergeCell ref="F58:J58"/>
    <mergeCell ref="N65:Q65"/>
    <mergeCell ref="B66:B68"/>
    <mergeCell ref="C66:J68"/>
    <mergeCell ref="C44:F44"/>
    <mergeCell ref="H44:J44"/>
    <mergeCell ref="C45:J45"/>
    <mergeCell ref="C46:J46"/>
    <mergeCell ref="C47:J47"/>
    <mergeCell ref="B48:B53"/>
    <mergeCell ref="C48:E48"/>
    <mergeCell ref="F48:J48"/>
    <mergeCell ref="F49:J49"/>
    <mergeCell ref="F50:J50"/>
    <mergeCell ref="F51:J51"/>
    <mergeCell ref="F52:J52"/>
    <mergeCell ref="F53:J53"/>
    <mergeCell ref="N36:Q36"/>
    <mergeCell ref="C37:J37"/>
    <mergeCell ref="B38:B39"/>
    <mergeCell ref="C38:F39"/>
    <mergeCell ref="H38:J38"/>
    <mergeCell ref="H39:J39"/>
    <mergeCell ref="B22:D22"/>
    <mergeCell ref="E22:J22"/>
    <mergeCell ref="H31:K31"/>
    <mergeCell ref="H32:K32"/>
    <mergeCell ref="B34:J34"/>
    <mergeCell ref="J36:L36"/>
    <mergeCell ref="B23:D28"/>
    <mergeCell ref="E23:G23"/>
    <mergeCell ref="H23:J23"/>
    <mergeCell ref="E24:J24"/>
    <mergeCell ref="F25:J25"/>
    <mergeCell ref="F26:J26"/>
    <mergeCell ref="F27:J27"/>
    <mergeCell ref="F28:J28"/>
    <mergeCell ref="M19:U19"/>
    <mergeCell ref="B20:D20"/>
    <mergeCell ref="E20:J20"/>
    <mergeCell ref="B21:D21"/>
    <mergeCell ref="E21:J21"/>
    <mergeCell ref="M21:U21"/>
    <mergeCell ref="B16:D16"/>
    <mergeCell ref="E16:J16"/>
    <mergeCell ref="B17:D17"/>
    <mergeCell ref="E17:J17"/>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s>
  <phoneticPr fontId="20"/>
  <conditionalFormatting sqref="C7:J9 C37:J39 C44:F44 C78:F78 C116:F116 C151:F151 C185:F185 C219:F219 C254:F254 C288:F288 C322:F322 C357:F357 C391:F391 C425:F425">
    <cfRule type="cellIs" dxfId="37" priority="7" operator="equal">
      <formula>0</formula>
    </cfRule>
  </conditionalFormatting>
  <conditionalFormatting sqref="H3:K3">
    <cfRule type="cellIs" dxfId="36" priority="6" operator="equal">
      <formula>0</formula>
    </cfRule>
  </conditionalFormatting>
  <conditionalFormatting sqref="H32:K32">
    <cfRule type="cellIs" dxfId="35" priority="5" operator="equal">
      <formula>0</formula>
    </cfRule>
  </conditionalFormatting>
  <conditionalFormatting sqref="F28:J28">
    <cfRule type="expression" dxfId="34" priority="2">
      <formula>$E$27="○"</formula>
    </cfRule>
  </conditionalFormatting>
  <conditionalFormatting sqref="E25:J27">
    <cfRule type="expression" dxfId="33" priority="1">
      <formula>$H$23="含んでいない"</formula>
    </cfRule>
  </conditionalFormatting>
  <dataValidations count="11">
    <dataValidation allowBlank="1" showInputMessage="1" showErrorMessage="1" prompt="これまでの講師歴について、所属だけでなく「担当分野」まで記載。" sqref="F89:J93 F127:J131 F162:J166" xr:uid="{4163CEE4-3E42-4439-9281-32FD0CBFEC27}"/>
    <dataValidation allowBlank="1" showInputMessage="1" showErrorMessage="1" prompt="直近の職歴について、所属だけではなく「担当分野」も記載。" sqref="F61:J64 F95:J98 F133:J136 F168:J171" xr:uid="{DFA45229-7B50-4F98-BD7C-BD91D329077E}"/>
    <dataValidation allowBlank="1" showInputMessage="1" showErrorMessage="1" prompt="当該教育訓練の内容に関係する実務経験を具体的に記載。" sqref="F49:J53 F55:J59 F83:J87 F121:J125 F156:J160" xr:uid="{C8AC20DF-AC01-4E8E-BEE1-92E189619271}"/>
    <dataValidation type="list" allowBlank="1" showInputMessage="1" showErrorMessage="1" sqref="C358:J358 C289:J289 C392:J392 C152:J152 C186:J186 C426:J426 C220:J220 C255:J255 C323:J323 C117:J117" xr:uid="{8CD9830A-F06D-42B3-BD2F-E0555DAC5F95}">
      <formula1>"主担当講師,担当講師"</formula1>
    </dataValidation>
    <dataValidation type="list" allowBlank="1" showInputMessage="1" showErrorMessage="1" sqref="E16:J16 C46:J46 C80:J80 C118:J118 C153:J153 C187:J187 C221:J221 C256:J256 C290:J290 C324:J324 C359:J359 C393:J393 C427:J427" xr:uid="{A25C048D-F383-47AA-B7A3-4CFC41F7CE3F}">
      <formula1>"直接雇用（常勤）,直接雇用（非常勤）,委託・派遣等"</formula1>
    </dataValidation>
    <dataValidation type="list" allowBlank="1" showInputMessage="1" showErrorMessage="1" sqref="E17:J17" xr:uid="{D5492250-C385-4630-87B3-52502D0873DD}">
      <formula1>"全員の評価を行っている,一部の評価を行っている,評価を行っていない"</formula1>
    </dataValidation>
    <dataValidation type="list" allowBlank="1" showInputMessage="1" showErrorMessage="1" sqref="E19:J19" xr:uid="{D1545B9A-28C9-4F89-85DF-5455D8F2D4D2}">
      <formula1>"全員に伝えている,一部に伝えている,伝えていない"</formula1>
    </dataValidation>
    <dataValidation type="list" allowBlank="1" showInputMessage="1" showErrorMessage="1" sqref="E21:J21" xr:uid="{901940B2-67FC-4EDE-AE63-EED8ED4A68B5}">
      <formula1>"全員に支援を行っている,一部に支援を行っている,支援を行っていない"</formula1>
    </dataValidation>
    <dataValidation type="list" allowBlank="1" showInputMessage="1" showErrorMessage="1" sqref="B74:J74 B108:J108 B146:J146 B181:J181 B215:J215 B249:J249 B284:J284 B318:J318 B352:J352 B387:J387 B421:J421 B455:J455" xr:uid="{2CAD22CF-FE5A-4286-AA24-18C7A9A8F1A8}">
      <formula1>"はい（いずれにも該当しない）,いいえ（いずれかに該当する）"</formula1>
    </dataValidation>
    <dataValidation type="list" allowBlank="1" showInputMessage="1" showErrorMessage="1" sqref="H23:J23" xr:uid="{DF3AE7EC-CEE0-485E-91F9-49EFA37D07BC}">
      <formula1>"含んでいる,含んでいない"</formula1>
    </dataValidation>
    <dataValidation type="list" allowBlank="1" showInputMessage="1" showErrorMessage="1" sqref="E25:E27" xr:uid="{E259A4F0-CB3E-4CBB-85AB-C5F92B2838C5}">
      <formula1>"○"</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9D77B-3D90-438E-93B7-64FE9EBD78B9}">
  <sheetPr>
    <pageSetUpPr fitToPage="1"/>
  </sheetPr>
  <dimension ref="A1:XFD362"/>
  <sheetViews>
    <sheetView showGridLines="0" view="pageBreakPreview" zoomScaleNormal="100" zoomScaleSheetLayoutView="100" workbookViewId="0">
      <selection activeCell="L9" sqref="L9:R9"/>
    </sheetView>
  </sheetViews>
  <sheetFormatPr defaultColWidth="9" defaultRowHeight="12" outlineLevelRow="1"/>
  <cols>
    <col min="1" max="3" width="6.625" style="530" customWidth="1"/>
    <col min="4" max="4" width="7.125" style="530" customWidth="1"/>
    <col min="5" max="11" width="6.625" style="530" customWidth="1"/>
    <col min="12" max="16" width="6.625" style="207" customWidth="1"/>
    <col min="17" max="17" width="7.375" style="207" customWidth="1"/>
    <col min="18" max="18" width="8" style="530" customWidth="1"/>
    <col min="19" max="20" width="9.125" style="530" customWidth="1"/>
    <col min="21" max="21" width="26.5" style="530" customWidth="1"/>
    <col min="22" max="23" width="3.125" style="530" customWidth="1"/>
    <col min="24" max="48" width="9" style="530"/>
    <col min="49" max="49" width="9" style="530" customWidth="1"/>
    <col min="50" max="16384" width="9" style="530"/>
  </cols>
  <sheetData>
    <row r="1" spans="1:33" ht="15" customHeight="1">
      <c r="A1" s="603"/>
      <c r="B1" s="603"/>
      <c r="C1" s="199"/>
      <c r="L1" s="200"/>
      <c r="M1" s="200"/>
      <c r="N1" s="200"/>
      <c r="O1" s="1852" t="s">
        <v>694</v>
      </c>
      <c r="P1" s="1852"/>
      <c r="Q1" s="1852"/>
      <c r="R1" s="1852"/>
      <c r="AE1" s="373" t="s">
        <v>552</v>
      </c>
      <c r="AF1" s="374" t="s">
        <v>553</v>
      </c>
      <c r="AG1" s="374"/>
    </row>
    <row r="2" spans="1:33" ht="15" customHeight="1">
      <c r="A2" s="603"/>
      <c r="B2" s="603"/>
      <c r="C2" s="199"/>
      <c r="L2" s="200"/>
      <c r="M2" s="200"/>
      <c r="N2" s="200"/>
      <c r="O2" s="1852" t="s">
        <v>882</v>
      </c>
      <c r="P2" s="1852"/>
      <c r="Q2" s="1852"/>
      <c r="R2" s="1852"/>
      <c r="AE2" s="373"/>
      <c r="AF2" s="374"/>
      <c r="AG2" s="374"/>
    </row>
    <row r="3" spans="1:33" ht="15" customHeight="1">
      <c r="A3" s="603"/>
      <c r="B3" s="201"/>
      <c r="C3" s="202"/>
      <c r="D3" s="203"/>
      <c r="F3" s="204"/>
      <c r="L3" s="200"/>
      <c r="M3" s="200"/>
      <c r="N3" s="200"/>
      <c r="O3" s="1853">
        <f>'申請書・総括票（共通）'!L3</f>
        <v>0</v>
      </c>
      <c r="P3" s="1853"/>
      <c r="Q3" s="1853"/>
      <c r="R3" s="1853"/>
      <c r="AE3" s="373" t="s">
        <v>563</v>
      </c>
      <c r="AF3" s="374" t="s">
        <v>553</v>
      </c>
      <c r="AG3" s="373"/>
    </row>
    <row r="4" spans="1:33" ht="6.75" customHeight="1">
      <c r="A4" s="603"/>
      <c r="B4" s="201"/>
      <c r="C4" s="202"/>
      <c r="D4" s="203"/>
      <c r="L4" s="205"/>
      <c r="M4" s="205"/>
      <c r="N4" s="205"/>
      <c r="O4" s="205"/>
      <c r="P4" s="205"/>
      <c r="Q4" s="205"/>
      <c r="R4" s="205"/>
      <c r="AE4" s="373" t="s">
        <v>564</v>
      </c>
      <c r="AF4" s="374" t="s">
        <v>568</v>
      </c>
      <c r="AG4" s="373"/>
    </row>
    <row r="5" spans="1:33" ht="24" customHeight="1">
      <c r="A5" s="1813" t="s">
        <v>1114</v>
      </c>
      <c r="B5" s="1813"/>
      <c r="C5" s="1813"/>
      <c r="D5" s="1813"/>
      <c r="E5" s="1813"/>
      <c r="F5" s="1813"/>
      <c r="G5" s="1813"/>
      <c r="H5" s="1813"/>
      <c r="I5" s="1813"/>
      <c r="J5" s="1813"/>
      <c r="K5" s="1813"/>
      <c r="L5" s="1813"/>
      <c r="M5" s="1813"/>
      <c r="N5" s="1813"/>
      <c r="O5" s="1813"/>
      <c r="P5" s="1813"/>
      <c r="Q5" s="1813"/>
      <c r="R5" s="1813"/>
      <c r="AE5" s="373" t="s">
        <v>240</v>
      </c>
      <c r="AF5" s="374" t="s">
        <v>554</v>
      </c>
      <c r="AG5" s="373"/>
    </row>
    <row r="6" spans="1:33" ht="8.25" customHeight="1">
      <c r="A6" s="599"/>
      <c r="B6" s="599"/>
      <c r="C6" s="599"/>
      <c r="D6" s="599"/>
      <c r="E6" s="599"/>
      <c r="F6" s="599"/>
      <c r="G6" s="599"/>
      <c r="H6" s="599"/>
      <c r="I6" s="599"/>
      <c r="J6" s="599"/>
      <c r="K6" s="599"/>
      <c r="L6" s="599"/>
      <c r="M6" s="599"/>
      <c r="N6" s="599"/>
      <c r="O6" s="599"/>
      <c r="P6" s="599"/>
      <c r="Q6" s="599"/>
      <c r="R6" s="599"/>
      <c r="AE6" s="373" t="s">
        <v>565</v>
      </c>
      <c r="AF6" s="374"/>
      <c r="AG6" s="373"/>
    </row>
    <row r="7" spans="1:33" ht="45" customHeight="1">
      <c r="A7" s="1814" t="s">
        <v>86</v>
      </c>
      <c r="B7" s="1815"/>
      <c r="C7" s="1816">
        <f>'申請書・総括票（共通）'!C19</f>
        <v>0</v>
      </c>
      <c r="D7" s="1816"/>
      <c r="E7" s="1816"/>
      <c r="F7" s="1816"/>
      <c r="G7" s="1816"/>
      <c r="H7" s="1816"/>
      <c r="I7" s="1816"/>
      <c r="J7" s="1816"/>
      <c r="K7" s="1816"/>
      <c r="L7" s="1816"/>
      <c r="M7" s="1816"/>
      <c r="N7" s="1816"/>
      <c r="O7" s="1816"/>
      <c r="P7" s="1816"/>
      <c r="Q7" s="1816"/>
      <c r="R7" s="1816"/>
      <c r="AE7" s="373" t="s">
        <v>566</v>
      </c>
      <c r="AF7" s="374"/>
      <c r="AG7" s="373"/>
    </row>
    <row r="8" spans="1:33" ht="44.25" customHeight="1">
      <c r="A8" s="1815" t="s">
        <v>87</v>
      </c>
      <c r="B8" s="1815"/>
      <c r="C8" s="1816">
        <f>'申請書・総括票（共通）'!D241</f>
        <v>0</v>
      </c>
      <c r="D8" s="1816"/>
      <c r="E8" s="1816"/>
      <c r="F8" s="1816"/>
      <c r="G8" s="1816"/>
      <c r="H8" s="1816"/>
      <c r="I8" s="1816"/>
      <c r="J8" s="1816"/>
      <c r="K8" s="1816"/>
      <c r="L8" s="1816"/>
      <c r="M8" s="1816"/>
      <c r="N8" s="1814" t="s">
        <v>88</v>
      </c>
      <c r="O8" s="1814"/>
      <c r="P8" s="1817">
        <f>'申請書・総括票（共通）'!A241</f>
        <v>2010</v>
      </c>
      <c r="Q8" s="1817"/>
      <c r="R8" s="1817"/>
    </row>
    <row r="9" spans="1:33" ht="36.75" customHeight="1">
      <c r="A9" s="1827" t="s">
        <v>581</v>
      </c>
      <c r="B9" s="1785"/>
      <c r="C9" s="1828">
        <f>'申請書・総括票（共通）'!B241</f>
        <v>0</v>
      </c>
      <c r="D9" s="1829"/>
      <c r="E9" s="1829"/>
      <c r="F9" s="1829"/>
      <c r="G9" s="1829"/>
      <c r="H9" s="1829"/>
      <c r="I9" s="1830"/>
      <c r="J9" s="1827" t="s">
        <v>582</v>
      </c>
      <c r="K9" s="1785"/>
      <c r="L9" s="1831"/>
      <c r="M9" s="1832"/>
      <c r="N9" s="1832"/>
      <c r="O9" s="1832"/>
      <c r="P9" s="1832"/>
      <c r="Q9" s="1832"/>
      <c r="R9" s="1833"/>
    </row>
    <row r="10" spans="1:33" ht="28.5" customHeight="1">
      <c r="A10" s="1848" t="s">
        <v>890</v>
      </c>
      <c r="B10" s="1848"/>
      <c r="C10" s="1849"/>
      <c r="D10" s="1849"/>
      <c r="E10" s="1848" t="s">
        <v>892</v>
      </c>
      <c r="F10" s="1848"/>
      <c r="G10" s="1850"/>
      <c r="H10" s="1850"/>
      <c r="I10" s="1850"/>
      <c r="J10" s="1850"/>
      <c r="K10" s="1850"/>
      <c r="L10" s="1850"/>
      <c r="M10" s="1850"/>
      <c r="N10" s="1848" t="s">
        <v>896</v>
      </c>
      <c r="O10" s="1848"/>
      <c r="P10" s="1848"/>
      <c r="Q10" s="1849"/>
      <c r="R10" s="1849"/>
    </row>
    <row r="11" spans="1:33" ht="51.75" customHeight="1">
      <c r="A11" s="1848" t="s">
        <v>891</v>
      </c>
      <c r="B11" s="1848"/>
      <c r="C11" s="1848"/>
      <c r="D11" s="1851"/>
      <c r="E11" s="1851"/>
      <c r="F11" s="1851"/>
      <c r="G11" s="1851"/>
      <c r="H11" s="1851"/>
      <c r="I11" s="1851"/>
      <c r="J11" s="1851"/>
      <c r="K11" s="1851"/>
      <c r="L11" s="1851"/>
      <c r="M11" s="1851"/>
      <c r="N11" s="1851"/>
      <c r="O11" s="1851"/>
      <c r="P11" s="1851"/>
      <c r="Q11" s="1851"/>
      <c r="R11" s="1851"/>
    </row>
    <row r="12" spans="1:33" ht="27" customHeight="1">
      <c r="A12" s="1854" t="s">
        <v>893</v>
      </c>
      <c r="B12" s="1854"/>
      <c r="C12" s="1854"/>
      <c r="D12" s="1854"/>
      <c r="E12" s="1854"/>
      <c r="F12" s="1854"/>
      <c r="G12" s="1854"/>
      <c r="H12" s="1854"/>
      <c r="I12" s="1854"/>
      <c r="J12" s="1854"/>
      <c r="K12" s="1854"/>
      <c r="L12" s="1854"/>
      <c r="M12" s="419" t="s">
        <v>889</v>
      </c>
      <c r="O12" s="206"/>
      <c r="P12" s="206"/>
      <c r="Q12" s="206"/>
      <c r="R12" s="206"/>
    </row>
    <row r="13" spans="1:33" ht="23.25" customHeight="1">
      <c r="A13" s="1847" t="s">
        <v>964</v>
      </c>
      <c r="B13" s="1847"/>
      <c r="C13" s="1847"/>
      <c r="D13" s="1847"/>
      <c r="E13" s="1847"/>
      <c r="F13" s="1847"/>
      <c r="G13" s="1847"/>
      <c r="H13" s="1847"/>
      <c r="I13" s="1847"/>
      <c r="J13" s="1847"/>
      <c r="K13" s="1847"/>
      <c r="L13" s="1847"/>
      <c r="M13" s="1847"/>
      <c r="N13" s="1847"/>
      <c r="O13" s="1847"/>
      <c r="P13" s="1847"/>
      <c r="Q13" s="1847"/>
      <c r="R13" s="1847"/>
    </row>
    <row r="14" spans="1:33" ht="9" customHeight="1">
      <c r="R14" s="207"/>
    </row>
    <row r="15" spans="1:33" ht="18.75" customHeight="1">
      <c r="A15" s="208" t="s">
        <v>90</v>
      </c>
    </row>
    <row r="16" spans="1:33" ht="3.75" customHeight="1">
      <c r="A16" s="208"/>
    </row>
    <row r="17" spans="1:21 16384:16384" ht="47.25" customHeight="1">
      <c r="A17" s="1617" t="s">
        <v>567</v>
      </c>
      <c r="B17" s="1617"/>
      <c r="C17" s="1617"/>
      <c r="D17" s="1617"/>
      <c r="E17" s="1834"/>
      <c r="F17" s="1834"/>
      <c r="G17" s="1834"/>
      <c r="H17" s="1834"/>
      <c r="I17" s="1834"/>
      <c r="J17" s="1834"/>
      <c r="K17" s="1834"/>
      <c r="L17" s="1834"/>
      <c r="M17" s="1834"/>
      <c r="N17" s="1834"/>
      <c r="O17" s="1834"/>
      <c r="P17" s="1834"/>
      <c r="Q17" s="1834"/>
      <c r="R17" s="1834"/>
    </row>
    <row r="18" spans="1:21 16384:16384" ht="26.25" customHeight="1">
      <c r="A18" s="1789" t="s">
        <v>216</v>
      </c>
      <c r="B18" s="1790"/>
      <c r="C18" s="1790"/>
      <c r="D18" s="1791"/>
      <c r="E18" s="5"/>
      <c r="F18" s="209" t="s">
        <v>135</v>
      </c>
      <c r="G18" s="6"/>
      <c r="H18" s="210" t="s">
        <v>136</v>
      </c>
      <c r="I18" s="1792" t="s">
        <v>630</v>
      </c>
      <c r="J18" s="1790"/>
      <c r="K18" s="1790"/>
      <c r="L18" s="1793"/>
      <c r="M18" s="1818"/>
      <c r="N18" s="1819"/>
      <c r="O18" s="209" t="s">
        <v>212</v>
      </c>
      <c r="P18" s="1820"/>
      <c r="Q18" s="1820"/>
      <c r="R18" s="1821"/>
    </row>
    <row r="19" spans="1:21 16384:16384" ht="26.25" customHeight="1">
      <c r="A19" s="1822" t="s">
        <v>217</v>
      </c>
      <c r="B19" s="1823"/>
      <c r="C19" s="1823"/>
      <c r="D19" s="1824"/>
      <c r="E19" s="1825"/>
      <c r="F19" s="1826"/>
      <c r="G19" s="1826"/>
      <c r="H19" s="211" t="s">
        <v>91</v>
      </c>
      <c r="I19" s="1799" t="s">
        <v>218</v>
      </c>
      <c r="J19" s="1797"/>
      <c r="K19" s="1797"/>
      <c r="L19" s="1798"/>
      <c r="M19" s="1800"/>
      <c r="N19" s="1801"/>
      <c r="O19" s="1801"/>
      <c r="P19" s="1801"/>
      <c r="Q19" s="1801"/>
      <c r="R19" s="1802"/>
    </row>
    <row r="20" spans="1:21 16384:16384" ht="13.35" customHeight="1">
      <c r="A20" s="1808" t="s">
        <v>562</v>
      </c>
      <c r="B20" s="1809"/>
      <c r="C20" s="1809"/>
      <c r="D20" s="1810"/>
      <c r="E20" s="600" t="s">
        <v>561</v>
      </c>
      <c r="F20" s="1838" t="s">
        <v>579</v>
      </c>
      <c r="G20" s="1839"/>
      <c r="H20" s="1840"/>
      <c r="I20" s="1841" t="s">
        <v>414</v>
      </c>
      <c r="J20" s="1809"/>
      <c r="K20" s="1809"/>
      <c r="L20" s="1810"/>
      <c r="M20" s="212" t="s">
        <v>351</v>
      </c>
      <c r="N20" s="212" t="s">
        <v>352</v>
      </c>
      <c r="O20" s="212" t="s">
        <v>353</v>
      </c>
      <c r="P20" s="212" t="s">
        <v>354</v>
      </c>
      <c r="Q20" s="212" t="s">
        <v>355</v>
      </c>
      <c r="R20" s="212" t="s">
        <v>356</v>
      </c>
    </row>
    <row r="21" spans="1:21 16384:16384" ht="18" customHeight="1">
      <c r="A21" s="1835"/>
      <c r="B21" s="1836"/>
      <c r="C21" s="1836"/>
      <c r="D21" s="1837"/>
      <c r="E21" s="1779"/>
      <c r="F21" s="1781"/>
      <c r="G21" s="1782"/>
      <c r="H21" s="1783"/>
      <c r="I21" s="1842"/>
      <c r="J21" s="1836"/>
      <c r="K21" s="1836"/>
      <c r="L21" s="1837"/>
      <c r="M21" s="7"/>
      <c r="N21" s="7"/>
      <c r="O21" s="7"/>
      <c r="P21" s="7"/>
      <c r="Q21" s="7"/>
      <c r="R21" s="7"/>
    </row>
    <row r="22" spans="1:21 16384:16384" ht="13.35" customHeight="1">
      <c r="A22" s="1835"/>
      <c r="B22" s="1836"/>
      <c r="C22" s="1836"/>
      <c r="D22" s="1837"/>
      <c r="E22" s="1779"/>
      <c r="F22" s="1784" t="s">
        <v>580</v>
      </c>
      <c r="G22" s="1490"/>
      <c r="H22" s="1785"/>
      <c r="I22" s="1842"/>
      <c r="J22" s="1836"/>
      <c r="K22" s="1836"/>
      <c r="L22" s="1837"/>
      <c r="M22" s="213" t="s">
        <v>357</v>
      </c>
      <c r="N22" s="213" t="s">
        <v>358</v>
      </c>
      <c r="O22" s="213" t="s">
        <v>359</v>
      </c>
      <c r="P22" s="213" t="s">
        <v>360</v>
      </c>
      <c r="Q22" s="213" t="s">
        <v>361</v>
      </c>
      <c r="R22" s="213" t="s">
        <v>362</v>
      </c>
    </row>
    <row r="23" spans="1:21 16384:16384" ht="13.5" customHeight="1">
      <c r="A23" s="1789"/>
      <c r="B23" s="1790"/>
      <c r="C23" s="1790"/>
      <c r="D23" s="1793"/>
      <c r="E23" s="1780"/>
      <c r="F23" s="1786"/>
      <c r="G23" s="1787"/>
      <c r="H23" s="1788"/>
      <c r="I23" s="1792"/>
      <c r="J23" s="1790"/>
      <c r="K23" s="1790"/>
      <c r="L23" s="1793"/>
      <c r="M23" s="7"/>
      <c r="N23" s="7"/>
      <c r="O23" s="7"/>
      <c r="P23" s="7"/>
      <c r="Q23" s="7"/>
      <c r="R23" s="7"/>
    </row>
    <row r="24" spans="1:21 16384:16384" ht="26.25" customHeight="1">
      <c r="A24" s="1796" t="s">
        <v>415</v>
      </c>
      <c r="B24" s="1797"/>
      <c r="C24" s="1797"/>
      <c r="D24" s="1798"/>
      <c r="E24" s="1322"/>
      <c r="F24" s="1537"/>
      <c r="G24" s="1543"/>
      <c r="H24" s="1324"/>
      <c r="I24" s="1799" t="s">
        <v>219</v>
      </c>
      <c r="J24" s="1797"/>
      <c r="K24" s="1797"/>
      <c r="L24" s="1798"/>
      <c r="M24" s="1800"/>
      <c r="N24" s="1801"/>
      <c r="O24" s="1801"/>
      <c r="P24" s="1801"/>
      <c r="Q24" s="1801"/>
      <c r="R24" s="1802"/>
    </row>
    <row r="25" spans="1:21 16384:16384" ht="26.25" customHeight="1">
      <c r="A25" s="1803" t="s">
        <v>601</v>
      </c>
      <c r="B25" s="1804"/>
      <c r="C25" s="1804"/>
      <c r="D25" s="1805"/>
      <c r="E25" s="1806"/>
      <c r="F25" s="1807"/>
      <c r="G25" s="1807"/>
      <c r="H25" s="214" t="s">
        <v>92</v>
      </c>
      <c r="I25" s="1808" t="s">
        <v>220</v>
      </c>
      <c r="J25" s="1809"/>
      <c r="K25" s="1809"/>
      <c r="L25" s="1810"/>
      <c r="M25" s="1811"/>
      <c r="N25" s="1812"/>
      <c r="O25" s="1499" t="s">
        <v>91</v>
      </c>
      <c r="P25" s="1499"/>
      <c r="Q25" s="1499"/>
      <c r="R25" s="1500"/>
    </row>
    <row r="26" spans="1:21 16384:16384" ht="9.9499999999999993" customHeight="1">
      <c r="A26" s="1755" t="s">
        <v>243</v>
      </c>
      <c r="B26" s="1756"/>
      <c r="C26" s="1756"/>
      <c r="D26" s="1757"/>
      <c r="E26" s="215" t="s">
        <v>93</v>
      </c>
      <c r="F26" s="1764"/>
      <c r="G26" s="1765"/>
      <c r="H26" s="214" t="s">
        <v>92</v>
      </c>
      <c r="I26" s="1766" t="s">
        <v>244</v>
      </c>
      <c r="J26" s="1756"/>
      <c r="K26" s="1756"/>
      <c r="L26" s="1757"/>
      <c r="M26" s="215" t="s">
        <v>93</v>
      </c>
      <c r="N26" s="1771"/>
      <c r="O26" s="1772"/>
      <c r="P26" s="1505" t="s">
        <v>91</v>
      </c>
      <c r="Q26" s="1505"/>
      <c r="R26" s="1506"/>
    </row>
    <row r="27" spans="1:21 16384:16384" ht="9.9499999999999993" customHeight="1">
      <c r="A27" s="1758"/>
      <c r="B27" s="1759"/>
      <c r="C27" s="1759"/>
      <c r="D27" s="1760"/>
      <c r="E27" s="216" t="s">
        <v>94</v>
      </c>
      <c r="F27" s="1773"/>
      <c r="G27" s="1774"/>
      <c r="H27" s="217" t="s">
        <v>92</v>
      </c>
      <c r="I27" s="1767"/>
      <c r="J27" s="1759"/>
      <c r="K27" s="1759"/>
      <c r="L27" s="1760"/>
      <c r="M27" s="216" t="s">
        <v>94</v>
      </c>
      <c r="N27" s="1775"/>
      <c r="O27" s="1776"/>
      <c r="P27" s="1465" t="s">
        <v>91</v>
      </c>
      <c r="Q27" s="1465"/>
      <c r="R27" s="1466"/>
    </row>
    <row r="28" spans="1:21 16384:16384" ht="9.9499999999999993" customHeight="1">
      <c r="A28" s="1761"/>
      <c r="B28" s="1762"/>
      <c r="C28" s="1762"/>
      <c r="D28" s="1763"/>
      <c r="E28" s="218" t="s">
        <v>95</v>
      </c>
      <c r="F28" s="1777"/>
      <c r="G28" s="1778"/>
      <c r="H28" s="219" t="s">
        <v>92</v>
      </c>
      <c r="I28" s="1768"/>
      <c r="J28" s="1769"/>
      <c r="K28" s="1769"/>
      <c r="L28" s="1770"/>
      <c r="M28" s="218" t="s">
        <v>95</v>
      </c>
      <c r="N28" s="1794"/>
      <c r="O28" s="1795"/>
      <c r="P28" s="1742" t="s">
        <v>91</v>
      </c>
      <c r="Q28" s="1742"/>
      <c r="R28" s="1743"/>
    </row>
    <row r="29" spans="1:21 16384:16384" ht="30.95" customHeight="1">
      <c r="A29" s="1729" t="s">
        <v>602</v>
      </c>
      <c r="B29" s="1730"/>
      <c r="C29" s="1730"/>
      <c r="D29" s="1744"/>
      <c r="E29" s="1745" t="s">
        <v>363</v>
      </c>
      <c r="F29" s="1746"/>
      <c r="G29" s="1746"/>
      <c r="H29" s="1746"/>
      <c r="I29" s="1746"/>
      <c r="J29" s="1747" t="s">
        <v>364</v>
      </c>
      <c r="K29" s="1748"/>
      <c r="L29" s="1748"/>
      <c r="M29" s="1748"/>
      <c r="N29" s="1749"/>
      <c r="O29" s="1746" t="s">
        <v>365</v>
      </c>
      <c r="P29" s="1748"/>
      <c r="Q29" s="1748"/>
      <c r="R29" s="1749"/>
    </row>
    <row r="30" spans="1:21 16384:16384" ht="14.85" customHeight="1">
      <c r="A30" s="1731"/>
      <c r="B30" s="1732"/>
      <c r="C30" s="1732"/>
      <c r="D30" s="1733"/>
      <c r="E30" s="1750"/>
      <c r="F30" s="1751"/>
      <c r="G30" s="1751"/>
      <c r="H30" s="1751"/>
      <c r="I30" s="1751"/>
      <c r="J30" s="1750"/>
      <c r="K30" s="1751"/>
      <c r="L30" s="1751"/>
      <c r="M30" s="1751"/>
      <c r="N30" s="1752"/>
      <c r="O30" s="1753"/>
      <c r="P30" s="1753"/>
      <c r="Q30" s="1753"/>
      <c r="R30" s="1754"/>
    </row>
    <row r="31" spans="1:21 16384:16384" ht="28.5" customHeight="1">
      <c r="A31" s="1729" t="s">
        <v>245</v>
      </c>
      <c r="B31" s="1730"/>
      <c r="C31" s="1730"/>
      <c r="D31" s="1730"/>
      <c r="E31" s="1734" t="s">
        <v>96</v>
      </c>
      <c r="F31" s="1735"/>
      <c r="G31" s="1735"/>
      <c r="H31" s="1735"/>
      <c r="I31" s="1736"/>
      <c r="J31" s="1734" t="s">
        <v>97</v>
      </c>
      <c r="K31" s="1735"/>
      <c r="L31" s="1735"/>
      <c r="M31" s="1735"/>
      <c r="N31" s="1736"/>
      <c r="O31" s="1734" t="s">
        <v>242</v>
      </c>
      <c r="P31" s="1735"/>
      <c r="Q31" s="1735"/>
      <c r="R31" s="1736"/>
    </row>
    <row r="32" spans="1:21 16384:16384" ht="12" customHeight="1">
      <c r="A32" s="1731"/>
      <c r="B32" s="1732"/>
      <c r="C32" s="1732"/>
      <c r="D32" s="1733"/>
      <c r="E32" s="1737"/>
      <c r="F32" s="1738"/>
      <c r="G32" s="1738"/>
      <c r="H32" s="1738"/>
      <c r="I32" s="1738"/>
      <c r="J32" s="1737"/>
      <c r="K32" s="1738"/>
      <c r="L32" s="1738"/>
      <c r="M32" s="1738"/>
      <c r="N32" s="1739"/>
      <c r="O32" s="1740"/>
      <c r="P32" s="1740"/>
      <c r="Q32" s="1740"/>
      <c r="R32" s="1741"/>
      <c r="U32" s="376"/>
      <c r="XFD32" s="376"/>
    </row>
    <row r="33" spans="1:26" ht="43.5" customHeight="1">
      <c r="A33" s="1698" t="s">
        <v>604</v>
      </c>
      <c r="B33" s="1699"/>
      <c r="C33" s="1699"/>
      <c r="D33" s="1699"/>
      <c r="E33" s="1700"/>
      <c r="F33" s="1701"/>
      <c r="G33" s="1701"/>
      <c r="H33" s="1701"/>
      <c r="I33" s="1701"/>
      <c r="J33" s="1701"/>
      <c r="K33" s="1701"/>
      <c r="L33" s="1701"/>
      <c r="M33" s="1701"/>
      <c r="N33" s="1701"/>
      <c r="O33" s="1701"/>
      <c r="P33" s="1701"/>
      <c r="Q33" s="1701"/>
      <c r="R33" s="1702"/>
    </row>
    <row r="34" spans="1:26" s="220" customFormat="1" ht="11.25" customHeight="1">
      <c r="A34" s="1703" t="s">
        <v>221</v>
      </c>
      <c r="B34" s="1704"/>
      <c r="C34" s="1704"/>
      <c r="D34" s="1705"/>
      <c r="E34" s="1712" t="s">
        <v>367</v>
      </c>
      <c r="F34" s="1713"/>
      <c r="G34" s="1713"/>
      <c r="H34" s="1714" t="s">
        <v>368</v>
      </c>
      <c r="I34" s="1714"/>
      <c r="J34" s="1714"/>
      <c r="K34" s="1714" t="s">
        <v>369</v>
      </c>
      <c r="L34" s="1714"/>
      <c r="M34" s="1714"/>
      <c r="N34" s="1714" t="s">
        <v>370</v>
      </c>
      <c r="O34" s="1714"/>
      <c r="P34" s="1714"/>
      <c r="Q34" s="1715"/>
      <c r="R34" s="1716"/>
    </row>
    <row r="35" spans="1:26" s="220" customFormat="1" ht="11.25" customHeight="1">
      <c r="A35" s="1706"/>
      <c r="B35" s="1707"/>
      <c r="C35" s="1707"/>
      <c r="D35" s="1708"/>
      <c r="E35" s="1721"/>
      <c r="F35" s="1722"/>
      <c r="G35" s="1723"/>
      <c r="H35" s="1721"/>
      <c r="I35" s="1722"/>
      <c r="J35" s="1723"/>
      <c r="K35" s="1721"/>
      <c r="L35" s="1722"/>
      <c r="M35" s="1723"/>
      <c r="N35" s="1721"/>
      <c r="O35" s="1722"/>
      <c r="P35" s="1723"/>
      <c r="Q35" s="1717"/>
      <c r="R35" s="1718"/>
    </row>
    <row r="36" spans="1:26" s="220" customFormat="1" ht="11.25" customHeight="1">
      <c r="A36" s="1706"/>
      <c r="B36" s="1707"/>
      <c r="C36" s="1707"/>
      <c r="D36" s="1708"/>
      <c r="E36" s="1726" t="s">
        <v>1113</v>
      </c>
      <c r="F36" s="1726"/>
      <c r="G36" s="1726"/>
      <c r="H36" s="1726"/>
      <c r="I36" s="1714" t="s">
        <v>1115</v>
      </c>
      <c r="J36" s="1714"/>
      <c r="K36" s="1714"/>
      <c r="L36" s="1714"/>
      <c r="M36" s="1714" t="s">
        <v>1110</v>
      </c>
      <c r="N36" s="1714"/>
      <c r="O36" s="1714"/>
      <c r="P36" s="1714"/>
      <c r="Q36" s="1717"/>
      <c r="R36" s="1718"/>
    </row>
    <row r="37" spans="1:26" s="220" customFormat="1" ht="11.25" customHeight="1">
      <c r="A37" s="1706"/>
      <c r="B37" s="1707"/>
      <c r="C37" s="1707"/>
      <c r="D37" s="1708"/>
      <c r="E37" s="1725"/>
      <c r="F37" s="1725"/>
      <c r="G37" s="1725"/>
      <c r="H37" s="1727"/>
      <c r="I37" s="1728"/>
      <c r="J37" s="1728"/>
      <c r="K37" s="1728"/>
      <c r="L37" s="1728"/>
      <c r="M37" s="1728"/>
      <c r="N37" s="1728"/>
      <c r="O37" s="1728"/>
      <c r="P37" s="1728"/>
      <c r="Q37" s="1717"/>
      <c r="R37" s="1718"/>
    </row>
    <row r="38" spans="1:26" s="220" customFormat="1" ht="11.25" customHeight="1">
      <c r="A38" s="1706"/>
      <c r="B38" s="1707"/>
      <c r="C38" s="1707"/>
      <c r="D38" s="1708"/>
      <c r="E38" s="1714" t="s">
        <v>1111</v>
      </c>
      <c r="F38" s="1714"/>
      <c r="G38" s="1714"/>
      <c r="H38" s="1714"/>
      <c r="I38" s="1724" t="s">
        <v>1112</v>
      </c>
      <c r="J38" s="1724"/>
      <c r="K38" s="1724"/>
      <c r="L38" s="1724"/>
      <c r="M38" s="1724" t="s">
        <v>371</v>
      </c>
      <c r="N38" s="1724"/>
      <c r="O38" s="1724"/>
      <c r="P38" s="1724"/>
      <c r="Q38" s="1717"/>
      <c r="R38" s="1718"/>
    </row>
    <row r="39" spans="1:26" s="220" customFormat="1" ht="11.25" customHeight="1">
      <c r="A39" s="1709"/>
      <c r="B39" s="1710"/>
      <c r="C39" s="1710"/>
      <c r="D39" s="1711"/>
      <c r="E39" s="1725"/>
      <c r="F39" s="1725"/>
      <c r="G39" s="1725"/>
      <c r="H39" s="1725"/>
      <c r="I39" s="1725"/>
      <c r="J39" s="1725"/>
      <c r="K39" s="1725"/>
      <c r="L39" s="1725"/>
      <c r="M39" s="1725"/>
      <c r="N39" s="1725"/>
      <c r="O39" s="1725"/>
      <c r="P39" s="1725"/>
      <c r="Q39" s="1719"/>
      <c r="R39" s="1720"/>
    </row>
    <row r="40" spans="1:26" s="220" customFormat="1" ht="57" customHeight="1">
      <c r="A40" s="1487" t="s">
        <v>246</v>
      </c>
      <c r="B40" s="1488"/>
      <c r="C40" s="1488"/>
      <c r="D40" s="1488"/>
      <c r="E40" s="1672"/>
      <c r="F40" s="1673"/>
      <c r="G40" s="1673"/>
      <c r="H40" s="1673"/>
      <c r="I40" s="1673"/>
      <c r="J40" s="1673"/>
      <c r="K40" s="1673"/>
      <c r="L40" s="1673"/>
      <c r="M40" s="1673"/>
      <c r="N40" s="1673"/>
      <c r="O40" s="1673"/>
      <c r="P40" s="1673"/>
      <c r="Q40" s="1673"/>
      <c r="R40" s="1674"/>
    </row>
    <row r="41" spans="1:26" s="220" customFormat="1" ht="19.5" customHeight="1">
      <c r="A41" s="1675" t="s">
        <v>616</v>
      </c>
      <c r="B41" s="1675"/>
      <c r="C41" s="1675"/>
      <c r="D41" s="1675"/>
      <c r="E41" s="1675"/>
      <c r="F41" s="1675"/>
      <c r="G41" s="1675"/>
      <c r="H41" s="1675"/>
      <c r="I41" s="1675"/>
      <c r="J41" s="1675"/>
      <c r="K41" s="1675"/>
      <c r="L41" s="1675"/>
      <c r="M41" s="1675"/>
      <c r="N41" s="1675"/>
      <c r="O41" s="1675"/>
      <c r="P41" s="1675"/>
      <c r="Q41" s="1675"/>
      <c r="R41" s="1675"/>
    </row>
    <row r="42" spans="1:26" s="220" customFormat="1" ht="28.5" customHeight="1">
      <c r="A42" s="1675"/>
      <c r="B42" s="1675"/>
      <c r="C42" s="1675"/>
      <c r="D42" s="1675"/>
      <c r="E42" s="1675"/>
      <c r="F42" s="1675"/>
      <c r="G42" s="1675"/>
      <c r="H42" s="1675"/>
      <c r="I42" s="1675"/>
      <c r="J42" s="1675"/>
      <c r="K42" s="1675"/>
      <c r="L42" s="1675"/>
      <c r="M42" s="1675"/>
      <c r="N42" s="1675"/>
      <c r="O42" s="1675"/>
      <c r="P42" s="1675"/>
      <c r="Q42" s="1675"/>
      <c r="R42" s="1675"/>
    </row>
    <row r="43" spans="1:26" s="220" customFormat="1" ht="11.25">
      <c r="A43" s="1675" t="s">
        <v>1104</v>
      </c>
      <c r="B43" s="1675"/>
      <c r="C43" s="1675"/>
      <c r="D43" s="1675"/>
      <c r="E43" s="1675"/>
      <c r="F43" s="1675"/>
      <c r="G43" s="1675"/>
      <c r="H43" s="1675"/>
      <c r="I43" s="1675"/>
      <c r="J43" s="1675"/>
      <c r="K43" s="1675"/>
      <c r="L43" s="1675"/>
      <c r="M43" s="1675"/>
      <c r="N43" s="1675"/>
      <c r="O43" s="1675"/>
      <c r="P43" s="1675"/>
      <c r="Q43" s="1675"/>
      <c r="R43" s="1675"/>
    </row>
    <row r="44" spans="1:26" s="220" customFormat="1" ht="11.25">
      <c r="A44" s="1675"/>
      <c r="B44" s="1675"/>
      <c r="C44" s="1675"/>
      <c r="D44" s="1675"/>
      <c r="E44" s="1675"/>
      <c r="F44" s="1675"/>
      <c r="G44" s="1675"/>
      <c r="H44" s="1675"/>
      <c r="I44" s="1675"/>
      <c r="J44" s="1675"/>
      <c r="K44" s="1675"/>
      <c r="L44" s="1675"/>
      <c r="M44" s="1675"/>
      <c r="N44" s="1675"/>
      <c r="O44" s="1675"/>
      <c r="P44" s="1675"/>
      <c r="Q44" s="1675"/>
      <c r="R44" s="1675"/>
    </row>
    <row r="45" spans="1:26" s="220" customFormat="1" ht="28.5" customHeight="1">
      <c r="A45" s="1675"/>
      <c r="B45" s="1675"/>
      <c r="C45" s="1675"/>
      <c r="D45" s="1675"/>
      <c r="E45" s="1675"/>
      <c r="F45" s="1675"/>
      <c r="G45" s="1675"/>
      <c r="H45" s="1675"/>
      <c r="I45" s="1675"/>
      <c r="J45" s="1675"/>
      <c r="K45" s="1675"/>
      <c r="L45" s="1675"/>
      <c r="M45" s="1675"/>
      <c r="N45" s="1675"/>
      <c r="O45" s="1675"/>
      <c r="P45" s="1675"/>
      <c r="Q45" s="1675"/>
      <c r="R45" s="1675"/>
    </row>
    <row r="46" spans="1:26" s="220" customFormat="1">
      <c r="A46" s="1675" t="s">
        <v>1105</v>
      </c>
      <c r="B46" s="1675"/>
      <c r="C46" s="1675"/>
      <c r="D46" s="1675"/>
      <c r="E46" s="1675"/>
      <c r="F46" s="1675"/>
      <c r="G46" s="1675"/>
      <c r="H46" s="1675"/>
      <c r="I46" s="1675"/>
      <c r="J46" s="1675"/>
      <c r="K46" s="1675"/>
      <c r="L46" s="1675"/>
      <c r="M46" s="1675"/>
      <c r="N46" s="1675"/>
      <c r="O46" s="1675"/>
      <c r="P46" s="1675"/>
      <c r="Q46" s="1675"/>
      <c r="R46" s="1675"/>
    </row>
    <row r="47" spans="1:26" s="220" customFormat="1" ht="11.25">
      <c r="A47" s="221" t="s">
        <v>603</v>
      </c>
      <c r="B47" s="604"/>
      <c r="C47" s="604"/>
      <c r="D47" s="604"/>
      <c r="E47" s="604"/>
      <c r="F47" s="604"/>
      <c r="G47" s="221"/>
      <c r="H47" s="604"/>
      <c r="I47" s="604"/>
      <c r="J47" s="604"/>
      <c r="K47" s="604"/>
      <c r="L47" s="604"/>
      <c r="M47" s="604"/>
      <c r="N47" s="604"/>
      <c r="O47" s="604"/>
      <c r="P47" s="604"/>
      <c r="Q47" s="604"/>
      <c r="R47" s="604"/>
    </row>
    <row r="48" spans="1:26" s="220" customFormat="1">
      <c r="A48" s="1590" t="s">
        <v>1033</v>
      </c>
      <c r="B48" s="1590"/>
      <c r="C48" s="1590"/>
      <c r="D48" s="1591"/>
      <c r="E48" s="1592"/>
      <c r="F48" s="1592"/>
      <c r="G48" s="1592"/>
      <c r="H48" s="1592"/>
      <c r="I48" s="1592"/>
      <c r="J48" s="1592"/>
      <c r="K48" s="1592"/>
      <c r="L48" s="1592"/>
      <c r="M48" s="1592"/>
      <c r="N48" s="1592"/>
      <c r="O48" s="1592"/>
      <c r="P48" s="1592"/>
      <c r="Q48" s="1592"/>
      <c r="R48" s="1592"/>
      <c r="S48" s="68"/>
      <c r="T48" s="638"/>
      <c r="U48" s="638"/>
      <c r="V48" s="638"/>
      <c r="W48" s="638"/>
      <c r="X48" s="638"/>
      <c r="Y48" s="638"/>
      <c r="Z48" s="638"/>
    </row>
    <row r="49" spans="1:26" s="220" customFormat="1">
      <c r="A49" s="1590"/>
      <c r="B49" s="1590"/>
      <c r="C49" s="1590"/>
      <c r="D49" s="1592"/>
      <c r="E49" s="1592"/>
      <c r="F49" s="1592"/>
      <c r="G49" s="1592"/>
      <c r="H49" s="1592"/>
      <c r="I49" s="1592"/>
      <c r="J49" s="1592"/>
      <c r="K49" s="1592"/>
      <c r="L49" s="1592"/>
      <c r="M49" s="1592"/>
      <c r="N49" s="1592"/>
      <c r="O49" s="1592"/>
      <c r="P49" s="1592"/>
      <c r="Q49" s="1592"/>
      <c r="R49" s="1592"/>
      <c r="S49" s="68"/>
      <c r="T49" s="638"/>
      <c r="U49" s="638"/>
      <c r="V49" s="638"/>
      <c r="W49" s="638"/>
      <c r="X49" s="638"/>
      <c r="Y49" s="638"/>
      <c r="Z49" s="638"/>
    </row>
    <row r="50" spans="1:26" s="380" customFormat="1" ht="31.5" customHeight="1">
      <c r="A50" s="1601" t="s">
        <v>1031</v>
      </c>
      <c r="B50" s="1591"/>
      <c r="C50" s="1591"/>
      <c r="D50" s="1591"/>
      <c r="E50" s="1591"/>
      <c r="F50" s="1591"/>
      <c r="G50" s="1591"/>
      <c r="H50" s="1591"/>
      <c r="I50" s="1591"/>
      <c r="J50" s="1591"/>
      <c r="K50" s="1591"/>
      <c r="L50" s="1591"/>
      <c r="M50" s="1591"/>
      <c r="N50" s="1591"/>
      <c r="O50" s="1591"/>
      <c r="P50" s="1591"/>
      <c r="Q50" s="1591"/>
      <c r="R50" s="1591"/>
      <c r="S50" s="639"/>
      <c r="T50" s="639"/>
      <c r="U50" s="639"/>
      <c r="V50" s="639"/>
      <c r="W50" s="639"/>
      <c r="X50" s="639"/>
      <c r="Y50" s="639"/>
      <c r="Z50" s="639"/>
    </row>
    <row r="51" spans="1:26" s="220" customFormat="1" ht="12" customHeight="1">
      <c r="A51" s="2688" t="s">
        <v>826</v>
      </c>
      <c r="B51" s="2689"/>
      <c r="C51" s="2689"/>
      <c r="D51" s="2690"/>
      <c r="E51" s="2694" t="s">
        <v>962</v>
      </c>
      <c r="F51" s="2694"/>
      <c r="G51" s="2694"/>
      <c r="H51" s="2694"/>
      <c r="I51" s="2694"/>
      <c r="J51" s="2694"/>
      <c r="K51" s="2694"/>
      <c r="L51" s="2694"/>
      <c r="M51" s="2694"/>
      <c r="N51" s="2694"/>
      <c r="O51" s="2694"/>
      <c r="P51" s="2694"/>
      <c r="Q51" s="2694"/>
      <c r="R51" s="2694"/>
      <c r="S51" s="68"/>
      <c r="T51" s="638"/>
      <c r="U51" s="638"/>
      <c r="V51" s="638"/>
      <c r="W51" s="638"/>
      <c r="X51" s="638"/>
      <c r="Y51" s="638"/>
      <c r="Z51" s="638"/>
    </row>
    <row r="52" spans="1:26" s="220" customFormat="1" ht="30" customHeight="1">
      <c r="A52" s="996"/>
      <c r="B52" s="997"/>
      <c r="C52" s="997"/>
      <c r="D52" s="2255"/>
      <c r="E52" s="2695"/>
      <c r="F52" s="2694"/>
      <c r="G52" s="2694"/>
      <c r="H52" s="2694"/>
      <c r="I52" s="2694"/>
      <c r="J52" s="2694"/>
      <c r="K52" s="2694"/>
      <c r="L52" s="2694"/>
      <c r="M52" s="2694"/>
      <c r="N52" s="2694"/>
      <c r="O52" s="2694"/>
      <c r="P52" s="2694"/>
      <c r="Q52" s="2694"/>
      <c r="R52" s="2694"/>
      <c r="S52" s="68"/>
      <c r="T52" s="638"/>
      <c r="U52" s="638"/>
      <c r="V52" s="638"/>
      <c r="W52" s="638"/>
      <c r="X52" s="638"/>
      <c r="Y52" s="638"/>
      <c r="Z52" s="638"/>
    </row>
    <row r="53" spans="1:26" s="220" customFormat="1" ht="22.5" customHeight="1">
      <c r="A53" s="996"/>
      <c r="B53" s="997"/>
      <c r="C53" s="997"/>
      <c r="D53" s="2255"/>
      <c r="E53" s="640"/>
      <c r="F53" s="2696" t="s">
        <v>914</v>
      </c>
      <c r="G53" s="2697"/>
      <c r="H53" s="2697"/>
      <c r="I53" s="2697"/>
      <c r="J53" s="2697"/>
      <c r="K53" s="2697"/>
      <c r="L53" s="2697"/>
      <c r="M53" s="2697"/>
      <c r="N53" s="2697"/>
      <c r="O53" s="2697"/>
      <c r="P53" s="2697"/>
      <c r="Q53" s="2697"/>
      <c r="R53" s="2698"/>
      <c r="S53" s="204" t="str">
        <f>IF(COUNTIF(ロール対応表ｰ2010!$D$58:$S$58,F53)=0,"【ERROR正しいロールを選択してください】","")</f>
        <v/>
      </c>
      <c r="T53" s="638"/>
      <c r="U53" s="638"/>
      <c r="V53" s="638"/>
      <c r="W53" s="638"/>
      <c r="X53" s="638"/>
      <c r="Y53" s="638"/>
      <c r="Z53" s="638"/>
    </row>
    <row r="54" spans="1:26" s="220" customFormat="1" ht="12" customHeight="1">
      <c r="A54" s="996"/>
      <c r="B54" s="997"/>
      <c r="C54" s="997"/>
      <c r="D54" s="2255"/>
      <c r="E54" s="2695" t="s">
        <v>963</v>
      </c>
      <c r="F54" s="2694"/>
      <c r="G54" s="2694"/>
      <c r="H54" s="2694"/>
      <c r="I54" s="2694"/>
      <c r="J54" s="2694"/>
      <c r="K54" s="2694"/>
      <c r="L54" s="2694"/>
      <c r="M54" s="2694"/>
      <c r="N54" s="2694"/>
      <c r="O54" s="2694"/>
      <c r="P54" s="2694"/>
      <c r="Q54" s="2694"/>
      <c r="R54" s="2694"/>
      <c r="S54" s="204"/>
      <c r="T54" s="638"/>
      <c r="U54" s="638"/>
      <c r="V54" s="638"/>
      <c r="W54" s="638"/>
      <c r="X54" s="638"/>
      <c r="Y54" s="638"/>
      <c r="Z54" s="638"/>
    </row>
    <row r="55" spans="1:26" s="220" customFormat="1" ht="22.5" customHeight="1">
      <c r="A55" s="2691"/>
      <c r="B55" s="2692"/>
      <c r="C55" s="2692"/>
      <c r="D55" s="2693"/>
      <c r="E55" s="641"/>
      <c r="F55" s="2696" t="s">
        <v>915</v>
      </c>
      <c r="G55" s="2697"/>
      <c r="H55" s="2697"/>
      <c r="I55" s="2697"/>
      <c r="J55" s="2697"/>
      <c r="K55" s="2697"/>
      <c r="L55" s="2697"/>
      <c r="M55" s="2697"/>
      <c r="N55" s="2697"/>
      <c r="O55" s="2697"/>
      <c r="P55" s="2697"/>
      <c r="Q55" s="2697"/>
      <c r="R55" s="2698"/>
      <c r="S55" s="204" t="str">
        <f>IF(COUNTIF(ロール対応表ｰ2010!$D$59:$S$59,F55)=0,"【ERROR正しいロールを選択してください】","")</f>
        <v/>
      </c>
      <c r="T55" s="638"/>
      <c r="U55" s="638"/>
      <c r="V55" s="638"/>
      <c r="W55" s="638"/>
      <c r="X55" s="638"/>
      <c r="Y55" s="638"/>
      <c r="Z55" s="638"/>
    </row>
    <row r="56" spans="1:26" s="2" customFormat="1" ht="30" customHeight="1">
      <c r="A56" s="1318" t="s">
        <v>1039</v>
      </c>
      <c r="B56" s="1318"/>
      <c r="C56" s="1318"/>
      <c r="D56" s="1318"/>
      <c r="E56" s="1319" t="s">
        <v>1040</v>
      </c>
      <c r="F56" s="1320"/>
      <c r="G56" s="1320"/>
      <c r="H56" s="1320"/>
      <c r="I56" s="1320"/>
      <c r="J56" s="1320"/>
      <c r="K56" s="1320"/>
      <c r="L56" s="1320"/>
      <c r="M56" s="1320"/>
      <c r="N56" s="1320"/>
      <c r="O56" s="1321"/>
      <c r="P56" s="1322"/>
      <c r="Q56" s="1323"/>
      <c r="R56" s="1324"/>
      <c r="S56" s="627"/>
    </row>
    <row r="57" spans="1:26" s="2" customFormat="1" ht="48.75" customHeight="1">
      <c r="A57" s="1318"/>
      <c r="B57" s="1318"/>
      <c r="C57" s="1318"/>
      <c r="D57" s="1318"/>
      <c r="E57" s="1325" t="s">
        <v>1041</v>
      </c>
      <c r="F57" s="1326"/>
      <c r="G57" s="1326"/>
      <c r="H57" s="1326"/>
      <c r="I57" s="1326"/>
      <c r="J57" s="1326"/>
      <c r="K57" s="1326"/>
      <c r="L57" s="1326"/>
      <c r="M57" s="1326"/>
      <c r="N57" s="1326"/>
      <c r="O57" s="1326"/>
      <c r="P57" s="1326"/>
      <c r="Q57" s="1326"/>
      <c r="R57" s="1326"/>
      <c r="S57" s="627"/>
    </row>
    <row r="58" spans="1:26" s="2" customFormat="1" ht="23.25" customHeight="1">
      <c r="A58" s="1318"/>
      <c r="B58" s="1318"/>
      <c r="C58" s="1318"/>
      <c r="D58" s="1318"/>
      <c r="E58" s="647"/>
      <c r="F58" s="1327" t="s">
        <v>1042</v>
      </c>
      <c r="G58" s="1328"/>
      <c r="H58" s="1328"/>
      <c r="I58" s="1328"/>
      <c r="J58" s="1328"/>
      <c r="K58" s="1328"/>
      <c r="L58" s="1328"/>
      <c r="M58" s="1328"/>
      <c r="N58" s="1328"/>
      <c r="O58" s="1328"/>
      <c r="P58" s="1328"/>
      <c r="Q58" s="1328"/>
      <c r="R58" s="1329"/>
      <c r="S58" s="627"/>
    </row>
    <row r="59" spans="1:26" s="2" customFormat="1" ht="23.25" customHeight="1">
      <c r="A59" s="1318"/>
      <c r="B59" s="1318"/>
      <c r="C59" s="1318"/>
      <c r="D59" s="1318"/>
      <c r="E59" s="647"/>
      <c r="F59" s="1327" t="s">
        <v>1043</v>
      </c>
      <c r="G59" s="1328"/>
      <c r="H59" s="1328"/>
      <c r="I59" s="1328"/>
      <c r="J59" s="1328"/>
      <c r="K59" s="1328"/>
      <c r="L59" s="1328"/>
      <c r="M59" s="1328"/>
      <c r="N59" s="1328"/>
      <c r="O59" s="1328"/>
      <c r="P59" s="1328"/>
      <c r="Q59" s="1328"/>
      <c r="R59" s="1329"/>
      <c r="S59" s="627"/>
    </row>
    <row r="60" spans="1:26" s="2" customFormat="1" ht="23.25" customHeight="1">
      <c r="A60" s="1318"/>
      <c r="B60" s="1318"/>
      <c r="C60" s="1318"/>
      <c r="D60" s="1318"/>
      <c r="E60" s="647"/>
      <c r="F60" s="1327" t="s">
        <v>1044</v>
      </c>
      <c r="G60" s="1328"/>
      <c r="H60" s="1328"/>
      <c r="I60" s="1328"/>
      <c r="J60" s="1328"/>
      <c r="K60" s="1328"/>
      <c r="L60" s="1328"/>
      <c r="M60" s="1328"/>
      <c r="N60" s="1328"/>
      <c r="O60" s="1328"/>
      <c r="P60" s="1328"/>
      <c r="Q60" s="1328"/>
      <c r="R60" s="1329"/>
      <c r="S60" s="627"/>
    </row>
    <row r="61" spans="1:26" s="2" customFormat="1" ht="23.25" customHeight="1">
      <c r="A61" s="1318"/>
      <c r="B61" s="1318"/>
      <c r="C61" s="1318"/>
      <c r="D61" s="1318"/>
      <c r="E61" s="647"/>
      <c r="F61" s="1327" t="s">
        <v>1045</v>
      </c>
      <c r="G61" s="1328"/>
      <c r="H61" s="1328"/>
      <c r="I61" s="1328"/>
      <c r="J61" s="1328"/>
      <c r="K61" s="1328"/>
      <c r="L61" s="1328"/>
      <c r="M61" s="1328"/>
      <c r="N61" s="1328"/>
      <c r="O61" s="1328"/>
      <c r="P61" s="1328"/>
      <c r="Q61" s="1328"/>
      <c r="R61" s="1329"/>
      <c r="S61" s="627"/>
    </row>
    <row r="62" spans="1:26" s="2" customFormat="1" ht="49.5" customHeight="1">
      <c r="A62" s="1318"/>
      <c r="B62" s="1318"/>
      <c r="C62" s="1318"/>
      <c r="D62" s="1318"/>
      <c r="E62" s="628"/>
      <c r="F62" s="1330"/>
      <c r="G62" s="1331"/>
      <c r="H62" s="1331"/>
      <c r="I62" s="1331"/>
      <c r="J62" s="1331"/>
      <c r="K62" s="1331"/>
      <c r="L62" s="1331"/>
      <c r="M62" s="1331"/>
      <c r="N62" s="1331"/>
      <c r="O62" s="1331"/>
      <c r="P62" s="1331"/>
      <c r="Q62" s="1331"/>
      <c r="R62" s="1332"/>
      <c r="S62" s="627"/>
    </row>
    <row r="63" spans="1:26" s="220" customFormat="1" ht="13.5">
      <c r="A63" s="642"/>
      <c r="B63" s="642"/>
      <c r="C63" s="642"/>
      <c r="D63" s="642"/>
      <c r="E63" s="642"/>
      <c r="F63" s="642"/>
      <c r="G63" s="642"/>
      <c r="H63" s="642"/>
      <c r="I63" s="642"/>
      <c r="J63" s="642"/>
      <c r="K63" s="642"/>
      <c r="L63" s="642"/>
      <c r="M63" s="642"/>
      <c r="N63" s="642"/>
      <c r="O63" s="642"/>
      <c r="P63" s="642"/>
      <c r="Q63" s="642"/>
      <c r="R63" s="642"/>
      <c r="S63" s="638"/>
      <c r="T63" s="638"/>
      <c r="U63" s="638"/>
      <c r="V63" s="638"/>
      <c r="W63" s="638"/>
      <c r="X63" s="638"/>
      <c r="Y63" s="638"/>
      <c r="Z63" s="638"/>
    </row>
    <row r="64" spans="1:26" s="220" customFormat="1" ht="13.5">
      <c r="A64" s="66" t="s">
        <v>1038</v>
      </c>
      <c r="B64" s="624"/>
      <c r="C64" s="624"/>
      <c r="D64" s="624"/>
      <c r="E64" s="624"/>
      <c r="F64" s="624"/>
      <c r="G64" s="624"/>
      <c r="H64" s="624"/>
      <c r="I64" s="624"/>
      <c r="J64" s="624"/>
      <c r="K64" s="624"/>
      <c r="L64" s="624"/>
      <c r="M64" s="624"/>
      <c r="N64" s="624"/>
      <c r="O64" s="624"/>
      <c r="P64" s="624"/>
      <c r="Q64" s="624"/>
      <c r="R64" s="624"/>
      <c r="S64" s="68"/>
      <c r="T64" s="638"/>
      <c r="U64" s="638"/>
      <c r="V64" s="638"/>
      <c r="W64" s="638"/>
      <c r="X64" s="638"/>
      <c r="Y64" s="638"/>
      <c r="Z64" s="638"/>
    </row>
    <row r="65" spans="1:26" s="220" customFormat="1">
      <c r="A65" s="2699" t="s">
        <v>888</v>
      </c>
      <c r="B65" s="995"/>
      <c r="C65" s="995"/>
      <c r="D65" s="2248"/>
      <c r="E65" s="1695" t="s">
        <v>887</v>
      </c>
      <c r="F65" s="1696"/>
      <c r="G65" s="1696"/>
      <c r="H65" s="1696"/>
      <c r="I65" s="1696"/>
      <c r="J65" s="1696"/>
      <c r="K65" s="1696"/>
      <c r="L65" s="1696"/>
      <c r="M65" s="1696"/>
      <c r="N65" s="1696"/>
      <c r="O65" s="1696"/>
      <c r="P65" s="1696"/>
      <c r="Q65" s="1696"/>
      <c r="R65" s="1697"/>
      <c r="S65" s="68"/>
      <c r="T65" s="638"/>
      <c r="U65" s="638"/>
      <c r="V65" s="638"/>
      <c r="W65" s="638"/>
      <c r="X65" s="638"/>
      <c r="Y65" s="638"/>
      <c r="Z65" s="638"/>
    </row>
    <row r="66" spans="1:26" s="220" customFormat="1" ht="30" customHeight="1">
      <c r="A66" s="996"/>
      <c r="B66" s="2254"/>
      <c r="C66" s="2254"/>
      <c r="D66" s="2255"/>
      <c r="E66" s="643"/>
      <c r="F66" s="2705" t="s">
        <v>886</v>
      </c>
      <c r="G66" s="2706"/>
      <c r="H66" s="2706"/>
      <c r="I66" s="2706"/>
      <c r="J66" s="2706"/>
      <c r="K66" s="2706"/>
      <c r="L66" s="2706"/>
      <c r="M66" s="2706"/>
      <c r="N66" s="2706"/>
      <c r="O66" s="2706"/>
      <c r="P66" s="2706"/>
      <c r="Q66" s="2706"/>
      <c r="R66" s="2707"/>
      <c r="S66" s="68"/>
      <c r="T66" s="638"/>
      <c r="U66" s="638"/>
      <c r="V66" s="638"/>
      <c r="W66" s="638"/>
      <c r="X66" s="638"/>
      <c r="Y66" s="638"/>
      <c r="Z66" s="638"/>
    </row>
    <row r="67" spans="1:26" s="220" customFormat="1">
      <c r="A67" s="994" t="s">
        <v>827</v>
      </c>
      <c r="B67" s="995"/>
      <c r="C67" s="995"/>
      <c r="D67" s="2248"/>
      <c r="E67" s="2708" t="s">
        <v>828</v>
      </c>
      <c r="F67" s="1696"/>
      <c r="G67" s="1696"/>
      <c r="H67" s="1696"/>
      <c r="I67" s="1696"/>
      <c r="J67" s="1696"/>
      <c r="K67" s="1696"/>
      <c r="L67" s="1696"/>
      <c r="M67" s="1696"/>
      <c r="N67" s="1696"/>
      <c r="O67" s="1696"/>
      <c r="P67" s="1696"/>
      <c r="Q67" s="1696"/>
      <c r="R67" s="1697"/>
      <c r="S67" s="68"/>
      <c r="T67" s="638"/>
      <c r="U67" s="638"/>
      <c r="V67" s="638"/>
      <c r="W67" s="638"/>
      <c r="X67" s="638"/>
      <c r="Y67" s="638"/>
      <c r="Z67" s="638"/>
    </row>
    <row r="68" spans="1:26" s="220" customFormat="1" ht="105.75" customHeight="1">
      <c r="A68" s="998"/>
      <c r="B68" s="999"/>
      <c r="C68" s="999"/>
      <c r="D68" s="2256"/>
      <c r="E68" s="2709"/>
      <c r="F68" s="2710"/>
      <c r="G68" s="2710"/>
      <c r="H68" s="2710"/>
      <c r="I68" s="2710"/>
      <c r="J68" s="2710"/>
      <c r="K68" s="2710"/>
      <c r="L68" s="2710"/>
      <c r="M68" s="2710"/>
      <c r="N68" s="2710"/>
      <c r="O68" s="2710"/>
      <c r="P68" s="2710"/>
      <c r="Q68" s="2710"/>
      <c r="R68" s="2711"/>
      <c r="S68" s="68"/>
      <c r="T68" s="638"/>
      <c r="U68" s="638"/>
      <c r="V68" s="638"/>
      <c r="W68" s="638"/>
      <c r="X68" s="638"/>
      <c r="Y68" s="638"/>
      <c r="Z68" s="638"/>
    </row>
    <row r="69" spans="1:26" s="220" customFormat="1" ht="83.25" customHeight="1">
      <c r="A69" s="2699" t="s">
        <v>829</v>
      </c>
      <c r="B69" s="2700"/>
      <c r="C69" s="2700"/>
      <c r="D69" s="2701"/>
      <c r="E69" s="1695" t="s">
        <v>1096</v>
      </c>
      <c r="F69" s="1696"/>
      <c r="G69" s="1696"/>
      <c r="H69" s="1696"/>
      <c r="I69" s="1696"/>
      <c r="J69" s="1696"/>
      <c r="K69" s="1696"/>
      <c r="L69" s="1696"/>
      <c r="M69" s="1696"/>
      <c r="N69" s="1696"/>
      <c r="O69" s="1696"/>
      <c r="P69" s="1696"/>
      <c r="Q69" s="1696"/>
      <c r="R69" s="1697"/>
      <c r="S69" s="644"/>
      <c r="T69" s="638"/>
      <c r="U69" s="638"/>
      <c r="V69" s="638"/>
      <c r="W69" s="638"/>
      <c r="X69" s="638"/>
      <c r="Y69" s="638"/>
      <c r="Z69" s="638"/>
    </row>
    <row r="70" spans="1:26" s="220" customFormat="1" ht="22.5" customHeight="1">
      <c r="A70" s="2702"/>
      <c r="B70" s="2703"/>
      <c r="C70" s="2703"/>
      <c r="D70" s="2704"/>
      <c r="E70" s="2683" t="s">
        <v>830</v>
      </c>
      <c r="F70" s="721"/>
      <c r="G70" s="2684"/>
      <c r="H70" s="681" t="str">
        <f>IF(F53=0,"自動で入力されます",F53)</f>
        <v>プルダウンメニューよりロールを選択してください</v>
      </c>
      <c r="I70" s="721"/>
      <c r="J70" s="721"/>
      <c r="K70" s="721"/>
      <c r="L70" s="721"/>
      <c r="M70" s="721"/>
      <c r="N70" s="721"/>
      <c r="O70" s="721"/>
      <c r="P70" s="721"/>
      <c r="Q70" s="721"/>
      <c r="R70" s="717"/>
      <c r="S70" s="68"/>
      <c r="T70" s="638"/>
      <c r="U70" s="638"/>
      <c r="V70" s="638"/>
      <c r="W70" s="638"/>
      <c r="X70" s="638"/>
      <c r="Y70" s="638"/>
      <c r="Z70" s="638"/>
    </row>
    <row r="71" spans="1:26" s="220" customFormat="1" ht="105" customHeight="1">
      <c r="A71" s="2702"/>
      <c r="B71" s="2703"/>
      <c r="C71" s="2703"/>
      <c r="D71" s="2704"/>
      <c r="E71" s="2685"/>
      <c r="F71" s="2686"/>
      <c r="G71" s="2686"/>
      <c r="H71" s="2686"/>
      <c r="I71" s="2686"/>
      <c r="J71" s="2686"/>
      <c r="K71" s="2686"/>
      <c r="L71" s="2686"/>
      <c r="M71" s="2686"/>
      <c r="N71" s="2686"/>
      <c r="O71" s="2686"/>
      <c r="P71" s="2686"/>
      <c r="Q71" s="2686"/>
      <c r="R71" s="2687"/>
      <c r="S71" s="68"/>
      <c r="T71" s="638"/>
      <c r="U71" s="638"/>
      <c r="V71" s="638"/>
      <c r="W71" s="638"/>
      <c r="X71" s="638"/>
      <c r="Y71" s="638"/>
      <c r="Z71" s="638"/>
    </row>
    <row r="72" spans="1:26" s="220" customFormat="1" ht="22.5" customHeight="1">
      <c r="A72" s="2702"/>
      <c r="B72" s="2703"/>
      <c r="C72" s="2703"/>
      <c r="D72" s="2704"/>
      <c r="E72" s="1562" t="s">
        <v>1035</v>
      </c>
      <c r="F72" s="827"/>
      <c r="G72" s="827"/>
      <c r="H72" s="681" t="str">
        <f>IF(F55=0,"自動で入力されます",F55)</f>
        <v>プルダウンメニューよりロールを選択してください（任意）</v>
      </c>
      <c r="I72" s="721"/>
      <c r="J72" s="721"/>
      <c r="K72" s="721"/>
      <c r="L72" s="721"/>
      <c r="M72" s="721"/>
      <c r="N72" s="721"/>
      <c r="O72" s="721"/>
      <c r="P72" s="721"/>
      <c r="Q72" s="721"/>
      <c r="R72" s="717"/>
      <c r="S72" s="68"/>
      <c r="T72" s="638"/>
      <c r="U72" s="638"/>
      <c r="V72" s="638"/>
      <c r="W72" s="638"/>
      <c r="X72" s="638"/>
      <c r="Y72" s="638"/>
      <c r="Z72" s="638"/>
    </row>
    <row r="73" spans="1:26" s="220" customFormat="1" ht="105" customHeight="1">
      <c r="A73" s="2702"/>
      <c r="B73" s="2703"/>
      <c r="C73" s="2703"/>
      <c r="D73" s="2704"/>
      <c r="E73" s="2685"/>
      <c r="F73" s="2686"/>
      <c r="G73" s="2686"/>
      <c r="H73" s="2686"/>
      <c r="I73" s="2686"/>
      <c r="J73" s="2686"/>
      <c r="K73" s="2686"/>
      <c r="L73" s="2686"/>
      <c r="M73" s="2686"/>
      <c r="N73" s="2686"/>
      <c r="O73" s="2686"/>
      <c r="P73" s="2686"/>
      <c r="Q73" s="2686"/>
      <c r="R73" s="2687"/>
      <c r="S73" s="68"/>
      <c r="T73" s="638"/>
      <c r="U73" s="638"/>
      <c r="V73" s="638"/>
      <c r="W73" s="638"/>
      <c r="X73" s="638"/>
      <c r="Y73" s="638"/>
      <c r="Z73" s="638"/>
    </row>
    <row r="74" spans="1:26" s="220" customFormat="1" ht="22.5" customHeight="1">
      <c r="A74" s="875" t="s">
        <v>831</v>
      </c>
      <c r="B74" s="969"/>
      <c r="C74" s="969"/>
      <c r="D74" s="969"/>
      <c r="E74" s="2245"/>
      <c r="F74" s="2712"/>
      <c r="G74" s="2712"/>
      <c r="H74" s="2712"/>
      <c r="I74" s="2063" t="s">
        <v>408</v>
      </c>
      <c r="J74" s="2713"/>
      <c r="K74" s="2714"/>
      <c r="L74" s="2715"/>
      <c r="M74" s="2715"/>
      <c r="N74" s="2715"/>
      <c r="O74" s="2715"/>
      <c r="P74" s="2715"/>
      <c r="Q74" s="2715"/>
      <c r="R74" s="2716"/>
      <c r="S74" s="68"/>
      <c r="T74" s="638"/>
      <c r="U74" s="638"/>
      <c r="V74" s="638"/>
      <c r="W74" s="638"/>
      <c r="X74" s="638"/>
      <c r="Y74" s="638"/>
      <c r="Z74" s="638"/>
    </row>
    <row r="75" spans="1:26" s="220" customFormat="1" ht="11.25">
      <c r="A75" s="645"/>
      <c r="B75" s="646"/>
      <c r="C75" s="646"/>
      <c r="D75" s="646"/>
      <c r="E75" s="646"/>
      <c r="F75" s="646"/>
      <c r="G75" s="645"/>
      <c r="H75" s="646"/>
      <c r="I75" s="646"/>
      <c r="J75" s="646"/>
      <c r="K75" s="646"/>
      <c r="L75" s="646"/>
      <c r="M75" s="646"/>
      <c r="N75" s="646"/>
      <c r="O75" s="646"/>
      <c r="P75" s="646"/>
      <c r="Q75" s="646"/>
      <c r="R75" s="646"/>
      <c r="S75" s="638"/>
      <c r="T75" s="638"/>
      <c r="U75" s="638"/>
      <c r="V75" s="638"/>
      <c r="W75" s="638"/>
      <c r="X75" s="638"/>
      <c r="Y75" s="638"/>
      <c r="Z75" s="638"/>
    </row>
    <row r="76" spans="1:26" ht="21" customHeight="1">
      <c r="A76" s="622" t="s">
        <v>1036</v>
      </c>
      <c r="B76" s="621"/>
      <c r="C76" s="621"/>
      <c r="D76" s="621"/>
      <c r="E76" s="68"/>
      <c r="F76" s="624"/>
      <c r="G76" s="625"/>
      <c r="H76" s="625"/>
      <c r="I76" s="625"/>
      <c r="J76" s="625"/>
      <c r="K76" s="625"/>
      <c r="L76" s="625"/>
      <c r="M76" s="625"/>
      <c r="N76" s="625"/>
      <c r="O76" s="625"/>
      <c r="P76" s="625"/>
      <c r="Q76" s="625"/>
      <c r="R76" s="625"/>
      <c r="S76" s="68"/>
      <c r="T76" s="623"/>
      <c r="U76" s="623"/>
      <c r="V76" s="623"/>
      <c r="W76" s="626"/>
      <c r="X76" s="623"/>
      <c r="Y76" s="68"/>
      <c r="Z76" s="68"/>
    </row>
    <row r="77" spans="1:26" ht="44.25" customHeight="1">
      <c r="A77" s="1589" t="s">
        <v>1097</v>
      </c>
      <c r="B77" s="1589"/>
      <c r="C77" s="1589"/>
      <c r="D77" s="1589"/>
      <c r="E77" s="1589"/>
      <c r="F77" s="1589"/>
      <c r="G77" s="1589"/>
      <c r="H77" s="1589"/>
      <c r="I77" s="1589"/>
      <c r="J77" s="1589"/>
      <c r="K77" s="1589"/>
      <c r="L77" s="1589"/>
      <c r="M77" s="1589"/>
      <c r="N77" s="1589"/>
      <c r="O77" s="1589"/>
      <c r="P77" s="1589"/>
      <c r="Q77" s="1589"/>
      <c r="R77" s="1589"/>
      <c r="S77" s="1589"/>
      <c r="T77" s="1589"/>
      <c r="U77" s="1589"/>
      <c r="V77" s="1589"/>
      <c r="W77" s="1589"/>
      <c r="X77" s="1589"/>
      <c r="Y77" s="1589"/>
      <c r="Z77" s="1589"/>
    </row>
    <row r="78" spans="1:26" ht="60" customHeight="1">
      <c r="A78" s="1656" t="s">
        <v>1032</v>
      </c>
      <c r="B78" s="1658" t="s">
        <v>605</v>
      </c>
      <c r="C78" s="1659"/>
      <c r="D78" s="1659"/>
      <c r="E78" s="1659"/>
      <c r="F78" s="1660"/>
      <c r="G78" s="1664" t="s">
        <v>820</v>
      </c>
      <c r="H78" s="1665"/>
      <c r="I78" s="1665"/>
      <c r="J78" s="1665"/>
      <c r="K78" s="1666"/>
      <c r="L78" s="1658" t="s">
        <v>101</v>
      </c>
      <c r="M78" s="1660"/>
      <c r="N78" s="1670" t="s">
        <v>606</v>
      </c>
      <c r="O78" s="1677" t="s">
        <v>821</v>
      </c>
      <c r="P78" s="1677" t="s">
        <v>822</v>
      </c>
      <c r="Q78" s="1679" t="s">
        <v>961</v>
      </c>
      <c r="R78" s="1680"/>
      <c r="S78" s="1680"/>
      <c r="T78" s="1680"/>
      <c r="U78" s="1681"/>
      <c r="V78" s="1650" t="s">
        <v>879</v>
      </c>
      <c r="W78" s="1651"/>
      <c r="X78" s="1651"/>
      <c r="Y78" s="1651"/>
      <c r="Z78" s="1652"/>
    </row>
    <row r="79" spans="1:26" ht="21.75" customHeight="1">
      <c r="A79" s="1657"/>
      <c r="B79" s="1661"/>
      <c r="C79" s="1662"/>
      <c r="D79" s="1662"/>
      <c r="E79" s="1662"/>
      <c r="F79" s="1663"/>
      <c r="G79" s="1667"/>
      <c r="H79" s="1668"/>
      <c r="I79" s="1668"/>
      <c r="J79" s="1668"/>
      <c r="K79" s="1669"/>
      <c r="L79" s="1661"/>
      <c r="M79" s="1663"/>
      <c r="N79" s="1671"/>
      <c r="O79" s="1678"/>
      <c r="P79" s="1678"/>
      <c r="Q79" s="1648" t="s">
        <v>823</v>
      </c>
      <c r="R79" s="1649"/>
      <c r="S79" s="1648" t="s">
        <v>824</v>
      </c>
      <c r="T79" s="1649"/>
      <c r="U79" s="602" t="s">
        <v>825</v>
      </c>
      <c r="V79" s="1653"/>
      <c r="W79" s="1654"/>
      <c r="X79" s="1654"/>
      <c r="Y79" s="1654"/>
      <c r="Z79" s="1655"/>
    </row>
    <row r="80" spans="1:26" s="376" customFormat="1" ht="15" customHeight="1">
      <c r="A80" s="1613">
        <v>1</v>
      </c>
      <c r="B80" s="1615"/>
      <c r="C80" s="1641"/>
      <c r="D80" s="1641"/>
      <c r="E80" s="1641"/>
      <c r="F80" s="1567"/>
      <c r="G80" s="1565"/>
      <c r="H80" s="1641"/>
      <c r="I80" s="1641"/>
      <c r="J80" s="1641"/>
      <c r="K80" s="1567"/>
      <c r="L80" s="1574"/>
      <c r="M80" s="1575"/>
      <c r="N80" s="1578"/>
      <c r="O80" s="1578"/>
      <c r="P80" s="1578"/>
      <c r="Q80" s="1646" t="str">
        <f>IFERROR(VLOOKUP(U80,リスト!$AW$1:$AY$44,2,0),"")</f>
        <v/>
      </c>
      <c r="R80" s="1647"/>
      <c r="S80" s="1646" t="str">
        <f>IFERROR(VLOOKUP(U80,リスト!$AW$1:$AY$44,3,0),"")</f>
        <v/>
      </c>
      <c r="T80" s="1647"/>
      <c r="U80" s="128"/>
      <c r="V80" s="1602"/>
      <c r="W80" s="1843"/>
      <c r="X80" s="1843"/>
      <c r="Y80" s="1843"/>
      <c r="Z80" s="1604"/>
    </row>
    <row r="81" spans="1:26" s="376" customFormat="1" ht="15" customHeight="1">
      <c r="A81" s="1614"/>
      <c r="B81" s="1616"/>
      <c r="C81" s="1642"/>
      <c r="D81" s="1642"/>
      <c r="E81" s="1642"/>
      <c r="F81" s="1570"/>
      <c r="G81" s="1568"/>
      <c r="H81" s="1642"/>
      <c r="I81" s="1642"/>
      <c r="J81" s="1642"/>
      <c r="K81" s="1570"/>
      <c r="L81" s="1576"/>
      <c r="M81" s="1577"/>
      <c r="N81" s="1579"/>
      <c r="O81" s="1579"/>
      <c r="P81" s="1579"/>
      <c r="Q81" s="1584" t="str">
        <f>IFERROR(VLOOKUP(U81,リスト!$AW$1:$AY$44,2,0),"")</f>
        <v/>
      </c>
      <c r="R81" s="1585"/>
      <c r="S81" s="1581" t="str">
        <f>IFERROR(VLOOKUP(U81,リスト!$AW$1:$AY$44,3,0),"")</f>
        <v/>
      </c>
      <c r="T81" s="1583"/>
      <c r="U81" s="119"/>
      <c r="V81" s="1605"/>
      <c r="W81" s="1606"/>
      <c r="X81" s="1606"/>
      <c r="Y81" s="1606"/>
      <c r="Z81" s="1607"/>
    </row>
    <row r="82" spans="1:26" s="376" customFormat="1" ht="15" customHeight="1">
      <c r="A82" s="1614"/>
      <c r="B82" s="1616"/>
      <c r="C82" s="1642"/>
      <c r="D82" s="1642"/>
      <c r="E82" s="1642"/>
      <c r="F82" s="1570"/>
      <c r="G82" s="1568"/>
      <c r="H82" s="1642"/>
      <c r="I82" s="1642"/>
      <c r="J82" s="1642"/>
      <c r="K82" s="1570"/>
      <c r="L82" s="1576"/>
      <c r="M82" s="1577"/>
      <c r="N82" s="1579"/>
      <c r="O82" s="1579"/>
      <c r="P82" s="1579"/>
      <c r="Q82" s="1584" t="str">
        <f>IFERROR(VLOOKUP(U82,リスト!$AW$1:$AY$44,2,0),"")</f>
        <v/>
      </c>
      <c r="R82" s="1585"/>
      <c r="S82" s="1581" t="str">
        <f>IFERROR(VLOOKUP(U82,リスト!$AW$1:$AY$44,3,0),"")</f>
        <v/>
      </c>
      <c r="T82" s="1583"/>
      <c r="U82" s="119"/>
      <c r="V82" s="1605"/>
      <c r="W82" s="1606"/>
      <c r="X82" s="1606"/>
      <c r="Y82" s="1606"/>
      <c r="Z82" s="1607"/>
    </row>
    <row r="83" spans="1:26" s="376" customFormat="1" ht="15" customHeight="1">
      <c r="A83" s="1614"/>
      <c r="B83" s="1616"/>
      <c r="C83" s="1642"/>
      <c r="D83" s="1642"/>
      <c r="E83" s="1642"/>
      <c r="F83" s="1570"/>
      <c r="G83" s="1568"/>
      <c r="H83" s="1642"/>
      <c r="I83" s="1642"/>
      <c r="J83" s="1642"/>
      <c r="K83" s="1570"/>
      <c r="L83" s="1576"/>
      <c r="M83" s="1577"/>
      <c r="N83" s="1579"/>
      <c r="O83" s="1579"/>
      <c r="P83" s="1579"/>
      <c r="Q83" s="1584" t="str">
        <f>IFERROR(VLOOKUP(U83,リスト!$AW$1:$AY$44,2,0),"")</f>
        <v/>
      </c>
      <c r="R83" s="1585"/>
      <c r="S83" s="1581" t="str">
        <f>IFERROR(VLOOKUP(U83,リスト!$AW$1:$AY$44,3,0),"")</f>
        <v/>
      </c>
      <c r="T83" s="1583"/>
      <c r="U83" s="119"/>
      <c r="V83" s="1605"/>
      <c r="W83" s="1606"/>
      <c r="X83" s="1606"/>
      <c r="Y83" s="1606"/>
      <c r="Z83" s="1607"/>
    </row>
    <row r="84" spans="1:26" s="376" customFormat="1" ht="15" customHeight="1">
      <c r="A84" s="1614"/>
      <c r="B84" s="1616"/>
      <c r="C84" s="1642"/>
      <c r="D84" s="1642"/>
      <c r="E84" s="1642"/>
      <c r="F84" s="1570"/>
      <c r="G84" s="1568"/>
      <c r="H84" s="1642"/>
      <c r="I84" s="1642"/>
      <c r="J84" s="1642"/>
      <c r="K84" s="1570"/>
      <c r="L84" s="1576"/>
      <c r="M84" s="1577"/>
      <c r="N84" s="1579"/>
      <c r="O84" s="1579"/>
      <c r="P84" s="1579"/>
      <c r="Q84" s="1584" t="str">
        <f>IFERROR(VLOOKUP(U84,リスト!$AW$1:$AY$44,2,0),"")</f>
        <v/>
      </c>
      <c r="R84" s="1585"/>
      <c r="S84" s="1581" t="str">
        <f>IFERROR(VLOOKUP(U84,リスト!$AW$1:$AY$44,3,0),"")</f>
        <v/>
      </c>
      <c r="T84" s="1583"/>
      <c r="U84" s="119"/>
      <c r="V84" s="1605"/>
      <c r="W84" s="1606"/>
      <c r="X84" s="1606"/>
      <c r="Y84" s="1606"/>
      <c r="Z84" s="1607"/>
    </row>
    <row r="85" spans="1:26" s="376" customFormat="1" ht="15" customHeight="1">
      <c r="A85" s="1638"/>
      <c r="B85" s="1501"/>
      <c r="C85" s="1502"/>
      <c r="D85" s="1502"/>
      <c r="E85" s="1502"/>
      <c r="F85" s="1643"/>
      <c r="G85" s="1644"/>
      <c r="H85" s="1502"/>
      <c r="I85" s="1502"/>
      <c r="J85" s="1502"/>
      <c r="K85" s="1643"/>
      <c r="L85" s="650"/>
      <c r="M85" s="651" t="s">
        <v>28</v>
      </c>
      <c r="N85" s="1645"/>
      <c r="O85" s="1645"/>
      <c r="P85" s="1645"/>
      <c r="Q85" s="1586" t="str">
        <f>IFERROR(VLOOKUP(U85,リスト!$AW$1:$AY$44,2,0),"")</f>
        <v/>
      </c>
      <c r="R85" s="1640"/>
      <c r="S85" s="1611" t="str">
        <f>IFERROR(VLOOKUP(U85,リスト!$AW$1:$AY$44,3,0),"")</f>
        <v/>
      </c>
      <c r="T85" s="1612"/>
      <c r="U85" s="120"/>
      <c r="V85" s="1844"/>
      <c r="W85" s="1845"/>
      <c r="X85" s="1845"/>
      <c r="Y85" s="1845"/>
      <c r="Z85" s="1846"/>
    </row>
    <row r="86" spans="1:26" s="376" customFormat="1" ht="15" customHeight="1">
      <c r="A86" s="1613">
        <v>2</v>
      </c>
      <c r="B86" s="1615"/>
      <c r="C86" s="1641"/>
      <c r="D86" s="1641"/>
      <c r="E86" s="1641"/>
      <c r="F86" s="1567"/>
      <c r="G86" s="1565"/>
      <c r="H86" s="1641"/>
      <c r="I86" s="1641"/>
      <c r="J86" s="1641"/>
      <c r="K86" s="1567"/>
      <c r="L86" s="1574"/>
      <c r="M86" s="1575"/>
      <c r="N86" s="1578"/>
      <c r="O86" s="1578"/>
      <c r="P86" s="1578"/>
      <c r="Q86" s="1636" t="str">
        <f>IFERROR(VLOOKUP(U86,リスト!$AW$1:$AY$44,2,0),"")</f>
        <v/>
      </c>
      <c r="R86" s="1637"/>
      <c r="S86" s="1646" t="str">
        <f>IFERROR(VLOOKUP(U86,リスト!$AW$1:$AY$44,3,0),"")</f>
        <v/>
      </c>
      <c r="T86" s="1647"/>
      <c r="U86" s="118"/>
      <c r="V86" s="1602"/>
      <c r="W86" s="1603"/>
      <c r="X86" s="1603"/>
      <c r="Y86" s="1603"/>
      <c r="Z86" s="1604"/>
    </row>
    <row r="87" spans="1:26" s="376" customFormat="1" ht="15" customHeight="1">
      <c r="A87" s="1614"/>
      <c r="B87" s="1616"/>
      <c r="C87" s="1642"/>
      <c r="D87" s="1642"/>
      <c r="E87" s="1642"/>
      <c r="F87" s="1570"/>
      <c r="G87" s="1568"/>
      <c r="H87" s="1642"/>
      <c r="I87" s="1642"/>
      <c r="J87" s="1642"/>
      <c r="K87" s="1570"/>
      <c r="L87" s="1576"/>
      <c r="M87" s="1577"/>
      <c r="N87" s="1579"/>
      <c r="O87" s="1579"/>
      <c r="P87" s="1579"/>
      <c r="Q87" s="1584" t="str">
        <f>IFERROR(VLOOKUP(U87,リスト!$AW$1:$AY$44,2,0),"")</f>
        <v/>
      </c>
      <c r="R87" s="1585"/>
      <c r="S87" s="1581" t="str">
        <f>IFERROR(VLOOKUP(U87,リスト!$AW$1:$AY$44,3,0),"")</f>
        <v/>
      </c>
      <c r="T87" s="1583"/>
      <c r="U87" s="119"/>
      <c r="V87" s="1605"/>
      <c r="W87" s="1606"/>
      <c r="X87" s="1606"/>
      <c r="Y87" s="1606"/>
      <c r="Z87" s="1607"/>
    </row>
    <row r="88" spans="1:26" s="376" customFormat="1" ht="15" customHeight="1">
      <c r="A88" s="1614"/>
      <c r="B88" s="1616"/>
      <c r="C88" s="1642"/>
      <c r="D88" s="1642"/>
      <c r="E88" s="1642"/>
      <c r="F88" s="1570"/>
      <c r="G88" s="1568"/>
      <c r="H88" s="1642"/>
      <c r="I88" s="1642"/>
      <c r="J88" s="1642"/>
      <c r="K88" s="1570"/>
      <c r="L88" s="1576"/>
      <c r="M88" s="1577"/>
      <c r="N88" s="1579"/>
      <c r="O88" s="1579"/>
      <c r="P88" s="1579"/>
      <c r="Q88" s="1584" t="str">
        <f>IFERROR(VLOOKUP(U88,リスト!$AW$1:$AY$44,2,0),"")</f>
        <v/>
      </c>
      <c r="R88" s="1585"/>
      <c r="S88" s="1581" t="str">
        <f>IFERROR(VLOOKUP(U88,リスト!$AW$1:$AY$44,3,0),"")</f>
        <v/>
      </c>
      <c r="T88" s="1583"/>
      <c r="U88" s="119"/>
      <c r="V88" s="1605"/>
      <c r="W88" s="1606"/>
      <c r="X88" s="1606"/>
      <c r="Y88" s="1606"/>
      <c r="Z88" s="1607"/>
    </row>
    <row r="89" spans="1:26" s="376" customFormat="1" ht="15" customHeight="1">
      <c r="A89" s="1614"/>
      <c r="B89" s="1616"/>
      <c r="C89" s="1642"/>
      <c r="D89" s="1642"/>
      <c r="E89" s="1642"/>
      <c r="F89" s="1570"/>
      <c r="G89" s="1568"/>
      <c r="H89" s="1642"/>
      <c r="I89" s="1642"/>
      <c r="J89" s="1642"/>
      <c r="K89" s="1570"/>
      <c r="L89" s="1576"/>
      <c r="M89" s="1577"/>
      <c r="N89" s="1579"/>
      <c r="O89" s="1579"/>
      <c r="P89" s="1579"/>
      <c r="Q89" s="1584" t="str">
        <f>IFERROR(VLOOKUP(U89,リスト!$AW$1:$AY$44,2,0),"")</f>
        <v/>
      </c>
      <c r="R89" s="1585"/>
      <c r="S89" s="1581" t="str">
        <f>IFERROR(VLOOKUP(U89,リスト!$AW$1:$AY$44,3,0),"")</f>
        <v/>
      </c>
      <c r="T89" s="1583"/>
      <c r="U89" s="119"/>
      <c r="V89" s="1605"/>
      <c r="W89" s="1606"/>
      <c r="X89" s="1606"/>
      <c r="Y89" s="1606"/>
      <c r="Z89" s="1607"/>
    </row>
    <row r="90" spans="1:26" s="376" customFormat="1" ht="15" customHeight="1">
      <c r="A90" s="1614"/>
      <c r="B90" s="1616"/>
      <c r="C90" s="1642"/>
      <c r="D90" s="1642"/>
      <c r="E90" s="1642"/>
      <c r="F90" s="1570"/>
      <c r="G90" s="1568"/>
      <c r="H90" s="1642"/>
      <c r="I90" s="1642"/>
      <c r="J90" s="1642"/>
      <c r="K90" s="1570"/>
      <c r="L90" s="1576"/>
      <c r="M90" s="1577"/>
      <c r="N90" s="1579"/>
      <c r="O90" s="1579"/>
      <c r="P90" s="1579"/>
      <c r="Q90" s="1584" t="str">
        <f>IFERROR(VLOOKUP(U90,リスト!$AW$1:$AY$44,2,0),"")</f>
        <v/>
      </c>
      <c r="R90" s="1585"/>
      <c r="S90" s="1581" t="str">
        <f>IFERROR(VLOOKUP(U90,リスト!$AW$1:$AY$44,3,0),"")</f>
        <v/>
      </c>
      <c r="T90" s="1583"/>
      <c r="U90" s="119"/>
      <c r="V90" s="1605"/>
      <c r="W90" s="1606"/>
      <c r="X90" s="1606"/>
      <c r="Y90" s="1606"/>
      <c r="Z90" s="1607"/>
    </row>
    <row r="91" spans="1:26" s="376" customFormat="1" ht="15" customHeight="1">
      <c r="A91" s="1638"/>
      <c r="B91" s="1501"/>
      <c r="C91" s="1502"/>
      <c r="D91" s="1502"/>
      <c r="E91" s="1502"/>
      <c r="F91" s="1643"/>
      <c r="G91" s="1644"/>
      <c r="H91" s="1502"/>
      <c r="I91" s="1502"/>
      <c r="J91" s="1502"/>
      <c r="K91" s="1643"/>
      <c r="L91" s="650"/>
      <c r="M91" s="651" t="s">
        <v>28</v>
      </c>
      <c r="N91" s="1645"/>
      <c r="O91" s="1645"/>
      <c r="P91" s="1645"/>
      <c r="Q91" s="1586" t="str">
        <f>IFERROR(VLOOKUP(U91,リスト!$AW$1:$AY$44,2,0),"")</f>
        <v/>
      </c>
      <c r="R91" s="1640"/>
      <c r="S91" s="1611" t="str">
        <f>IFERROR(VLOOKUP(U91,リスト!$AW$1:$AY$44,3,0),"")</f>
        <v/>
      </c>
      <c r="T91" s="1612"/>
      <c r="U91" s="120"/>
      <c r="V91" s="1844"/>
      <c r="W91" s="1845"/>
      <c r="X91" s="1845"/>
      <c r="Y91" s="1845"/>
      <c r="Z91" s="1846"/>
    </row>
    <row r="92" spans="1:26" s="376" customFormat="1" ht="15" customHeight="1">
      <c r="A92" s="1613">
        <v>3</v>
      </c>
      <c r="B92" s="1615"/>
      <c r="C92" s="1641"/>
      <c r="D92" s="1641"/>
      <c r="E92" s="1641"/>
      <c r="F92" s="1567"/>
      <c r="G92" s="1565"/>
      <c r="H92" s="1641"/>
      <c r="I92" s="1641"/>
      <c r="J92" s="1641"/>
      <c r="K92" s="1567"/>
      <c r="L92" s="1574"/>
      <c r="M92" s="1575"/>
      <c r="N92" s="1578"/>
      <c r="O92" s="1578"/>
      <c r="P92" s="1578"/>
      <c r="Q92" s="1636" t="str">
        <f>IFERROR(VLOOKUP(U92,リスト!$AW$1:$AY$44,2,0),"")</f>
        <v/>
      </c>
      <c r="R92" s="1637"/>
      <c r="S92" s="1646" t="str">
        <f>IFERROR(VLOOKUP(U92,リスト!$AW$1:$AY$44,3,0),"")</f>
        <v/>
      </c>
      <c r="T92" s="1647"/>
      <c r="U92" s="118"/>
      <c r="V92" s="1602"/>
      <c r="W92" s="1603"/>
      <c r="X92" s="1603"/>
      <c r="Y92" s="1603"/>
      <c r="Z92" s="1604"/>
    </row>
    <row r="93" spans="1:26" s="376" customFormat="1" ht="15" customHeight="1">
      <c r="A93" s="1614"/>
      <c r="B93" s="1616"/>
      <c r="C93" s="1642"/>
      <c r="D93" s="1642"/>
      <c r="E93" s="1642"/>
      <c r="F93" s="1570"/>
      <c r="G93" s="1568"/>
      <c r="H93" s="1642"/>
      <c r="I93" s="1642"/>
      <c r="J93" s="1642"/>
      <c r="K93" s="1570"/>
      <c r="L93" s="1576"/>
      <c r="M93" s="1577"/>
      <c r="N93" s="1579"/>
      <c r="O93" s="1579"/>
      <c r="P93" s="1579"/>
      <c r="Q93" s="1584" t="str">
        <f>IFERROR(VLOOKUP(U93,リスト!$AW$1:$AY$44,2,0),"")</f>
        <v/>
      </c>
      <c r="R93" s="1585"/>
      <c r="S93" s="1581" t="str">
        <f>IFERROR(VLOOKUP(U93,リスト!$AW$1:$AY$44,3,0),"")</f>
        <v/>
      </c>
      <c r="T93" s="1583"/>
      <c r="U93" s="119"/>
      <c r="V93" s="1605"/>
      <c r="W93" s="1606"/>
      <c r="X93" s="1606"/>
      <c r="Y93" s="1606"/>
      <c r="Z93" s="1607"/>
    </row>
    <row r="94" spans="1:26" s="376" customFormat="1" ht="15" customHeight="1">
      <c r="A94" s="1614"/>
      <c r="B94" s="1616"/>
      <c r="C94" s="1642"/>
      <c r="D94" s="1642"/>
      <c r="E94" s="1642"/>
      <c r="F94" s="1570"/>
      <c r="G94" s="1568"/>
      <c r="H94" s="1642"/>
      <c r="I94" s="1642"/>
      <c r="J94" s="1642"/>
      <c r="K94" s="1570"/>
      <c r="L94" s="1576"/>
      <c r="M94" s="1577"/>
      <c r="N94" s="1579"/>
      <c r="O94" s="1579"/>
      <c r="P94" s="1579"/>
      <c r="Q94" s="1584" t="str">
        <f>IFERROR(VLOOKUP(U94,リスト!$AW$1:$AY$44,2,0),"")</f>
        <v/>
      </c>
      <c r="R94" s="1585"/>
      <c r="S94" s="1581" t="str">
        <f>IFERROR(VLOOKUP(U94,リスト!$AW$1:$AY$44,3,0),"")</f>
        <v/>
      </c>
      <c r="T94" s="1583"/>
      <c r="U94" s="119"/>
      <c r="V94" s="1605"/>
      <c r="W94" s="1606"/>
      <c r="X94" s="1606"/>
      <c r="Y94" s="1606"/>
      <c r="Z94" s="1607"/>
    </row>
    <row r="95" spans="1:26" s="376" customFormat="1" ht="15" customHeight="1">
      <c r="A95" s="1614"/>
      <c r="B95" s="1616"/>
      <c r="C95" s="1642"/>
      <c r="D95" s="1642"/>
      <c r="E95" s="1642"/>
      <c r="F95" s="1570"/>
      <c r="G95" s="1568"/>
      <c r="H95" s="1642"/>
      <c r="I95" s="1642"/>
      <c r="J95" s="1642"/>
      <c r="K95" s="1570"/>
      <c r="L95" s="1576"/>
      <c r="M95" s="1577"/>
      <c r="N95" s="1579"/>
      <c r="O95" s="1579"/>
      <c r="P95" s="1579"/>
      <c r="Q95" s="1584" t="str">
        <f>IFERROR(VLOOKUP(U95,リスト!$AW$1:$AY$44,2,0),"")</f>
        <v/>
      </c>
      <c r="R95" s="1585"/>
      <c r="S95" s="1581" t="str">
        <f>IFERROR(VLOOKUP(U95,リスト!$AW$1:$AY$44,3,0),"")</f>
        <v/>
      </c>
      <c r="T95" s="1583"/>
      <c r="U95" s="119"/>
      <c r="V95" s="1605"/>
      <c r="W95" s="1606"/>
      <c r="X95" s="1606"/>
      <c r="Y95" s="1606"/>
      <c r="Z95" s="1607"/>
    </row>
    <row r="96" spans="1:26" s="376" customFormat="1" ht="15" customHeight="1">
      <c r="A96" s="1614"/>
      <c r="B96" s="1616"/>
      <c r="C96" s="1642"/>
      <c r="D96" s="1642"/>
      <c r="E96" s="1642"/>
      <c r="F96" s="1570"/>
      <c r="G96" s="1568"/>
      <c r="H96" s="1642"/>
      <c r="I96" s="1642"/>
      <c r="J96" s="1642"/>
      <c r="K96" s="1570"/>
      <c r="L96" s="1576"/>
      <c r="M96" s="1577"/>
      <c r="N96" s="1579"/>
      <c r="O96" s="1579"/>
      <c r="P96" s="1579"/>
      <c r="Q96" s="1584" t="str">
        <f>IFERROR(VLOOKUP(U96,リスト!$AW$1:$AY$44,2,0),"")</f>
        <v/>
      </c>
      <c r="R96" s="1585"/>
      <c r="S96" s="1581" t="str">
        <f>IFERROR(VLOOKUP(U96,リスト!$AW$1:$AY$44,3,0),"")</f>
        <v/>
      </c>
      <c r="T96" s="1583"/>
      <c r="U96" s="119"/>
      <c r="V96" s="1605"/>
      <c r="W96" s="1606"/>
      <c r="X96" s="1606"/>
      <c r="Y96" s="1606"/>
      <c r="Z96" s="1607"/>
    </row>
    <row r="97" spans="1:26" s="376" customFormat="1" ht="15" customHeight="1">
      <c r="A97" s="1638"/>
      <c r="B97" s="1501"/>
      <c r="C97" s="1502"/>
      <c r="D97" s="1502"/>
      <c r="E97" s="1502"/>
      <c r="F97" s="1643"/>
      <c r="G97" s="1644"/>
      <c r="H97" s="1502"/>
      <c r="I97" s="1502"/>
      <c r="J97" s="1502"/>
      <c r="K97" s="1643"/>
      <c r="L97" s="650"/>
      <c r="M97" s="651" t="s">
        <v>28</v>
      </c>
      <c r="N97" s="1645"/>
      <c r="O97" s="1645"/>
      <c r="P97" s="1645"/>
      <c r="Q97" s="1586" t="str">
        <f>IFERROR(VLOOKUP(U97,リスト!$AW$1:$AY$44,2,0),"")</f>
        <v/>
      </c>
      <c r="R97" s="1640"/>
      <c r="S97" s="1611" t="str">
        <f>IFERROR(VLOOKUP(U97,リスト!$AW$1:$AY$44,3,0),"")</f>
        <v/>
      </c>
      <c r="T97" s="1612"/>
      <c r="U97" s="120"/>
      <c r="V97" s="1608"/>
      <c r="W97" s="1609"/>
      <c r="X97" s="1609"/>
      <c r="Y97" s="1609"/>
      <c r="Z97" s="1610"/>
    </row>
    <row r="98" spans="1:26" s="376" customFormat="1" ht="15" customHeight="1">
      <c r="A98" s="1613">
        <v>4</v>
      </c>
      <c r="B98" s="1615"/>
      <c r="C98" s="1566"/>
      <c r="D98" s="1566"/>
      <c r="E98" s="1566"/>
      <c r="F98" s="1567"/>
      <c r="G98" s="1565"/>
      <c r="H98" s="1566"/>
      <c r="I98" s="1566"/>
      <c r="J98" s="1566"/>
      <c r="K98" s="1567"/>
      <c r="L98" s="1574"/>
      <c r="M98" s="1575"/>
      <c r="N98" s="1578"/>
      <c r="O98" s="1633"/>
      <c r="P98" s="1633"/>
      <c r="Q98" s="1584" t="str">
        <f>IFERROR(VLOOKUP(U98,リスト!$AW$1:$AY$44,2,0),"")</f>
        <v/>
      </c>
      <c r="R98" s="1588"/>
      <c r="S98" s="1581" t="str">
        <f>IFERROR(VLOOKUP(U98,リスト!$AW$1:$AY$44,3,0),"")</f>
        <v/>
      </c>
      <c r="T98" s="1582"/>
      <c r="U98" s="118"/>
      <c r="V98" s="1602"/>
      <c r="W98" s="1603"/>
      <c r="X98" s="1603"/>
      <c r="Y98" s="1603"/>
      <c r="Z98" s="1604"/>
    </row>
    <row r="99" spans="1:26" s="376" customFormat="1" ht="15" customHeight="1">
      <c r="A99" s="1614"/>
      <c r="B99" s="1616"/>
      <c r="C99" s="1569"/>
      <c r="D99" s="1569"/>
      <c r="E99" s="1569"/>
      <c r="F99" s="1570"/>
      <c r="G99" s="1568"/>
      <c r="H99" s="1569"/>
      <c r="I99" s="1569"/>
      <c r="J99" s="1569"/>
      <c r="K99" s="1570"/>
      <c r="L99" s="1576"/>
      <c r="M99" s="1577"/>
      <c r="N99" s="1579"/>
      <c r="O99" s="1634"/>
      <c r="P99" s="1634"/>
      <c r="Q99" s="1584" t="str">
        <f>IFERROR(VLOOKUP(U99,リスト!$AW$1:$AY$44,2,0),"")</f>
        <v/>
      </c>
      <c r="R99" s="1585"/>
      <c r="S99" s="1581" t="str">
        <f>IFERROR(VLOOKUP(U99,リスト!$AW$1:$AY$44,3,0),"")</f>
        <v/>
      </c>
      <c r="T99" s="1583"/>
      <c r="U99" s="119"/>
      <c r="V99" s="1605"/>
      <c r="W99" s="1606"/>
      <c r="X99" s="1606"/>
      <c r="Y99" s="1606"/>
      <c r="Z99" s="1607"/>
    </row>
    <row r="100" spans="1:26" s="376" customFormat="1" ht="15" customHeight="1">
      <c r="A100" s="1614"/>
      <c r="B100" s="1616"/>
      <c r="C100" s="1569"/>
      <c r="D100" s="1569"/>
      <c r="E100" s="1569"/>
      <c r="F100" s="1570"/>
      <c r="G100" s="1568"/>
      <c r="H100" s="1569"/>
      <c r="I100" s="1569"/>
      <c r="J100" s="1569"/>
      <c r="K100" s="1570"/>
      <c r="L100" s="1576"/>
      <c r="M100" s="1577"/>
      <c r="N100" s="1579"/>
      <c r="O100" s="1634"/>
      <c r="P100" s="1634"/>
      <c r="Q100" s="1584" t="str">
        <f>IFERROR(VLOOKUP(U100,リスト!$AW$1:$AY$44,2,0),"")</f>
        <v/>
      </c>
      <c r="R100" s="1588"/>
      <c r="S100" s="1581" t="str">
        <f>IFERROR(VLOOKUP(U100,リスト!$AW$1:$AY$44,3,0),"")</f>
        <v/>
      </c>
      <c r="T100" s="1582"/>
      <c r="U100" s="119"/>
      <c r="V100" s="1605"/>
      <c r="W100" s="1606"/>
      <c r="X100" s="1606"/>
      <c r="Y100" s="1606"/>
      <c r="Z100" s="1607"/>
    </row>
    <row r="101" spans="1:26" s="376" customFormat="1" ht="15" customHeight="1">
      <c r="A101" s="1614"/>
      <c r="B101" s="1616"/>
      <c r="C101" s="1569"/>
      <c r="D101" s="1569"/>
      <c r="E101" s="1569"/>
      <c r="F101" s="1570"/>
      <c r="G101" s="1568"/>
      <c r="H101" s="1569"/>
      <c r="I101" s="1569"/>
      <c r="J101" s="1569"/>
      <c r="K101" s="1570"/>
      <c r="L101" s="1576"/>
      <c r="M101" s="1577"/>
      <c r="N101" s="1579"/>
      <c r="O101" s="1634"/>
      <c r="P101" s="1634"/>
      <c r="Q101" s="1584" t="str">
        <f>IFERROR(VLOOKUP(U101,リスト!$AW$1:$AY$44,2,0),"")</f>
        <v/>
      </c>
      <c r="R101" s="1588"/>
      <c r="S101" s="1581" t="str">
        <f>IFERROR(VLOOKUP(U101,リスト!$AW$1:$AY$44,3,0),"")</f>
        <v/>
      </c>
      <c r="T101" s="1583"/>
      <c r="U101" s="119"/>
      <c r="V101" s="1605"/>
      <c r="W101" s="1606"/>
      <c r="X101" s="1606"/>
      <c r="Y101" s="1606"/>
      <c r="Z101" s="1607"/>
    </row>
    <row r="102" spans="1:26" s="376" customFormat="1" ht="15" customHeight="1">
      <c r="A102" s="1614"/>
      <c r="B102" s="1616"/>
      <c r="C102" s="1569"/>
      <c r="D102" s="1569"/>
      <c r="E102" s="1569"/>
      <c r="F102" s="1570"/>
      <c r="G102" s="1568"/>
      <c r="H102" s="1569"/>
      <c r="I102" s="1569"/>
      <c r="J102" s="1569"/>
      <c r="K102" s="1570"/>
      <c r="L102" s="1576"/>
      <c r="M102" s="1577"/>
      <c r="N102" s="1579"/>
      <c r="O102" s="1634"/>
      <c r="P102" s="1634"/>
      <c r="Q102" s="1584" t="str">
        <f>IFERROR(VLOOKUP(U102,リスト!$AW$1:$AY$44,2,0),"")</f>
        <v/>
      </c>
      <c r="R102" s="1585"/>
      <c r="S102" s="1581" t="str">
        <f>IFERROR(VLOOKUP(U102,リスト!$AW$1:$AY$44,3,0),"")</f>
        <v/>
      </c>
      <c r="T102" s="1582"/>
      <c r="U102" s="119"/>
      <c r="V102" s="1605"/>
      <c r="W102" s="1606"/>
      <c r="X102" s="1606"/>
      <c r="Y102" s="1606"/>
      <c r="Z102" s="1607"/>
    </row>
    <row r="103" spans="1:26" s="376" customFormat="1" ht="15" customHeight="1">
      <c r="A103" s="1638"/>
      <c r="B103" s="1639"/>
      <c r="C103" s="1572"/>
      <c r="D103" s="1572"/>
      <c r="E103" s="1572"/>
      <c r="F103" s="1573"/>
      <c r="G103" s="1571"/>
      <c r="H103" s="1572"/>
      <c r="I103" s="1572"/>
      <c r="J103" s="1572"/>
      <c r="K103" s="1573"/>
      <c r="L103" s="650"/>
      <c r="M103" s="651" t="s">
        <v>28</v>
      </c>
      <c r="N103" s="1580"/>
      <c r="O103" s="1635"/>
      <c r="P103" s="1635"/>
      <c r="Q103" s="1586" t="str">
        <f>IFERROR(VLOOKUP(U103,リスト!$AW$1:$AY$44,2,0),"")</f>
        <v/>
      </c>
      <c r="R103" s="1587"/>
      <c r="S103" s="1611" t="str">
        <f>IFERROR(VLOOKUP(U103,リスト!$AW$1:$AY$44,3,0),"")</f>
        <v/>
      </c>
      <c r="T103" s="1612"/>
      <c r="U103" s="120"/>
      <c r="V103" s="1608"/>
      <c r="W103" s="1609"/>
      <c r="X103" s="1609"/>
      <c r="Y103" s="1609"/>
      <c r="Z103" s="1610"/>
    </row>
    <row r="104" spans="1:26" s="376" customFormat="1" ht="15" customHeight="1">
      <c r="A104" s="1613">
        <v>5</v>
      </c>
      <c r="B104" s="1615"/>
      <c r="C104" s="1566"/>
      <c r="D104" s="1566"/>
      <c r="E104" s="1566"/>
      <c r="F104" s="1567"/>
      <c r="G104" s="1565"/>
      <c r="H104" s="1566"/>
      <c r="I104" s="1566"/>
      <c r="J104" s="1566"/>
      <c r="K104" s="1567"/>
      <c r="L104" s="1574"/>
      <c r="M104" s="1575"/>
      <c r="N104" s="1578"/>
      <c r="O104" s="1633"/>
      <c r="P104" s="1633"/>
      <c r="Q104" s="1584" t="str">
        <f>IFERROR(VLOOKUP(U104,リスト!$AW$1:$AY$44,2,0),"")</f>
        <v/>
      </c>
      <c r="R104" s="1588"/>
      <c r="S104" s="1581" t="str">
        <f>IFERROR(VLOOKUP(U104,リスト!$AW$1:$AY$44,3,0),"")</f>
        <v/>
      </c>
      <c r="T104" s="1582"/>
      <c r="U104" s="118"/>
      <c r="V104" s="1602"/>
      <c r="W104" s="1603"/>
      <c r="X104" s="1603"/>
      <c r="Y104" s="1603"/>
      <c r="Z104" s="1604"/>
    </row>
    <row r="105" spans="1:26" s="376" customFormat="1" ht="15" customHeight="1">
      <c r="A105" s="1614"/>
      <c r="B105" s="1616"/>
      <c r="C105" s="1569"/>
      <c r="D105" s="1569"/>
      <c r="E105" s="1569"/>
      <c r="F105" s="1570"/>
      <c r="G105" s="1568"/>
      <c r="H105" s="1569"/>
      <c r="I105" s="1569"/>
      <c r="J105" s="1569"/>
      <c r="K105" s="1570"/>
      <c r="L105" s="1576"/>
      <c r="M105" s="1577"/>
      <c r="N105" s="1579"/>
      <c r="O105" s="1634"/>
      <c r="P105" s="1634"/>
      <c r="Q105" s="1584" t="str">
        <f>IFERROR(VLOOKUP(U105,リスト!$AW$1:$AY$44,2,0),"")</f>
        <v/>
      </c>
      <c r="R105" s="1585"/>
      <c r="S105" s="1581" t="str">
        <f>IFERROR(VLOOKUP(U105,リスト!$AW$1:$AY$44,3,0),"")</f>
        <v/>
      </c>
      <c r="T105" s="1583"/>
      <c r="U105" s="119"/>
      <c r="V105" s="1605"/>
      <c r="W105" s="1606"/>
      <c r="X105" s="1606"/>
      <c r="Y105" s="1606"/>
      <c r="Z105" s="1607"/>
    </row>
    <row r="106" spans="1:26" s="376" customFormat="1" ht="15" customHeight="1">
      <c r="A106" s="1614"/>
      <c r="B106" s="1616"/>
      <c r="C106" s="1569"/>
      <c r="D106" s="1569"/>
      <c r="E106" s="1569"/>
      <c r="F106" s="1570"/>
      <c r="G106" s="1568"/>
      <c r="H106" s="1569"/>
      <c r="I106" s="1569"/>
      <c r="J106" s="1569"/>
      <c r="K106" s="1570"/>
      <c r="L106" s="1576"/>
      <c r="M106" s="1577"/>
      <c r="N106" s="1579"/>
      <c r="O106" s="1634"/>
      <c r="P106" s="1634"/>
      <c r="Q106" s="1584" t="str">
        <f>IFERROR(VLOOKUP(U106,リスト!$AW$1:$AY$44,2,0),"")</f>
        <v/>
      </c>
      <c r="R106" s="1588"/>
      <c r="S106" s="1581" t="str">
        <f>IFERROR(VLOOKUP(U106,リスト!$AW$1:$AY$44,3,0),"")</f>
        <v/>
      </c>
      <c r="T106" s="1582"/>
      <c r="U106" s="119"/>
      <c r="V106" s="1605"/>
      <c r="W106" s="1606"/>
      <c r="X106" s="1606"/>
      <c r="Y106" s="1606"/>
      <c r="Z106" s="1607"/>
    </row>
    <row r="107" spans="1:26" s="376" customFormat="1" ht="15" customHeight="1">
      <c r="A107" s="1614"/>
      <c r="B107" s="1616"/>
      <c r="C107" s="1569"/>
      <c r="D107" s="1569"/>
      <c r="E107" s="1569"/>
      <c r="F107" s="1570"/>
      <c r="G107" s="1568"/>
      <c r="H107" s="1569"/>
      <c r="I107" s="1569"/>
      <c r="J107" s="1569"/>
      <c r="K107" s="1570"/>
      <c r="L107" s="1576"/>
      <c r="M107" s="1577"/>
      <c r="N107" s="1579"/>
      <c r="O107" s="1634"/>
      <c r="P107" s="1634"/>
      <c r="Q107" s="1584" t="str">
        <f>IFERROR(VLOOKUP(U107,リスト!$AW$1:$AY$44,2,0),"")</f>
        <v/>
      </c>
      <c r="R107" s="1588"/>
      <c r="S107" s="1581" t="str">
        <f>IFERROR(VLOOKUP(U107,リスト!$AW$1:$AY$44,3,0),"")</f>
        <v/>
      </c>
      <c r="T107" s="1583"/>
      <c r="U107" s="119"/>
      <c r="V107" s="1605"/>
      <c r="W107" s="1606"/>
      <c r="X107" s="1606"/>
      <c r="Y107" s="1606"/>
      <c r="Z107" s="1607"/>
    </row>
    <row r="108" spans="1:26" s="376" customFormat="1" ht="15" customHeight="1">
      <c r="A108" s="1614"/>
      <c r="B108" s="1616"/>
      <c r="C108" s="1569"/>
      <c r="D108" s="1569"/>
      <c r="E108" s="1569"/>
      <c r="F108" s="1570"/>
      <c r="G108" s="1568"/>
      <c r="H108" s="1569"/>
      <c r="I108" s="1569"/>
      <c r="J108" s="1569"/>
      <c r="K108" s="1570"/>
      <c r="L108" s="1576"/>
      <c r="M108" s="1577"/>
      <c r="N108" s="1579"/>
      <c r="O108" s="1634"/>
      <c r="P108" s="1634"/>
      <c r="Q108" s="1584" t="str">
        <f>IFERROR(VLOOKUP(U108,リスト!$AW$1:$AY$44,2,0),"")</f>
        <v/>
      </c>
      <c r="R108" s="1585"/>
      <c r="S108" s="1581" t="str">
        <f>IFERROR(VLOOKUP(U108,リスト!$AW$1:$AY$44,3,0),"")</f>
        <v/>
      </c>
      <c r="T108" s="1582"/>
      <c r="U108" s="119"/>
      <c r="V108" s="1605"/>
      <c r="W108" s="1606"/>
      <c r="X108" s="1606"/>
      <c r="Y108" s="1606"/>
      <c r="Z108" s="1607"/>
    </row>
    <row r="109" spans="1:26" s="376" customFormat="1" ht="15" customHeight="1">
      <c r="A109" s="1638"/>
      <c r="B109" s="1639"/>
      <c r="C109" s="1572"/>
      <c r="D109" s="1572"/>
      <c r="E109" s="1572"/>
      <c r="F109" s="1573"/>
      <c r="G109" s="1571"/>
      <c r="H109" s="1572"/>
      <c r="I109" s="1572"/>
      <c r="J109" s="1572"/>
      <c r="K109" s="1573"/>
      <c r="L109" s="650"/>
      <c r="M109" s="651" t="s">
        <v>28</v>
      </c>
      <c r="N109" s="1580"/>
      <c r="O109" s="1635"/>
      <c r="P109" s="1635"/>
      <c r="Q109" s="1586" t="str">
        <f>IFERROR(VLOOKUP(U109,リスト!$AW$1:$AY$44,2,0),"")</f>
        <v/>
      </c>
      <c r="R109" s="1587"/>
      <c r="S109" s="1611" t="str">
        <f>IFERROR(VLOOKUP(U109,リスト!$AW$1:$AY$44,3,0),"")</f>
        <v/>
      </c>
      <c r="T109" s="1612"/>
      <c r="U109" s="120"/>
      <c r="V109" s="1608"/>
      <c r="W109" s="1609"/>
      <c r="X109" s="1609"/>
      <c r="Y109" s="1609"/>
      <c r="Z109" s="1610"/>
    </row>
    <row r="110" spans="1:26" s="376" customFormat="1" ht="15" customHeight="1">
      <c r="A110" s="1613">
        <v>6</v>
      </c>
      <c r="B110" s="1615"/>
      <c r="C110" s="1566"/>
      <c r="D110" s="1566"/>
      <c r="E110" s="1566"/>
      <c r="F110" s="1567"/>
      <c r="G110" s="1565"/>
      <c r="H110" s="1566"/>
      <c r="I110" s="1566"/>
      <c r="J110" s="1566"/>
      <c r="K110" s="1567"/>
      <c r="L110" s="1574"/>
      <c r="M110" s="1575"/>
      <c r="N110" s="1578"/>
      <c r="O110" s="1633"/>
      <c r="P110" s="1633"/>
      <c r="Q110" s="1584" t="str">
        <f>IFERROR(VLOOKUP(U110,リスト!$AW$1:$AY$44,2,0),"")</f>
        <v/>
      </c>
      <c r="R110" s="1588"/>
      <c r="S110" s="1581" t="str">
        <f>IFERROR(VLOOKUP(U110,リスト!$AW$1:$AY$44,3,0),"")</f>
        <v/>
      </c>
      <c r="T110" s="1582"/>
      <c r="U110" s="118"/>
      <c r="V110" s="1602"/>
      <c r="W110" s="1603"/>
      <c r="X110" s="1603"/>
      <c r="Y110" s="1603"/>
      <c r="Z110" s="1604"/>
    </row>
    <row r="111" spans="1:26" s="376" customFormat="1" ht="15" customHeight="1">
      <c r="A111" s="1614"/>
      <c r="B111" s="1616"/>
      <c r="C111" s="1569"/>
      <c r="D111" s="1569"/>
      <c r="E111" s="1569"/>
      <c r="F111" s="1570"/>
      <c r="G111" s="1568"/>
      <c r="H111" s="1569"/>
      <c r="I111" s="1569"/>
      <c r="J111" s="1569"/>
      <c r="K111" s="1570"/>
      <c r="L111" s="1576"/>
      <c r="M111" s="1577"/>
      <c r="N111" s="1579"/>
      <c r="O111" s="1634"/>
      <c r="P111" s="1634"/>
      <c r="Q111" s="1584" t="str">
        <f>IFERROR(VLOOKUP(U111,リスト!$AW$1:$AY$44,2,0),"")</f>
        <v/>
      </c>
      <c r="R111" s="1585"/>
      <c r="S111" s="1581" t="str">
        <f>IFERROR(VLOOKUP(U111,リスト!$AW$1:$AY$44,3,0),"")</f>
        <v/>
      </c>
      <c r="T111" s="1583"/>
      <c r="U111" s="119"/>
      <c r="V111" s="1605"/>
      <c r="W111" s="1606"/>
      <c r="X111" s="1606"/>
      <c r="Y111" s="1606"/>
      <c r="Z111" s="1607"/>
    </row>
    <row r="112" spans="1:26" s="376" customFormat="1" ht="15" customHeight="1">
      <c r="A112" s="1614"/>
      <c r="B112" s="1616"/>
      <c r="C112" s="1569"/>
      <c r="D112" s="1569"/>
      <c r="E112" s="1569"/>
      <c r="F112" s="1570"/>
      <c r="G112" s="1568"/>
      <c r="H112" s="1569"/>
      <c r="I112" s="1569"/>
      <c r="J112" s="1569"/>
      <c r="K112" s="1570"/>
      <c r="L112" s="1576"/>
      <c r="M112" s="1577"/>
      <c r="N112" s="1579"/>
      <c r="O112" s="1634"/>
      <c r="P112" s="1634"/>
      <c r="Q112" s="1584" t="str">
        <f>IFERROR(VLOOKUP(U112,リスト!$AW$1:$AY$44,2,0),"")</f>
        <v/>
      </c>
      <c r="R112" s="1588"/>
      <c r="S112" s="1581" t="str">
        <f>IFERROR(VLOOKUP(U112,リスト!$AW$1:$AY$44,3,0),"")</f>
        <v/>
      </c>
      <c r="T112" s="1582"/>
      <c r="U112" s="119"/>
      <c r="V112" s="1605"/>
      <c r="W112" s="1606"/>
      <c r="X112" s="1606"/>
      <c r="Y112" s="1606"/>
      <c r="Z112" s="1607"/>
    </row>
    <row r="113" spans="1:26" s="376" customFormat="1" ht="15" customHeight="1">
      <c r="A113" s="1614"/>
      <c r="B113" s="1616"/>
      <c r="C113" s="1569"/>
      <c r="D113" s="1569"/>
      <c r="E113" s="1569"/>
      <c r="F113" s="1570"/>
      <c r="G113" s="1568"/>
      <c r="H113" s="1569"/>
      <c r="I113" s="1569"/>
      <c r="J113" s="1569"/>
      <c r="K113" s="1570"/>
      <c r="L113" s="1576"/>
      <c r="M113" s="1577"/>
      <c r="N113" s="1579"/>
      <c r="O113" s="1634"/>
      <c r="P113" s="1634"/>
      <c r="Q113" s="1584" t="str">
        <f>IFERROR(VLOOKUP(U113,リスト!$AW$1:$AY$44,2,0),"")</f>
        <v/>
      </c>
      <c r="R113" s="1588"/>
      <c r="S113" s="1581" t="str">
        <f>IFERROR(VLOOKUP(U113,リスト!$AW$1:$AY$44,3,0),"")</f>
        <v/>
      </c>
      <c r="T113" s="1583"/>
      <c r="U113" s="119"/>
      <c r="V113" s="1605"/>
      <c r="W113" s="1606"/>
      <c r="X113" s="1606"/>
      <c r="Y113" s="1606"/>
      <c r="Z113" s="1607"/>
    </row>
    <row r="114" spans="1:26" s="376" customFormat="1" ht="15" customHeight="1">
      <c r="A114" s="1614"/>
      <c r="B114" s="1616"/>
      <c r="C114" s="1569"/>
      <c r="D114" s="1569"/>
      <c r="E114" s="1569"/>
      <c r="F114" s="1570"/>
      <c r="G114" s="1568"/>
      <c r="H114" s="1569"/>
      <c r="I114" s="1569"/>
      <c r="J114" s="1569"/>
      <c r="K114" s="1570"/>
      <c r="L114" s="1576"/>
      <c r="M114" s="1577"/>
      <c r="N114" s="1579"/>
      <c r="O114" s="1634"/>
      <c r="P114" s="1634"/>
      <c r="Q114" s="1584" t="str">
        <f>IFERROR(VLOOKUP(U114,リスト!$AW$1:$AY$44,2,0),"")</f>
        <v/>
      </c>
      <c r="R114" s="1585"/>
      <c r="S114" s="1581" t="str">
        <f>IFERROR(VLOOKUP(U114,リスト!$AW$1:$AY$44,3,0),"")</f>
        <v/>
      </c>
      <c r="T114" s="1582"/>
      <c r="U114" s="119"/>
      <c r="V114" s="1605"/>
      <c r="W114" s="1606"/>
      <c r="X114" s="1606"/>
      <c r="Y114" s="1606"/>
      <c r="Z114" s="1607"/>
    </row>
    <row r="115" spans="1:26" s="376" customFormat="1" ht="15" customHeight="1">
      <c r="A115" s="1638"/>
      <c r="B115" s="1639"/>
      <c r="C115" s="1572"/>
      <c r="D115" s="1572"/>
      <c r="E115" s="1572"/>
      <c r="F115" s="1573"/>
      <c r="G115" s="1571"/>
      <c r="H115" s="1572"/>
      <c r="I115" s="1572"/>
      <c r="J115" s="1572"/>
      <c r="K115" s="1573"/>
      <c r="L115" s="650"/>
      <c r="M115" s="651" t="s">
        <v>28</v>
      </c>
      <c r="N115" s="1580"/>
      <c r="O115" s="1635"/>
      <c r="P115" s="1635"/>
      <c r="Q115" s="1586" t="str">
        <f>IFERROR(VLOOKUP(U115,リスト!$AW$1:$AY$44,2,0),"")</f>
        <v/>
      </c>
      <c r="R115" s="1587"/>
      <c r="S115" s="1611" t="str">
        <f>IFERROR(VLOOKUP(U115,リスト!$AW$1:$AY$44,3,0),"")</f>
        <v/>
      </c>
      <c r="T115" s="1612"/>
      <c r="U115" s="120"/>
      <c r="V115" s="1608"/>
      <c r="W115" s="1609"/>
      <c r="X115" s="1609"/>
      <c r="Y115" s="1609"/>
      <c r="Z115" s="1610"/>
    </row>
    <row r="116" spans="1:26" s="376" customFormat="1" ht="15" customHeight="1">
      <c r="A116" s="1613">
        <v>7</v>
      </c>
      <c r="B116" s="1615"/>
      <c r="C116" s="1566"/>
      <c r="D116" s="1566"/>
      <c r="E116" s="1566"/>
      <c r="F116" s="1567"/>
      <c r="G116" s="1565"/>
      <c r="H116" s="1566"/>
      <c r="I116" s="1566"/>
      <c r="J116" s="1566"/>
      <c r="K116" s="1567"/>
      <c r="L116" s="1574"/>
      <c r="M116" s="1575"/>
      <c r="N116" s="1578"/>
      <c r="O116" s="1633"/>
      <c r="P116" s="1633"/>
      <c r="Q116" s="1584" t="str">
        <f>IFERROR(VLOOKUP(U116,リスト!$AW$1:$AY$44,2,0),"")</f>
        <v/>
      </c>
      <c r="R116" s="1588"/>
      <c r="S116" s="1581" t="str">
        <f>IFERROR(VLOOKUP(U116,リスト!$AW$1:$AY$44,3,0),"")</f>
        <v/>
      </c>
      <c r="T116" s="1582"/>
      <c r="U116" s="118"/>
      <c r="V116" s="1602"/>
      <c r="W116" s="1603"/>
      <c r="X116" s="1603"/>
      <c r="Y116" s="1603"/>
      <c r="Z116" s="1604"/>
    </row>
    <row r="117" spans="1:26" s="376" customFormat="1" ht="15" customHeight="1">
      <c r="A117" s="1614"/>
      <c r="B117" s="1616"/>
      <c r="C117" s="1569"/>
      <c r="D117" s="1569"/>
      <c r="E117" s="1569"/>
      <c r="F117" s="1570"/>
      <c r="G117" s="1568"/>
      <c r="H117" s="1569"/>
      <c r="I117" s="1569"/>
      <c r="J117" s="1569"/>
      <c r="K117" s="1570"/>
      <c r="L117" s="1576"/>
      <c r="M117" s="1577"/>
      <c r="N117" s="1579"/>
      <c r="O117" s="1634"/>
      <c r="P117" s="1634"/>
      <c r="Q117" s="1584" t="str">
        <f>IFERROR(VLOOKUP(U117,リスト!$AW$1:$AY$44,2,0),"")</f>
        <v/>
      </c>
      <c r="R117" s="1585"/>
      <c r="S117" s="1581" t="str">
        <f>IFERROR(VLOOKUP(U117,リスト!$AW$1:$AY$44,3,0),"")</f>
        <v/>
      </c>
      <c r="T117" s="1583"/>
      <c r="U117" s="119"/>
      <c r="V117" s="1605"/>
      <c r="W117" s="1606"/>
      <c r="X117" s="1606"/>
      <c r="Y117" s="1606"/>
      <c r="Z117" s="1607"/>
    </row>
    <row r="118" spans="1:26" s="376" customFormat="1" ht="15" customHeight="1">
      <c r="A118" s="1614"/>
      <c r="B118" s="1616"/>
      <c r="C118" s="1569"/>
      <c r="D118" s="1569"/>
      <c r="E118" s="1569"/>
      <c r="F118" s="1570"/>
      <c r="G118" s="1568"/>
      <c r="H118" s="1569"/>
      <c r="I118" s="1569"/>
      <c r="J118" s="1569"/>
      <c r="K118" s="1570"/>
      <c r="L118" s="1576"/>
      <c r="M118" s="1577"/>
      <c r="N118" s="1579"/>
      <c r="O118" s="1634"/>
      <c r="P118" s="1634"/>
      <c r="Q118" s="1584" t="str">
        <f>IFERROR(VLOOKUP(U118,リスト!$AW$1:$AY$44,2,0),"")</f>
        <v/>
      </c>
      <c r="R118" s="1588"/>
      <c r="S118" s="1581" t="str">
        <f>IFERROR(VLOOKUP(U118,リスト!$AW$1:$AY$44,3,0),"")</f>
        <v/>
      </c>
      <c r="T118" s="1582"/>
      <c r="U118" s="119"/>
      <c r="V118" s="1605"/>
      <c r="W118" s="1606"/>
      <c r="X118" s="1606"/>
      <c r="Y118" s="1606"/>
      <c r="Z118" s="1607"/>
    </row>
    <row r="119" spans="1:26" s="376" customFormat="1" ht="15" customHeight="1">
      <c r="A119" s="1614"/>
      <c r="B119" s="1616"/>
      <c r="C119" s="1569"/>
      <c r="D119" s="1569"/>
      <c r="E119" s="1569"/>
      <c r="F119" s="1570"/>
      <c r="G119" s="1568"/>
      <c r="H119" s="1569"/>
      <c r="I119" s="1569"/>
      <c r="J119" s="1569"/>
      <c r="K119" s="1570"/>
      <c r="L119" s="1576"/>
      <c r="M119" s="1577"/>
      <c r="N119" s="1579"/>
      <c r="O119" s="1634"/>
      <c r="P119" s="1634"/>
      <c r="Q119" s="1584" t="str">
        <f>IFERROR(VLOOKUP(U119,リスト!$AW$1:$AY$44,2,0),"")</f>
        <v/>
      </c>
      <c r="R119" s="1588"/>
      <c r="S119" s="1581" t="str">
        <f>IFERROR(VLOOKUP(U119,リスト!$AW$1:$AY$44,3,0),"")</f>
        <v/>
      </c>
      <c r="T119" s="1583"/>
      <c r="U119" s="119"/>
      <c r="V119" s="1605"/>
      <c r="W119" s="1606"/>
      <c r="X119" s="1606"/>
      <c r="Y119" s="1606"/>
      <c r="Z119" s="1607"/>
    </row>
    <row r="120" spans="1:26" s="376" customFormat="1" ht="15" customHeight="1">
      <c r="A120" s="1614"/>
      <c r="B120" s="1616"/>
      <c r="C120" s="1569"/>
      <c r="D120" s="1569"/>
      <c r="E120" s="1569"/>
      <c r="F120" s="1570"/>
      <c r="G120" s="1568"/>
      <c r="H120" s="1569"/>
      <c r="I120" s="1569"/>
      <c r="J120" s="1569"/>
      <c r="K120" s="1570"/>
      <c r="L120" s="1576"/>
      <c r="M120" s="1577"/>
      <c r="N120" s="1579"/>
      <c r="O120" s="1634"/>
      <c r="P120" s="1634"/>
      <c r="Q120" s="1584" t="str">
        <f>IFERROR(VLOOKUP(U120,リスト!$AW$1:$AY$44,2,0),"")</f>
        <v/>
      </c>
      <c r="R120" s="1585"/>
      <c r="S120" s="1581" t="str">
        <f>IFERROR(VLOOKUP(U120,リスト!$AW$1:$AY$44,3,0),"")</f>
        <v/>
      </c>
      <c r="T120" s="1582"/>
      <c r="U120" s="119"/>
      <c r="V120" s="1605"/>
      <c r="W120" s="1606"/>
      <c r="X120" s="1606"/>
      <c r="Y120" s="1606"/>
      <c r="Z120" s="1607"/>
    </row>
    <row r="121" spans="1:26" s="376" customFormat="1" ht="15" customHeight="1">
      <c r="A121" s="1638"/>
      <c r="B121" s="1639"/>
      <c r="C121" s="1572"/>
      <c r="D121" s="1572"/>
      <c r="E121" s="1572"/>
      <c r="F121" s="1573"/>
      <c r="G121" s="1571"/>
      <c r="H121" s="1572"/>
      <c r="I121" s="1572"/>
      <c r="J121" s="1572"/>
      <c r="K121" s="1573"/>
      <c r="L121" s="650"/>
      <c r="M121" s="651" t="s">
        <v>28</v>
      </c>
      <c r="N121" s="1580"/>
      <c r="O121" s="1635"/>
      <c r="P121" s="1635"/>
      <c r="Q121" s="1586" t="str">
        <f>IFERROR(VLOOKUP(U121,リスト!$AW$1:$AY$44,2,0),"")</f>
        <v/>
      </c>
      <c r="R121" s="1587"/>
      <c r="S121" s="1611" t="str">
        <f>IFERROR(VLOOKUP(U121,リスト!$AW$1:$AY$44,3,0),"")</f>
        <v/>
      </c>
      <c r="T121" s="1612"/>
      <c r="U121" s="120"/>
      <c r="V121" s="1608"/>
      <c r="W121" s="1609"/>
      <c r="X121" s="1609"/>
      <c r="Y121" s="1609"/>
      <c r="Z121" s="1610"/>
    </row>
    <row r="122" spans="1:26" s="376" customFormat="1" ht="15" customHeight="1">
      <c r="A122" s="1613">
        <v>8</v>
      </c>
      <c r="B122" s="1615"/>
      <c r="C122" s="1566"/>
      <c r="D122" s="1566"/>
      <c r="E122" s="1566"/>
      <c r="F122" s="1567"/>
      <c r="G122" s="1565"/>
      <c r="H122" s="1566"/>
      <c r="I122" s="1566"/>
      <c r="J122" s="1566"/>
      <c r="K122" s="1567"/>
      <c r="L122" s="1574"/>
      <c r="M122" s="1575"/>
      <c r="N122" s="1578"/>
      <c r="O122" s="1633"/>
      <c r="P122" s="1633"/>
      <c r="Q122" s="1584" t="str">
        <f>IFERROR(VLOOKUP(U122,リスト!$AW$1:$AY$44,2,0),"")</f>
        <v/>
      </c>
      <c r="R122" s="1588"/>
      <c r="S122" s="1581" t="str">
        <f>IFERROR(VLOOKUP(U122,リスト!$AW$1:$AY$44,3,0),"")</f>
        <v/>
      </c>
      <c r="T122" s="1582"/>
      <c r="U122" s="118"/>
      <c r="V122" s="1602"/>
      <c r="W122" s="1603"/>
      <c r="X122" s="1603"/>
      <c r="Y122" s="1603"/>
      <c r="Z122" s="1604"/>
    </row>
    <row r="123" spans="1:26" s="376" customFormat="1" ht="15" customHeight="1">
      <c r="A123" s="1614"/>
      <c r="B123" s="1616"/>
      <c r="C123" s="1569"/>
      <c r="D123" s="1569"/>
      <c r="E123" s="1569"/>
      <c r="F123" s="1570"/>
      <c r="G123" s="1568"/>
      <c r="H123" s="1569"/>
      <c r="I123" s="1569"/>
      <c r="J123" s="1569"/>
      <c r="K123" s="1570"/>
      <c r="L123" s="1576"/>
      <c r="M123" s="1577"/>
      <c r="N123" s="1579"/>
      <c r="O123" s="1634"/>
      <c r="P123" s="1634"/>
      <c r="Q123" s="1584" t="str">
        <f>IFERROR(VLOOKUP(U123,リスト!$AW$1:$AY$44,2,0),"")</f>
        <v/>
      </c>
      <c r="R123" s="1585"/>
      <c r="S123" s="1581" t="str">
        <f>IFERROR(VLOOKUP(U123,リスト!$AW$1:$AY$44,3,0),"")</f>
        <v/>
      </c>
      <c r="T123" s="1583"/>
      <c r="U123" s="119"/>
      <c r="V123" s="1605"/>
      <c r="W123" s="1606"/>
      <c r="X123" s="1606"/>
      <c r="Y123" s="1606"/>
      <c r="Z123" s="1607"/>
    </row>
    <row r="124" spans="1:26" s="376" customFormat="1" ht="15" customHeight="1">
      <c r="A124" s="1614"/>
      <c r="B124" s="1616"/>
      <c r="C124" s="1569"/>
      <c r="D124" s="1569"/>
      <c r="E124" s="1569"/>
      <c r="F124" s="1570"/>
      <c r="G124" s="1568"/>
      <c r="H124" s="1569"/>
      <c r="I124" s="1569"/>
      <c r="J124" s="1569"/>
      <c r="K124" s="1570"/>
      <c r="L124" s="1576"/>
      <c r="M124" s="1577"/>
      <c r="N124" s="1579"/>
      <c r="O124" s="1634"/>
      <c r="P124" s="1634"/>
      <c r="Q124" s="1584" t="str">
        <f>IFERROR(VLOOKUP(U124,リスト!$AW$1:$AY$44,2,0),"")</f>
        <v/>
      </c>
      <c r="R124" s="1588"/>
      <c r="S124" s="1581" t="str">
        <f>IFERROR(VLOOKUP(U124,リスト!$AW$1:$AY$44,3,0),"")</f>
        <v/>
      </c>
      <c r="T124" s="1582"/>
      <c r="U124" s="119"/>
      <c r="V124" s="1605"/>
      <c r="W124" s="1606"/>
      <c r="X124" s="1606"/>
      <c r="Y124" s="1606"/>
      <c r="Z124" s="1607"/>
    </row>
    <row r="125" spans="1:26" s="376" customFormat="1" ht="15" customHeight="1">
      <c r="A125" s="1614"/>
      <c r="B125" s="1616"/>
      <c r="C125" s="1569"/>
      <c r="D125" s="1569"/>
      <c r="E125" s="1569"/>
      <c r="F125" s="1570"/>
      <c r="G125" s="1568"/>
      <c r="H125" s="1569"/>
      <c r="I125" s="1569"/>
      <c r="J125" s="1569"/>
      <c r="K125" s="1570"/>
      <c r="L125" s="1576"/>
      <c r="M125" s="1577"/>
      <c r="N125" s="1579"/>
      <c r="O125" s="1634"/>
      <c r="P125" s="1634"/>
      <c r="Q125" s="1584" t="str">
        <f>IFERROR(VLOOKUP(U125,リスト!$AW$1:$AY$44,2,0),"")</f>
        <v/>
      </c>
      <c r="R125" s="1588"/>
      <c r="S125" s="1581" t="str">
        <f>IFERROR(VLOOKUP(U125,リスト!$AW$1:$AY$44,3,0),"")</f>
        <v/>
      </c>
      <c r="T125" s="1583"/>
      <c r="U125" s="119"/>
      <c r="V125" s="1605"/>
      <c r="W125" s="1606"/>
      <c r="X125" s="1606"/>
      <c r="Y125" s="1606"/>
      <c r="Z125" s="1607"/>
    </row>
    <row r="126" spans="1:26" s="376" customFormat="1" ht="15" customHeight="1">
      <c r="A126" s="1614"/>
      <c r="B126" s="1616"/>
      <c r="C126" s="1569"/>
      <c r="D126" s="1569"/>
      <c r="E126" s="1569"/>
      <c r="F126" s="1570"/>
      <c r="G126" s="1568"/>
      <c r="H126" s="1569"/>
      <c r="I126" s="1569"/>
      <c r="J126" s="1569"/>
      <c r="K126" s="1570"/>
      <c r="L126" s="1576"/>
      <c r="M126" s="1577"/>
      <c r="N126" s="1579"/>
      <c r="O126" s="1634"/>
      <c r="P126" s="1634"/>
      <c r="Q126" s="1584" t="str">
        <f>IFERROR(VLOOKUP(U126,リスト!$AW$1:$AY$44,2,0),"")</f>
        <v/>
      </c>
      <c r="R126" s="1585"/>
      <c r="S126" s="1581" t="str">
        <f>IFERROR(VLOOKUP(U126,リスト!$AW$1:$AY$44,3,0),"")</f>
        <v/>
      </c>
      <c r="T126" s="1582"/>
      <c r="U126" s="119"/>
      <c r="V126" s="1605"/>
      <c r="W126" s="1606"/>
      <c r="X126" s="1606"/>
      <c r="Y126" s="1606"/>
      <c r="Z126" s="1607"/>
    </row>
    <row r="127" spans="1:26" s="376" customFormat="1" ht="15" customHeight="1">
      <c r="A127" s="1638"/>
      <c r="B127" s="1639"/>
      <c r="C127" s="1572"/>
      <c r="D127" s="1572"/>
      <c r="E127" s="1572"/>
      <c r="F127" s="1573"/>
      <c r="G127" s="1571"/>
      <c r="H127" s="1572"/>
      <c r="I127" s="1572"/>
      <c r="J127" s="1572"/>
      <c r="K127" s="1573"/>
      <c r="L127" s="650"/>
      <c r="M127" s="651" t="s">
        <v>28</v>
      </c>
      <c r="N127" s="1580"/>
      <c r="O127" s="1635"/>
      <c r="P127" s="1635"/>
      <c r="Q127" s="1586" t="str">
        <f>IFERROR(VLOOKUP(U127,リスト!$AW$1:$AY$44,2,0),"")</f>
        <v/>
      </c>
      <c r="R127" s="1587"/>
      <c r="S127" s="1611" t="str">
        <f>IFERROR(VLOOKUP(U127,リスト!$AW$1:$AY$44,3,0),"")</f>
        <v/>
      </c>
      <c r="T127" s="1612"/>
      <c r="U127" s="120"/>
      <c r="V127" s="1608"/>
      <c r="W127" s="1609"/>
      <c r="X127" s="1609"/>
      <c r="Y127" s="1609"/>
      <c r="Z127" s="1610"/>
    </row>
    <row r="128" spans="1:26" s="376" customFormat="1" ht="15" customHeight="1">
      <c r="A128" s="1613">
        <v>9</v>
      </c>
      <c r="B128" s="1615"/>
      <c r="C128" s="1566"/>
      <c r="D128" s="1566"/>
      <c r="E128" s="1566"/>
      <c r="F128" s="1567"/>
      <c r="G128" s="1565"/>
      <c r="H128" s="1566"/>
      <c r="I128" s="1566"/>
      <c r="J128" s="1566"/>
      <c r="K128" s="1567"/>
      <c r="L128" s="1574"/>
      <c r="M128" s="1575"/>
      <c r="N128" s="1578"/>
      <c r="O128" s="1633"/>
      <c r="P128" s="1633"/>
      <c r="Q128" s="1584" t="str">
        <f>IFERROR(VLOOKUP(U128,リスト!$AW$1:$AY$44,2,0),"")</f>
        <v/>
      </c>
      <c r="R128" s="1588"/>
      <c r="S128" s="1581" t="str">
        <f>IFERROR(VLOOKUP(U128,リスト!$AW$1:$AY$44,3,0),"")</f>
        <v/>
      </c>
      <c r="T128" s="1582"/>
      <c r="U128" s="118"/>
      <c r="V128" s="1602"/>
      <c r="W128" s="1603"/>
      <c r="X128" s="1603"/>
      <c r="Y128" s="1603"/>
      <c r="Z128" s="1604"/>
    </row>
    <row r="129" spans="1:26" s="376" customFormat="1" ht="15" customHeight="1">
      <c r="A129" s="1614"/>
      <c r="B129" s="1616"/>
      <c r="C129" s="1569"/>
      <c r="D129" s="1569"/>
      <c r="E129" s="1569"/>
      <c r="F129" s="1570"/>
      <c r="G129" s="1568"/>
      <c r="H129" s="1569"/>
      <c r="I129" s="1569"/>
      <c r="J129" s="1569"/>
      <c r="K129" s="1570"/>
      <c r="L129" s="1576"/>
      <c r="M129" s="1577"/>
      <c r="N129" s="1579"/>
      <c r="O129" s="1634"/>
      <c r="P129" s="1634"/>
      <c r="Q129" s="1584" t="str">
        <f>IFERROR(VLOOKUP(U129,リスト!$AW$1:$AY$44,2,0),"")</f>
        <v/>
      </c>
      <c r="R129" s="1585"/>
      <c r="S129" s="1581" t="str">
        <f>IFERROR(VLOOKUP(U129,リスト!$AW$1:$AY$44,3,0),"")</f>
        <v/>
      </c>
      <c r="T129" s="1583"/>
      <c r="U129" s="119"/>
      <c r="V129" s="1605"/>
      <c r="W129" s="1606"/>
      <c r="X129" s="1606"/>
      <c r="Y129" s="1606"/>
      <c r="Z129" s="1607"/>
    </row>
    <row r="130" spans="1:26" s="376" customFormat="1" ht="15" customHeight="1">
      <c r="A130" s="1614"/>
      <c r="B130" s="1616"/>
      <c r="C130" s="1569"/>
      <c r="D130" s="1569"/>
      <c r="E130" s="1569"/>
      <c r="F130" s="1570"/>
      <c r="G130" s="1568"/>
      <c r="H130" s="1569"/>
      <c r="I130" s="1569"/>
      <c r="J130" s="1569"/>
      <c r="K130" s="1570"/>
      <c r="L130" s="1576"/>
      <c r="M130" s="1577"/>
      <c r="N130" s="1579"/>
      <c r="O130" s="1634"/>
      <c r="P130" s="1634"/>
      <c r="Q130" s="1584" t="str">
        <f>IFERROR(VLOOKUP(U130,リスト!$AW$1:$AY$44,2,0),"")</f>
        <v/>
      </c>
      <c r="R130" s="1588"/>
      <c r="S130" s="1581" t="str">
        <f>IFERROR(VLOOKUP(U130,リスト!$AW$1:$AY$44,3,0),"")</f>
        <v/>
      </c>
      <c r="T130" s="1582"/>
      <c r="U130" s="119"/>
      <c r="V130" s="1605"/>
      <c r="W130" s="1606"/>
      <c r="X130" s="1606"/>
      <c r="Y130" s="1606"/>
      <c r="Z130" s="1607"/>
    </row>
    <row r="131" spans="1:26" s="376" customFormat="1" ht="15" customHeight="1">
      <c r="A131" s="1614"/>
      <c r="B131" s="1616"/>
      <c r="C131" s="1569"/>
      <c r="D131" s="1569"/>
      <c r="E131" s="1569"/>
      <c r="F131" s="1570"/>
      <c r="G131" s="1568"/>
      <c r="H131" s="1569"/>
      <c r="I131" s="1569"/>
      <c r="J131" s="1569"/>
      <c r="K131" s="1570"/>
      <c r="L131" s="1576"/>
      <c r="M131" s="1577"/>
      <c r="N131" s="1579"/>
      <c r="O131" s="1634"/>
      <c r="P131" s="1634"/>
      <c r="Q131" s="1584" t="str">
        <f>IFERROR(VLOOKUP(U131,リスト!$AW$1:$AY$44,2,0),"")</f>
        <v/>
      </c>
      <c r="R131" s="1588"/>
      <c r="S131" s="1581" t="str">
        <f>IFERROR(VLOOKUP(U131,リスト!$AW$1:$AY$44,3,0),"")</f>
        <v/>
      </c>
      <c r="T131" s="1583"/>
      <c r="U131" s="119"/>
      <c r="V131" s="1605"/>
      <c r="W131" s="1606"/>
      <c r="X131" s="1606"/>
      <c r="Y131" s="1606"/>
      <c r="Z131" s="1607"/>
    </row>
    <row r="132" spans="1:26" s="376" customFormat="1" ht="15" customHeight="1">
      <c r="A132" s="1614"/>
      <c r="B132" s="1616"/>
      <c r="C132" s="1569"/>
      <c r="D132" s="1569"/>
      <c r="E132" s="1569"/>
      <c r="F132" s="1570"/>
      <c r="G132" s="1568"/>
      <c r="H132" s="1569"/>
      <c r="I132" s="1569"/>
      <c r="J132" s="1569"/>
      <c r="K132" s="1570"/>
      <c r="L132" s="1576"/>
      <c r="M132" s="1577"/>
      <c r="N132" s="1579"/>
      <c r="O132" s="1634"/>
      <c r="P132" s="1634"/>
      <c r="Q132" s="1584" t="str">
        <f>IFERROR(VLOOKUP(U132,リスト!$AW$1:$AY$44,2,0),"")</f>
        <v/>
      </c>
      <c r="R132" s="1585"/>
      <c r="S132" s="1581" t="str">
        <f>IFERROR(VLOOKUP(U132,リスト!$AW$1:$AY$44,3,0),"")</f>
        <v/>
      </c>
      <c r="T132" s="1582"/>
      <c r="U132" s="119"/>
      <c r="V132" s="1605"/>
      <c r="W132" s="1606"/>
      <c r="X132" s="1606"/>
      <c r="Y132" s="1606"/>
      <c r="Z132" s="1607"/>
    </row>
    <row r="133" spans="1:26" s="376" customFormat="1" ht="15" customHeight="1">
      <c r="A133" s="1638"/>
      <c r="B133" s="1639"/>
      <c r="C133" s="1572"/>
      <c r="D133" s="1572"/>
      <c r="E133" s="1572"/>
      <c r="F133" s="1573"/>
      <c r="G133" s="1571"/>
      <c r="H133" s="1572"/>
      <c r="I133" s="1572"/>
      <c r="J133" s="1572"/>
      <c r="K133" s="1573"/>
      <c r="L133" s="650"/>
      <c r="M133" s="651" t="s">
        <v>28</v>
      </c>
      <c r="N133" s="1580"/>
      <c r="O133" s="1635"/>
      <c r="P133" s="1635"/>
      <c r="Q133" s="1586" t="str">
        <f>IFERROR(VLOOKUP(U133,リスト!$AW$1:$AY$44,2,0),"")</f>
        <v/>
      </c>
      <c r="R133" s="1587"/>
      <c r="S133" s="1611" t="str">
        <f>IFERROR(VLOOKUP(U133,リスト!$AW$1:$AY$44,3,0),"")</f>
        <v/>
      </c>
      <c r="T133" s="1612"/>
      <c r="U133" s="120"/>
      <c r="V133" s="1608"/>
      <c r="W133" s="1609"/>
      <c r="X133" s="1609"/>
      <c r="Y133" s="1609"/>
      <c r="Z133" s="1610"/>
    </row>
    <row r="134" spans="1:26" s="376" customFormat="1" ht="15" customHeight="1">
      <c r="A134" s="1613">
        <v>10</v>
      </c>
      <c r="B134" s="1615"/>
      <c r="C134" s="1566"/>
      <c r="D134" s="1566"/>
      <c r="E134" s="1566"/>
      <c r="F134" s="1567"/>
      <c r="G134" s="1565"/>
      <c r="H134" s="1566"/>
      <c r="I134" s="1566"/>
      <c r="J134" s="1566"/>
      <c r="K134" s="1567"/>
      <c r="L134" s="1574"/>
      <c r="M134" s="1575"/>
      <c r="N134" s="1578"/>
      <c r="O134" s="1633"/>
      <c r="P134" s="1633"/>
      <c r="Q134" s="1584" t="str">
        <f>IFERROR(VLOOKUP(U134,リスト!$AW$1:$AY$44,2,0),"")</f>
        <v/>
      </c>
      <c r="R134" s="1588"/>
      <c r="S134" s="1581" t="str">
        <f>IFERROR(VLOOKUP(U134,リスト!$AW$1:$AY$44,3,0),"")</f>
        <v/>
      </c>
      <c r="T134" s="1582"/>
      <c r="U134" s="118"/>
      <c r="V134" s="1602"/>
      <c r="W134" s="1603"/>
      <c r="X134" s="1603"/>
      <c r="Y134" s="1603"/>
      <c r="Z134" s="1604"/>
    </row>
    <row r="135" spans="1:26" s="376" customFormat="1" ht="15" customHeight="1">
      <c r="A135" s="1614"/>
      <c r="B135" s="1616"/>
      <c r="C135" s="1569"/>
      <c r="D135" s="1569"/>
      <c r="E135" s="1569"/>
      <c r="F135" s="1570"/>
      <c r="G135" s="1568"/>
      <c r="H135" s="1569"/>
      <c r="I135" s="1569"/>
      <c r="J135" s="1569"/>
      <c r="K135" s="1570"/>
      <c r="L135" s="1576"/>
      <c r="M135" s="1577"/>
      <c r="N135" s="1579"/>
      <c r="O135" s="1634"/>
      <c r="P135" s="1634"/>
      <c r="Q135" s="1584" t="str">
        <f>IFERROR(VLOOKUP(U135,リスト!$AW$1:$AY$44,2,0),"")</f>
        <v/>
      </c>
      <c r="R135" s="1585"/>
      <c r="S135" s="1581" t="str">
        <f>IFERROR(VLOOKUP(U135,リスト!$AW$1:$AY$44,3,0),"")</f>
        <v/>
      </c>
      <c r="T135" s="1583"/>
      <c r="U135" s="119"/>
      <c r="V135" s="1605"/>
      <c r="W135" s="1606"/>
      <c r="X135" s="1606"/>
      <c r="Y135" s="1606"/>
      <c r="Z135" s="1607"/>
    </row>
    <row r="136" spans="1:26" s="376" customFormat="1" ht="15" customHeight="1">
      <c r="A136" s="1614"/>
      <c r="B136" s="1616"/>
      <c r="C136" s="1569"/>
      <c r="D136" s="1569"/>
      <c r="E136" s="1569"/>
      <c r="F136" s="1570"/>
      <c r="G136" s="1568"/>
      <c r="H136" s="1569"/>
      <c r="I136" s="1569"/>
      <c r="J136" s="1569"/>
      <c r="K136" s="1570"/>
      <c r="L136" s="1576"/>
      <c r="M136" s="1577"/>
      <c r="N136" s="1579"/>
      <c r="O136" s="1634"/>
      <c r="P136" s="1634"/>
      <c r="Q136" s="1584" t="str">
        <f>IFERROR(VLOOKUP(U136,リスト!$AW$1:$AY$44,2,0),"")</f>
        <v/>
      </c>
      <c r="R136" s="1588"/>
      <c r="S136" s="1581" t="str">
        <f>IFERROR(VLOOKUP(U136,リスト!$AW$1:$AY$44,3,0),"")</f>
        <v/>
      </c>
      <c r="T136" s="1582"/>
      <c r="U136" s="119"/>
      <c r="V136" s="1605"/>
      <c r="W136" s="1606"/>
      <c r="X136" s="1606"/>
      <c r="Y136" s="1606"/>
      <c r="Z136" s="1607"/>
    </row>
    <row r="137" spans="1:26" s="376" customFormat="1" ht="15" customHeight="1">
      <c r="A137" s="1614"/>
      <c r="B137" s="1616"/>
      <c r="C137" s="1569"/>
      <c r="D137" s="1569"/>
      <c r="E137" s="1569"/>
      <c r="F137" s="1570"/>
      <c r="G137" s="1568"/>
      <c r="H137" s="1569"/>
      <c r="I137" s="1569"/>
      <c r="J137" s="1569"/>
      <c r="K137" s="1570"/>
      <c r="L137" s="1576"/>
      <c r="M137" s="1577"/>
      <c r="N137" s="1579"/>
      <c r="O137" s="1634"/>
      <c r="P137" s="1634"/>
      <c r="Q137" s="1584" t="str">
        <f>IFERROR(VLOOKUP(U137,リスト!$AW$1:$AY$44,2,0),"")</f>
        <v/>
      </c>
      <c r="R137" s="1588"/>
      <c r="S137" s="1581" t="str">
        <f>IFERROR(VLOOKUP(U137,リスト!$AW$1:$AY$44,3,0),"")</f>
        <v/>
      </c>
      <c r="T137" s="1583"/>
      <c r="U137" s="119"/>
      <c r="V137" s="1605"/>
      <c r="W137" s="1606"/>
      <c r="X137" s="1606"/>
      <c r="Y137" s="1606"/>
      <c r="Z137" s="1607"/>
    </row>
    <row r="138" spans="1:26" s="376" customFormat="1" ht="15" customHeight="1">
      <c r="A138" s="1614"/>
      <c r="B138" s="1616"/>
      <c r="C138" s="1569"/>
      <c r="D138" s="1569"/>
      <c r="E138" s="1569"/>
      <c r="F138" s="1570"/>
      <c r="G138" s="1568"/>
      <c r="H138" s="1569"/>
      <c r="I138" s="1569"/>
      <c r="J138" s="1569"/>
      <c r="K138" s="1570"/>
      <c r="L138" s="1576"/>
      <c r="M138" s="1577"/>
      <c r="N138" s="1579"/>
      <c r="O138" s="1634"/>
      <c r="P138" s="1634"/>
      <c r="Q138" s="1584" t="str">
        <f>IFERROR(VLOOKUP(U138,リスト!$AW$1:$AY$44,2,0),"")</f>
        <v/>
      </c>
      <c r="R138" s="1585"/>
      <c r="S138" s="1581" t="str">
        <f>IFERROR(VLOOKUP(U138,リスト!$AW$1:$AY$44,3,0),"")</f>
        <v/>
      </c>
      <c r="T138" s="1582"/>
      <c r="U138" s="119"/>
      <c r="V138" s="1605"/>
      <c r="W138" s="1606"/>
      <c r="X138" s="1606"/>
      <c r="Y138" s="1606"/>
      <c r="Z138" s="1607"/>
    </row>
    <row r="139" spans="1:26" s="376" customFormat="1" ht="15" customHeight="1">
      <c r="A139" s="1614"/>
      <c r="B139" s="1616"/>
      <c r="C139" s="1569"/>
      <c r="D139" s="1569"/>
      <c r="E139" s="1569"/>
      <c r="F139" s="1570"/>
      <c r="G139" s="1568"/>
      <c r="H139" s="1569"/>
      <c r="I139" s="1569"/>
      <c r="J139" s="1569"/>
      <c r="K139" s="1570"/>
      <c r="L139" s="650"/>
      <c r="M139" s="651" t="s">
        <v>28</v>
      </c>
      <c r="N139" s="1580"/>
      <c r="O139" s="1635"/>
      <c r="P139" s="1635"/>
      <c r="Q139" s="1586" t="str">
        <f>IFERROR(VLOOKUP(U139,リスト!$AW$1:$AY$44,2,0),"")</f>
        <v/>
      </c>
      <c r="R139" s="1587"/>
      <c r="S139" s="1581" t="str">
        <f>IFERROR(VLOOKUP(U139,リスト!$AW$1:$AY$44,3,0),"")</f>
        <v/>
      </c>
      <c r="T139" s="1583"/>
      <c r="U139" s="120"/>
      <c r="V139" s="1608"/>
      <c r="W139" s="1609"/>
      <c r="X139" s="1609"/>
      <c r="Y139" s="1609"/>
      <c r="Z139" s="1610"/>
    </row>
    <row r="140" spans="1:26" s="376" customFormat="1" ht="15" hidden="1" customHeight="1" outlineLevel="1">
      <c r="A140" s="1613">
        <v>11</v>
      </c>
      <c r="B140" s="1615"/>
      <c r="C140" s="1566"/>
      <c r="D140" s="1566"/>
      <c r="E140" s="1566"/>
      <c r="F140" s="1567"/>
      <c r="G140" s="1565"/>
      <c r="H140" s="1566"/>
      <c r="I140" s="1566"/>
      <c r="J140" s="1566"/>
      <c r="K140" s="1567"/>
      <c r="L140" s="1574"/>
      <c r="M140" s="1575"/>
      <c r="N140" s="1578"/>
      <c r="O140" s="1633"/>
      <c r="P140" s="1633"/>
      <c r="Q140" s="1636" t="str">
        <f>IFERROR(VLOOKUP(U140,リスト!$AW$1:$AY$44,2,0),"")</f>
        <v/>
      </c>
      <c r="R140" s="1637"/>
      <c r="S140" s="1636" t="str">
        <f>IFERROR(VLOOKUP(U140,リスト!$AW$1:$AY$44,3,0),"")</f>
        <v/>
      </c>
      <c r="T140" s="1637"/>
      <c r="U140" s="118"/>
      <c r="V140" s="1602"/>
      <c r="W140" s="1603"/>
      <c r="X140" s="1603"/>
      <c r="Y140" s="1603"/>
      <c r="Z140" s="1604"/>
    </row>
    <row r="141" spans="1:26" s="376" customFormat="1" ht="15" hidden="1" customHeight="1" outlineLevel="1">
      <c r="A141" s="1614"/>
      <c r="B141" s="1616"/>
      <c r="C141" s="1569"/>
      <c r="D141" s="1569"/>
      <c r="E141" s="1569"/>
      <c r="F141" s="1570"/>
      <c r="G141" s="1568"/>
      <c r="H141" s="1569"/>
      <c r="I141" s="1569"/>
      <c r="J141" s="1569"/>
      <c r="K141" s="1570"/>
      <c r="L141" s="1576"/>
      <c r="M141" s="1577"/>
      <c r="N141" s="1579"/>
      <c r="O141" s="1634"/>
      <c r="P141" s="1634"/>
      <c r="Q141" s="1584" t="str">
        <f>IFERROR(VLOOKUP(U141,リスト!$AW$1:$AY$44,2,0),"")</f>
        <v/>
      </c>
      <c r="R141" s="1585"/>
      <c r="S141" s="1584" t="str">
        <f>IFERROR(VLOOKUP(U141,リスト!$AW$1:$AY$44,3,0),"")</f>
        <v/>
      </c>
      <c r="T141" s="1585"/>
      <c r="U141" s="119"/>
      <c r="V141" s="1605"/>
      <c r="W141" s="1606"/>
      <c r="X141" s="1606"/>
      <c r="Y141" s="1606"/>
      <c r="Z141" s="1607"/>
    </row>
    <row r="142" spans="1:26" s="376" customFormat="1" ht="14.25" hidden="1" customHeight="1" outlineLevel="1">
      <c r="A142" s="1614"/>
      <c r="B142" s="1616"/>
      <c r="C142" s="1569"/>
      <c r="D142" s="1569"/>
      <c r="E142" s="1569"/>
      <c r="F142" s="1570"/>
      <c r="G142" s="1568"/>
      <c r="H142" s="1569"/>
      <c r="I142" s="1569"/>
      <c r="J142" s="1569"/>
      <c r="K142" s="1570"/>
      <c r="L142" s="1576"/>
      <c r="M142" s="1577"/>
      <c r="N142" s="1579"/>
      <c r="O142" s="1634"/>
      <c r="P142" s="1634"/>
      <c r="Q142" s="1584" t="str">
        <f>IFERROR(VLOOKUP(U142,リスト!$AW$1:$AY$44,2,0),"")</f>
        <v/>
      </c>
      <c r="R142" s="1585"/>
      <c r="S142" s="1584" t="str">
        <f>IFERROR(VLOOKUP(U142,リスト!$AW$1:$AY$44,3,0),"")</f>
        <v/>
      </c>
      <c r="T142" s="1585"/>
      <c r="U142" s="119"/>
      <c r="V142" s="1605"/>
      <c r="W142" s="1606"/>
      <c r="X142" s="1606"/>
      <c r="Y142" s="1606"/>
      <c r="Z142" s="1607"/>
    </row>
    <row r="143" spans="1:26" s="376" customFormat="1" ht="15" hidden="1" customHeight="1" outlineLevel="1">
      <c r="A143" s="1614"/>
      <c r="B143" s="1616"/>
      <c r="C143" s="1569"/>
      <c r="D143" s="1569"/>
      <c r="E143" s="1569"/>
      <c r="F143" s="1570"/>
      <c r="G143" s="1568"/>
      <c r="H143" s="1569"/>
      <c r="I143" s="1569"/>
      <c r="J143" s="1569"/>
      <c r="K143" s="1570"/>
      <c r="L143" s="1576"/>
      <c r="M143" s="1577"/>
      <c r="N143" s="1579"/>
      <c r="O143" s="1634"/>
      <c r="P143" s="1634"/>
      <c r="Q143" s="1584" t="str">
        <f>IFERROR(VLOOKUP(U143,リスト!$AW$1:$AY$44,2,0),"")</f>
        <v/>
      </c>
      <c r="R143" s="1585"/>
      <c r="S143" s="1584" t="str">
        <f>IFERROR(VLOOKUP(U143,リスト!$AW$1:$AY$44,3,0),"")</f>
        <v/>
      </c>
      <c r="T143" s="1585"/>
      <c r="U143" s="119"/>
      <c r="V143" s="1605"/>
      <c r="W143" s="1606"/>
      <c r="X143" s="1606"/>
      <c r="Y143" s="1606"/>
      <c r="Z143" s="1607"/>
    </row>
    <row r="144" spans="1:26" s="376" customFormat="1" ht="15" hidden="1" customHeight="1" outlineLevel="1">
      <c r="A144" s="1614"/>
      <c r="B144" s="1616"/>
      <c r="C144" s="1569"/>
      <c r="D144" s="1569"/>
      <c r="E144" s="1569"/>
      <c r="F144" s="1570"/>
      <c r="G144" s="1568"/>
      <c r="H144" s="1569"/>
      <c r="I144" s="1569"/>
      <c r="J144" s="1569"/>
      <c r="K144" s="1570"/>
      <c r="L144" s="1576"/>
      <c r="M144" s="1577"/>
      <c r="N144" s="1579"/>
      <c r="O144" s="1634"/>
      <c r="P144" s="1634"/>
      <c r="Q144" s="1584" t="str">
        <f>IFERROR(VLOOKUP(U144,リスト!$AW$1:$AY$44,2,0),"")</f>
        <v/>
      </c>
      <c r="R144" s="1585"/>
      <c r="S144" s="1584" t="str">
        <f>IFERROR(VLOOKUP(U144,リスト!$AW$1:$AY$44,3,0),"")</f>
        <v/>
      </c>
      <c r="T144" s="1585"/>
      <c r="U144" s="119"/>
      <c r="V144" s="1605"/>
      <c r="W144" s="1606"/>
      <c r="X144" s="1606"/>
      <c r="Y144" s="1606"/>
      <c r="Z144" s="1607"/>
    </row>
    <row r="145" spans="1:26" s="376" customFormat="1" ht="15" hidden="1" customHeight="1" outlineLevel="1">
      <c r="A145" s="1614"/>
      <c r="B145" s="1616"/>
      <c r="C145" s="1569"/>
      <c r="D145" s="1569"/>
      <c r="E145" s="1569"/>
      <c r="F145" s="1570"/>
      <c r="G145" s="1568"/>
      <c r="H145" s="1569"/>
      <c r="I145" s="1569"/>
      <c r="J145" s="1569"/>
      <c r="K145" s="1570"/>
      <c r="L145" s="650"/>
      <c r="M145" s="651" t="s">
        <v>28</v>
      </c>
      <c r="N145" s="1579"/>
      <c r="O145" s="1635"/>
      <c r="P145" s="1635"/>
      <c r="Q145" s="1584" t="str">
        <f>IFERROR(VLOOKUP(U145,リスト!$AW$1:$AY$44,2,0),"")</f>
        <v/>
      </c>
      <c r="R145" s="1585"/>
      <c r="S145" s="1586" t="str">
        <f>IFERROR(VLOOKUP(U145,リスト!$AW$1:$AY$44,3,0),"")</f>
        <v/>
      </c>
      <c r="T145" s="1640"/>
      <c r="U145" s="120"/>
      <c r="V145" s="1608"/>
      <c r="W145" s="1609"/>
      <c r="X145" s="1609"/>
      <c r="Y145" s="1609"/>
      <c r="Z145" s="1610"/>
    </row>
    <row r="146" spans="1:26" s="376" customFormat="1" ht="15" hidden="1" customHeight="1" outlineLevel="1">
      <c r="A146" s="1613">
        <v>12</v>
      </c>
      <c r="B146" s="1615"/>
      <c r="C146" s="1566"/>
      <c r="D146" s="1566"/>
      <c r="E146" s="1566"/>
      <c r="F146" s="1567"/>
      <c r="G146" s="1565"/>
      <c r="H146" s="1566"/>
      <c r="I146" s="1566"/>
      <c r="J146" s="1566"/>
      <c r="K146" s="1567"/>
      <c r="L146" s="1574"/>
      <c r="M146" s="1575"/>
      <c r="N146" s="1578"/>
      <c r="O146" s="1633"/>
      <c r="P146" s="1633"/>
      <c r="Q146" s="1636" t="str">
        <f>IFERROR(VLOOKUP(U146,リスト!$AW$1:$AY$44,2,0),"")</f>
        <v/>
      </c>
      <c r="R146" s="1637"/>
      <c r="S146" s="1636" t="str">
        <f>IFERROR(VLOOKUP(U146,リスト!$AW$1:$AY$44,3,0),"")</f>
        <v/>
      </c>
      <c r="T146" s="1637"/>
      <c r="U146" s="118"/>
      <c r="V146" s="1602"/>
      <c r="W146" s="1603"/>
      <c r="X146" s="1603"/>
      <c r="Y146" s="1603"/>
      <c r="Z146" s="1604"/>
    </row>
    <row r="147" spans="1:26" s="376" customFormat="1" ht="15" hidden="1" customHeight="1" outlineLevel="1">
      <c r="A147" s="1614"/>
      <c r="B147" s="1616"/>
      <c r="C147" s="1569"/>
      <c r="D147" s="1569"/>
      <c r="E147" s="1569"/>
      <c r="F147" s="1570"/>
      <c r="G147" s="1568"/>
      <c r="H147" s="1569"/>
      <c r="I147" s="1569"/>
      <c r="J147" s="1569"/>
      <c r="K147" s="1570"/>
      <c r="L147" s="1576"/>
      <c r="M147" s="1577"/>
      <c r="N147" s="1579"/>
      <c r="O147" s="1634"/>
      <c r="P147" s="1634"/>
      <c r="Q147" s="1584" t="str">
        <f>IFERROR(VLOOKUP(U147,リスト!$AW$1:$AY$44,2,0),"")</f>
        <v/>
      </c>
      <c r="R147" s="1585"/>
      <c r="S147" s="1584" t="str">
        <f>IFERROR(VLOOKUP(U147,リスト!$AW$1:$AY$44,3,0),"")</f>
        <v/>
      </c>
      <c r="T147" s="1585"/>
      <c r="U147" s="119"/>
      <c r="V147" s="1605"/>
      <c r="W147" s="1606"/>
      <c r="X147" s="1606"/>
      <c r="Y147" s="1606"/>
      <c r="Z147" s="1607"/>
    </row>
    <row r="148" spans="1:26" s="376" customFormat="1" ht="15" hidden="1" customHeight="1" outlineLevel="1">
      <c r="A148" s="1614"/>
      <c r="B148" s="1616"/>
      <c r="C148" s="1569"/>
      <c r="D148" s="1569"/>
      <c r="E148" s="1569"/>
      <c r="F148" s="1570"/>
      <c r="G148" s="1568"/>
      <c r="H148" s="1569"/>
      <c r="I148" s="1569"/>
      <c r="J148" s="1569"/>
      <c r="K148" s="1570"/>
      <c r="L148" s="1576"/>
      <c r="M148" s="1577"/>
      <c r="N148" s="1579"/>
      <c r="O148" s="1634"/>
      <c r="P148" s="1634"/>
      <c r="Q148" s="1584" t="str">
        <f>IFERROR(VLOOKUP(U148,リスト!$AW$1:$AY$44,2,0),"")</f>
        <v/>
      </c>
      <c r="R148" s="1585"/>
      <c r="S148" s="1584" t="str">
        <f>IFERROR(VLOOKUP(U148,リスト!$AW$1:$AY$44,3,0),"")</f>
        <v/>
      </c>
      <c r="T148" s="1585"/>
      <c r="U148" s="119"/>
      <c r="V148" s="1605"/>
      <c r="W148" s="1606"/>
      <c r="X148" s="1606"/>
      <c r="Y148" s="1606"/>
      <c r="Z148" s="1607"/>
    </row>
    <row r="149" spans="1:26" s="376" customFormat="1" ht="15" hidden="1" customHeight="1" outlineLevel="1">
      <c r="A149" s="1614"/>
      <c r="B149" s="1616"/>
      <c r="C149" s="1569"/>
      <c r="D149" s="1569"/>
      <c r="E149" s="1569"/>
      <c r="F149" s="1570"/>
      <c r="G149" s="1568"/>
      <c r="H149" s="1569"/>
      <c r="I149" s="1569"/>
      <c r="J149" s="1569"/>
      <c r="K149" s="1570"/>
      <c r="L149" s="1576"/>
      <c r="M149" s="1577"/>
      <c r="N149" s="1579"/>
      <c r="O149" s="1634"/>
      <c r="P149" s="1634"/>
      <c r="Q149" s="1584" t="str">
        <f>IFERROR(VLOOKUP(U149,リスト!$AW$1:$AY$44,2,0),"")</f>
        <v/>
      </c>
      <c r="R149" s="1585"/>
      <c r="S149" s="1584" t="str">
        <f>IFERROR(VLOOKUP(U149,リスト!$AW$1:$AY$44,3,0),"")</f>
        <v/>
      </c>
      <c r="T149" s="1585"/>
      <c r="U149" s="119"/>
      <c r="V149" s="1605"/>
      <c r="W149" s="1606"/>
      <c r="X149" s="1606"/>
      <c r="Y149" s="1606"/>
      <c r="Z149" s="1607"/>
    </row>
    <row r="150" spans="1:26" s="376" customFormat="1" ht="15" hidden="1" customHeight="1" outlineLevel="1">
      <c r="A150" s="1614"/>
      <c r="B150" s="1616"/>
      <c r="C150" s="1569"/>
      <c r="D150" s="1569"/>
      <c r="E150" s="1569"/>
      <c r="F150" s="1570"/>
      <c r="G150" s="1568"/>
      <c r="H150" s="1569"/>
      <c r="I150" s="1569"/>
      <c r="J150" s="1569"/>
      <c r="K150" s="1570"/>
      <c r="L150" s="1576"/>
      <c r="M150" s="1577"/>
      <c r="N150" s="1579"/>
      <c r="O150" s="1634"/>
      <c r="P150" s="1634"/>
      <c r="Q150" s="1584" t="str">
        <f>IFERROR(VLOOKUP(U150,リスト!$AW$1:$AY$44,2,0),"")</f>
        <v/>
      </c>
      <c r="R150" s="1585"/>
      <c r="S150" s="1584" t="str">
        <f>IFERROR(VLOOKUP(U150,リスト!$AW$1:$AY$44,3,0),"")</f>
        <v/>
      </c>
      <c r="T150" s="1585"/>
      <c r="U150" s="119"/>
      <c r="V150" s="1605"/>
      <c r="W150" s="1606"/>
      <c r="X150" s="1606"/>
      <c r="Y150" s="1606"/>
      <c r="Z150" s="1607"/>
    </row>
    <row r="151" spans="1:26" s="376" customFormat="1" ht="15" hidden="1" customHeight="1" outlineLevel="1">
      <c r="A151" s="1614"/>
      <c r="B151" s="1616"/>
      <c r="C151" s="1569"/>
      <c r="D151" s="1569"/>
      <c r="E151" s="1569"/>
      <c r="F151" s="1570"/>
      <c r="G151" s="1568"/>
      <c r="H151" s="1569"/>
      <c r="I151" s="1569"/>
      <c r="J151" s="1569"/>
      <c r="K151" s="1570"/>
      <c r="L151" s="650"/>
      <c r="M151" s="651" t="s">
        <v>28</v>
      </c>
      <c r="N151" s="1579"/>
      <c r="O151" s="1635"/>
      <c r="P151" s="1635"/>
      <c r="Q151" s="1584" t="str">
        <f>IFERROR(VLOOKUP(U151,リスト!$AW$1:$AY$44,2,0),"")</f>
        <v/>
      </c>
      <c r="R151" s="1585"/>
      <c r="S151" s="1586" t="str">
        <f>IFERROR(VLOOKUP(U151,リスト!$AW$1:$AY$44,3,0),"")</f>
        <v/>
      </c>
      <c r="T151" s="1640"/>
      <c r="U151" s="120"/>
      <c r="V151" s="1608"/>
      <c r="W151" s="1609"/>
      <c r="X151" s="1609"/>
      <c r="Y151" s="1609"/>
      <c r="Z151" s="1610"/>
    </row>
    <row r="152" spans="1:26" s="376" customFormat="1" ht="15" hidden="1" customHeight="1" outlineLevel="1">
      <c r="A152" s="1613">
        <v>13</v>
      </c>
      <c r="B152" s="1615"/>
      <c r="C152" s="1566"/>
      <c r="D152" s="1566"/>
      <c r="E152" s="1566"/>
      <c r="F152" s="1567"/>
      <c r="G152" s="1565"/>
      <c r="H152" s="1566"/>
      <c r="I152" s="1566"/>
      <c r="J152" s="1566"/>
      <c r="K152" s="1567"/>
      <c r="L152" s="1574"/>
      <c r="M152" s="1575"/>
      <c r="N152" s="1578"/>
      <c r="O152" s="1633"/>
      <c r="P152" s="1633"/>
      <c r="Q152" s="1636" t="str">
        <f>IFERROR(VLOOKUP(U152,リスト!$AW$1:$AY$44,2,0),"")</f>
        <v/>
      </c>
      <c r="R152" s="1637"/>
      <c r="S152" s="1636" t="str">
        <f>IFERROR(VLOOKUP(U152,リスト!$AW$1:$AY$44,3,0),"")</f>
        <v/>
      </c>
      <c r="T152" s="1637"/>
      <c r="U152" s="118"/>
      <c r="V152" s="1602"/>
      <c r="W152" s="1603"/>
      <c r="X152" s="1603"/>
      <c r="Y152" s="1603"/>
      <c r="Z152" s="1604"/>
    </row>
    <row r="153" spans="1:26" s="376" customFormat="1" ht="15" hidden="1" customHeight="1" outlineLevel="1">
      <c r="A153" s="1614"/>
      <c r="B153" s="1616"/>
      <c r="C153" s="1569"/>
      <c r="D153" s="1569"/>
      <c r="E153" s="1569"/>
      <c r="F153" s="1570"/>
      <c r="G153" s="1568"/>
      <c r="H153" s="1569"/>
      <c r="I153" s="1569"/>
      <c r="J153" s="1569"/>
      <c r="K153" s="1570"/>
      <c r="L153" s="1576"/>
      <c r="M153" s="1577"/>
      <c r="N153" s="1579"/>
      <c r="O153" s="1634"/>
      <c r="P153" s="1634"/>
      <c r="Q153" s="1584" t="str">
        <f>IFERROR(VLOOKUP(U153,リスト!$AW$1:$AY$44,2,0),"")</f>
        <v/>
      </c>
      <c r="R153" s="1585"/>
      <c r="S153" s="1584" t="str">
        <f>IFERROR(VLOOKUP(U153,リスト!$AW$1:$AY$44,3,0),"")</f>
        <v/>
      </c>
      <c r="T153" s="1585"/>
      <c r="U153" s="119"/>
      <c r="V153" s="1605"/>
      <c r="W153" s="1606"/>
      <c r="X153" s="1606"/>
      <c r="Y153" s="1606"/>
      <c r="Z153" s="1607"/>
    </row>
    <row r="154" spans="1:26" s="376" customFormat="1" ht="15" hidden="1" customHeight="1" outlineLevel="1">
      <c r="A154" s="1614"/>
      <c r="B154" s="1616"/>
      <c r="C154" s="1569"/>
      <c r="D154" s="1569"/>
      <c r="E154" s="1569"/>
      <c r="F154" s="1570"/>
      <c r="G154" s="1568"/>
      <c r="H154" s="1569"/>
      <c r="I154" s="1569"/>
      <c r="J154" s="1569"/>
      <c r="K154" s="1570"/>
      <c r="L154" s="1576"/>
      <c r="M154" s="1577"/>
      <c r="N154" s="1579"/>
      <c r="O154" s="1634"/>
      <c r="P154" s="1634"/>
      <c r="Q154" s="1584" t="str">
        <f>IFERROR(VLOOKUP(U154,リスト!$AW$1:$AY$44,2,0),"")</f>
        <v/>
      </c>
      <c r="R154" s="1585"/>
      <c r="S154" s="1584" t="str">
        <f>IFERROR(VLOOKUP(U154,リスト!$AW$1:$AY$44,3,0),"")</f>
        <v/>
      </c>
      <c r="T154" s="1585"/>
      <c r="U154" s="119"/>
      <c r="V154" s="1605"/>
      <c r="W154" s="1606"/>
      <c r="X154" s="1606"/>
      <c r="Y154" s="1606"/>
      <c r="Z154" s="1607"/>
    </row>
    <row r="155" spans="1:26" s="376" customFormat="1" ht="15" hidden="1" customHeight="1" outlineLevel="1">
      <c r="A155" s="1614"/>
      <c r="B155" s="1616"/>
      <c r="C155" s="1569"/>
      <c r="D155" s="1569"/>
      <c r="E155" s="1569"/>
      <c r="F155" s="1570"/>
      <c r="G155" s="1568"/>
      <c r="H155" s="1569"/>
      <c r="I155" s="1569"/>
      <c r="J155" s="1569"/>
      <c r="K155" s="1570"/>
      <c r="L155" s="1576"/>
      <c r="M155" s="1577"/>
      <c r="N155" s="1579"/>
      <c r="O155" s="1634"/>
      <c r="P155" s="1634"/>
      <c r="Q155" s="1584" t="str">
        <f>IFERROR(VLOOKUP(U155,リスト!$AW$1:$AY$44,2,0),"")</f>
        <v/>
      </c>
      <c r="R155" s="1585"/>
      <c r="S155" s="1584" t="str">
        <f>IFERROR(VLOOKUP(U155,リスト!$AW$1:$AY$44,3,0),"")</f>
        <v/>
      </c>
      <c r="T155" s="1585"/>
      <c r="U155" s="119"/>
      <c r="V155" s="1605"/>
      <c r="W155" s="1606"/>
      <c r="X155" s="1606"/>
      <c r="Y155" s="1606"/>
      <c r="Z155" s="1607"/>
    </row>
    <row r="156" spans="1:26" s="376" customFormat="1" ht="15" hidden="1" customHeight="1" outlineLevel="1">
      <c r="A156" s="1614"/>
      <c r="B156" s="1616"/>
      <c r="C156" s="1569"/>
      <c r="D156" s="1569"/>
      <c r="E156" s="1569"/>
      <c r="F156" s="1570"/>
      <c r="G156" s="1568"/>
      <c r="H156" s="1569"/>
      <c r="I156" s="1569"/>
      <c r="J156" s="1569"/>
      <c r="K156" s="1570"/>
      <c r="L156" s="1576"/>
      <c r="M156" s="1577"/>
      <c r="N156" s="1579"/>
      <c r="O156" s="1634"/>
      <c r="P156" s="1634"/>
      <c r="Q156" s="1584" t="str">
        <f>IFERROR(VLOOKUP(U156,リスト!$AW$1:$AY$44,2,0),"")</f>
        <v/>
      </c>
      <c r="R156" s="1585"/>
      <c r="S156" s="1584" t="str">
        <f>IFERROR(VLOOKUP(U156,リスト!$AW$1:$AY$44,3,0),"")</f>
        <v/>
      </c>
      <c r="T156" s="1585"/>
      <c r="U156" s="119"/>
      <c r="V156" s="1605"/>
      <c r="W156" s="1606"/>
      <c r="X156" s="1606"/>
      <c r="Y156" s="1606"/>
      <c r="Z156" s="1607"/>
    </row>
    <row r="157" spans="1:26" s="376" customFormat="1" ht="15" hidden="1" customHeight="1" outlineLevel="1">
      <c r="A157" s="1614"/>
      <c r="B157" s="1616"/>
      <c r="C157" s="1569"/>
      <c r="D157" s="1569"/>
      <c r="E157" s="1569"/>
      <c r="F157" s="1570"/>
      <c r="G157" s="1568"/>
      <c r="H157" s="1569"/>
      <c r="I157" s="1569"/>
      <c r="J157" s="1569"/>
      <c r="K157" s="1570"/>
      <c r="L157" s="650"/>
      <c r="M157" s="651" t="s">
        <v>28</v>
      </c>
      <c r="N157" s="1579"/>
      <c r="O157" s="1635"/>
      <c r="P157" s="1635"/>
      <c r="Q157" s="1584" t="str">
        <f>IFERROR(VLOOKUP(U157,リスト!$AW$1:$AY$44,2,0),"")</f>
        <v/>
      </c>
      <c r="R157" s="1585"/>
      <c r="S157" s="1586" t="str">
        <f>IFERROR(VLOOKUP(U157,リスト!$AW$1:$AY$44,3,0),"")</f>
        <v/>
      </c>
      <c r="T157" s="1640"/>
      <c r="U157" s="120"/>
      <c r="V157" s="1608"/>
      <c r="W157" s="1609"/>
      <c r="X157" s="1609"/>
      <c r="Y157" s="1609"/>
      <c r="Z157" s="1610"/>
    </row>
    <row r="158" spans="1:26" s="376" customFormat="1" ht="15" hidden="1" customHeight="1" outlineLevel="1">
      <c r="A158" s="1613">
        <v>14</v>
      </c>
      <c r="B158" s="1615"/>
      <c r="C158" s="1566"/>
      <c r="D158" s="1566"/>
      <c r="E158" s="1566"/>
      <c r="F158" s="1567"/>
      <c r="G158" s="1565"/>
      <c r="H158" s="1566"/>
      <c r="I158" s="1566"/>
      <c r="J158" s="1566"/>
      <c r="K158" s="1567"/>
      <c r="L158" s="1574"/>
      <c r="M158" s="1575"/>
      <c r="N158" s="1578"/>
      <c r="O158" s="1633"/>
      <c r="P158" s="1633"/>
      <c r="Q158" s="1636" t="str">
        <f>IFERROR(VLOOKUP(U158,リスト!$AW$1:$AY$44,2,0),"")</f>
        <v/>
      </c>
      <c r="R158" s="1637"/>
      <c r="S158" s="1636" t="str">
        <f>IFERROR(VLOOKUP(U158,リスト!$AW$1:$AY$44,3,0),"")</f>
        <v/>
      </c>
      <c r="T158" s="1637"/>
      <c r="U158" s="118"/>
      <c r="V158" s="1602"/>
      <c r="W158" s="1603"/>
      <c r="X158" s="1603"/>
      <c r="Y158" s="1603"/>
      <c r="Z158" s="1604"/>
    </row>
    <row r="159" spans="1:26" s="376" customFormat="1" ht="15" hidden="1" customHeight="1" outlineLevel="1">
      <c r="A159" s="1614"/>
      <c r="B159" s="1616"/>
      <c r="C159" s="1569"/>
      <c r="D159" s="1569"/>
      <c r="E159" s="1569"/>
      <c r="F159" s="1570"/>
      <c r="G159" s="1568"/>
      <c r="H159" s="1569"/>
      <c r="I159" s="1569"/>
      <c r="J159" s="1569"/>
      <c r="K159" s="1570"/>
      <c r="L159" s="1576"/>
      <c r="M159" s="1577"/>
      <c r="N159" s="1579"/>
      <c r="O159" s="1634"/>
      <c r="P159" s="1634"/>
      <c r="Q159" s="1584" t="str">
        <f>IFERROR(VLOOKUP(U159,リスト!$AW$1:$AY$44,2,0),"")</f>
        <v/>
      </c>
      <c r="R159" s="1585"/>
      <c r="S159" s="1584" t="str">
        <f>IFERROR(VLOOKUP(U159,リスト!$AW$1:$AY$44,3,0),"")</f>
        <v/>
      </c>
      <c r="T159" s="1585"/>
      <c r="U159" s="119"/>
      <c r="V159" s="1605"/>
      <c r="W159" s="1606"/>
      <c r="X159" s="1606"/>
      <c r="Y159" s="1606"/>
      <c r="Z159" s="1607"/>
    </row>
    <row r="160" spans="1:26" s="376" customFormat="1" ht="15" hidden="1" customHeight="1" outlineLevel="1">
      <c r="A160" s="1614"/>
      <c r="B160" s="1616"/>
      <c r="C160" s="1569"/>
      <c r="D160" s="1569"/>
      <c r="E160" s="1569"/>
      <c r="F160" s="1570"/>
      <c r="G160" s="1568"/>
      <c r="H160" s="1569"/>
      <c r="I160" s="1569"/>
      <c r="J160" s="1569"/>
      <c r="K160" s="1570"/>
      <c r="L160" s="1576"/>
      <c r="M160" s="1577"/>
      <c r="N160" s="1579"/>
      <c r="O160" s="1634"/>
      <c r="P160" s="1634"/>
      <c r="Q160" s="1584" t="str">
        <f>IFERROR(VLOOKUP(U160,リスト!$AW$1:$AY$44,2,0),"")</f>
        <v/>
      </c>
      <c r="R160" s="1585"/>
      <c r="S160" s="1584" t="str">
        <f>IFERROR(VLOOKUP(U160,リスト!$AW$1:$AY$44,3,0),"")</f>
        <v/>
      </c>
      <c r="T160" s="1585"/>
      <c r="U160" s="119"/>
      <c r="V160" s="1605"/>
      <c r="W160" s="1606"/>
      <c r="X160" s="1606"/>
      <c r="Y160" s="1606"/>
      <c r="Z160" s="1607"/>
    </row>
    <row r="161" spans="1:26" s="376" customFormat="1" ht="15" hidden="1" customHeight="1" outlineLevel="1">
      <c r="A161" s="1614"/>
      <c r="B161" s="1616"/>
      <c r="C161" s="1569"/>
      <c r="D161" s="1569"/>
      <c r="E161" s="1569"/>
      <c r="F161" s="1570"/>
      <c r="G161" s="1568"/>
      <c r="H161" s="1569"/>
      <c r="I161" s="1569"/>
      <c r="J161" s="1569"/>
      <c r="K161" s="1570"/>
      <c r="L161" s="1576"/>
      <c r="M161" s="1577"/>
      <c r="N161" s="1579"/>
      <c r="O161" s="1634"/>
      <c r="P161" s="1634"/>
      <c r="Q161" s="1584" t="str">
        <f>IFERROR(VLOOKUP(U161,リスト!$AW$1:$AY$44,2,0),"")</f>
        <v/>
      </c>
      <c r="R161" s="1585"/>
      <c r="S161" s="1584" t="str">
        <f>IFERROR(VLOOKUP(U161,リスト!$AW$1:$AY$44,3,0),"")</f>
        <v/>
      </c>
      <c r="T161" s="1585"/>
      <c r="U161" s="119"/>
      <c r="V161" s="1605"/>
      <c r="W161" s="1606"/>
      <c r="X161" s="1606"/>
      <c r="Y161" s="1606"/>
      <c r="Z161" s="1607"/>
    </row>
    <row r="162" spans="1:26" s="376" customFormat="1" ht="15" hidden="1" customHeight="1" outlineLevel="1">
      <c r="A162" s="1614"/>
      <c r="B162" s="1616"/>
      <c r="C162" s="1569"/>
      <c r="D162" s="1569"/>
      <c r="E162" s="1569"/>
      <c r="F162" s="1570"/>
      <c r="G162" s="1568"/>
      <c r="H162" s="1569"/>
      <c r="I162" s="1569"/>
      <c r="J162" s="1569"/>
      <c r="K162" s="1570"/>
      <c r="L162" s="1576"/>
      <c r="M162" s="1577"/>
      <c r="N162" s="1579"/>
      <c r="O162" s="1634"/>
      <c r="P162" s="1634"/>
      <c r="Q162" s="1584" t="str">
        <f>IFERROR(VLOOKUP(U162,リスト!$AW$1:$AY$44,2,0),"")</f>
        <v/>
      </c>
      <c r="R162" s="1585"/>
      <c r="S162" s="1584" t="str">
        <f>IFERROR(VLOOKUP(U162,リスト!$AW$1:$AY$44,3,0),"")</f>
        <v/>
      </c>
      <c r="T162" s="1585"/>
      <c r="U162" s="119"/>
      <c r="V162" s="1605"/>
      <c r="W162" s="1606"/>
      <c r="X162" s="1606"/>
      <c r="Y162" s="1606"/>
      <c r="Z162" s="1607"/>
    </row>
    <row r="163" spans="1:26" s="376" customFormat="1" ht="15" hidden="1" customHeight="1" outlineLevel="1">
      <c r="A163" s="1614"/>
      <c r="B163" s="1616"/>
      <c r="C163" s="1569"/>
      <c r="D163" s="1569"/>
      <c r="E163" s="1569"/>
      <c r="F163" s="1570"/>
      <c r="G163" s="1568"/>
      <c r="H163" s="1569"/>
      <c r="I163" s="1569"/>
      <c r="J163" s="1569"/>
      <c r="K163" s="1570"/>
      <c r="L163" s="650"/>
      <c r="M163" s="651" t="s">
        <v>28</v>
      </c>
      <c r="N163" s="1579"/>
      <c r="O163" s="1635"/>
      <c r="P163" s="1635"/>
      <c r="Q163" s="1586" t="str">
        <f>IFERROR(VLOOKUP(U163,リスト!$AW$1:$AY$44,2,0),"")</f>
        <v/>
      </c>
      <c r="R163" s="1640"/>
      <c r="S163" s="1586" t="str">
        <f>IFERROR(VLOOKUP(U163,リスト!$AW$1:$AY$44,3,0),"")</f>
        <v/>
      </c>
      <c r="T163" s="1640"/>
      <c r="U163" s="120"/>
      <c r="V163" s="1608"/>
      <c r="W163" s="1609"/>
      <c r="X163" s="1609"/>
      <c r="Y163" s="1609"/>
      <c r="Z163" s="1610"/>
    </row>
    <row r="164" spans="1:26" s="376" customFormat="1" ht="15" hidden="1" customHeight="1" outlineLevel="1">
      <c r="A164" s="1613">
        <v>15</v>
      </c>
      <c r="B164" s="1615"/>
      <c r="C164" s="1566"/>
      <c r="D164" s="1566"/>
      <c r="E164" s="1566"/>
      <c r="F164" s="1567"/>
      <c r="G164" s="1565"/>
      <c r="H164" s="1566"/>
      <c r="I164" s="1566"/>
      <c r="J164" s="1566"/>
      <c r="K164" s="1567"/>
      <c r="L164" s="1574"/>
      <c r="M164" s="1575"/>
      <c r="N164" s="1578"/>
      <c r="O164" s="1633"/>
      <c r="P164" s="1633"/>
      <c r="Q164" s="1636" t="str">
        <f>IFERROR(VLOOKUP(U164,リスト!$AW$1:$AY$44,2,0),"")</f>
        <v/>
      </c>
      <c r="R164" s="1637"/>
      <c r="S164" s="1636" t="str">
        <f>IFERROR(VLOOKUP(U164,リスト!$AW$1:$AY$44,3,0),"")</f>
        <v/>
      </c>
      <c r="T164" s="1637"/>
      <c r="U164" s="118"/>
      <c r="V164" s="1602"/>
      <c r="W164" s="1603"/>
      <c r="X164" s="1603"/>
      <c r="Y164" s="1603"/>
      <c r="Z164" s="1604"/>
    </row>
    <row r="165" spans="1:26" s="376" customFormat="1" ht="15" hidden="1" customHeight="1" outlineLevel="1">
      <c r="A165" s="1614"/>
      <c r="B165" s="1616"/>
      <c r="C165" s="1569"/>
      <c r="D165" s="1569"/>
      <c r="E165" s="1569"/>
      <c r="F165" s="1570"/>
      <c r="G165" s="1568"/>
      <c r="H165" s="1569"/>
      <c r="I165" s="1569"/>
      <c r="J165" s="1569"/>
      <c r="K165" s="1570"/>
      <c r="L165" s="1576"/>
      <c r="M165" s="1577"/>
      <c r="N165" s="1579"/>
      <c r="O165" s="1634"/>
      <c r="P165" s="1634"/>
      <c r="Q165" s="1584" t="str">
        <f>IFERROR(VLOOKUP(U165,リスト!$AW$1:$AY$44,2,0),"")</f>
        <v/>
      </c>
      <c r="R165" s="1585"/>
      <c r="S165" s="1584" t="str">
        <f>IFERROR(VLOOKUP(U165,リスト!$AW$1:$AY$44,3,0),"")</f>
        <v/>
      </c>
      <c r="T165" s="1585"/>
      <c r="U165" s="119"/>
      <c r="V165" s="1605"/>
      <c r="W165" s="1606"/>
      <c r="X165" s="1606"/>
      <c r="Y165" s="1606"/>
      <c r="Z165" s="1607"/>
    </row>
    <row r="166" spans="1:26" s="376" customFormat="1" ht="14.25" hidden="1" customHeight="1" outlineLevel="1">
      <c r="A166" s="1614"/>
      <c r="B166" s="1616"/>
      <c r="C166" s="1569"/>
      <c r="D166" s="1569"/>
      <c r="E166" s="1569"/>
      <c r="F166" s="1570"/>
      <c r="G166" s="1568"/>
      <c r="H166" s="1569"/>
      <c r="I166" s="1569"/>
      <c r="J166" s="1569"/>
      <c r="K166" s="1570"/>
      <c r="L166" s="1576"/>
      <c r="M166" s="1577"/>
      <c r="N166" s="1579"/>
      <c r="O166" s="1634"/>
      <c r="P166" s="1634"/>
      <c r="Q166" s="1584" t="str">
        <f>IFERROR(VLOOKUP(U166,リスト!$AW$1:$AY$44,2,0),"")</f>
        <v/>
      </c>
      <c r="R166" s="1585"/>
      <c r="S166" s="1584" t="str">
        <f>IFERROR(VLOOKUP(U166,リスト!$AW$1:$AY$44,3,0),"")</f>
        <v/>
      </c>
      <c r="T166" s="1585"/>
      <c r="U166" s="119"/>
      <c r="V166" s="1605"/>
      <c r="W166" s="1606"/>
      <c r="X166" s="1606"/>
      <c r="Y166" s="1606"/>
      <c r="Z166" s="1607"/>
    </row>
    <row r="167" spans="1:26" s="376" customFormat="1" ht="15" hidden="1" customHeight="1" outlineLevel="1">
      <c r="A167" s="1614"/>
      <c r="B167" s="1616"/>
      <c r="C167" s="1569"/>
      <c r="D167" s="1569"/>
      <c r="E167" s="1569"/>
      <c r="F167" s="1570"/>
      <c r="G167" s="1568"/>
      <c r="H167" s="1569"/>
      <c r="I167" s="1569"/>
      <c r="J167" s="1569"/>
      <c r="K167" s="1570"/>
      <c r="L167" s="1576"/>
      <c r="M167" s="1577"/>
      <c r="N167" s="1579"/>
      <c r="O167" s="1634"/>
      <c r="P167" s="1634"/>
      <c r="Q167" s="1584" t="str">
        <f>IFERROR(VLOOKUP(U167,リスト!$AW$1:$AY$44,2,0),"")</f>
        <v/>
      </c>
      <c r="R167" s="1585"/>
      <c r="S167" s="1584" t="str">
        <f>IFERROR(VLOOKUP(U167,リスト!$AW$1:$AY$44,3,0),"")</f>
        <v/>
      </c>
      <c r="T167" s="1585"/>
      <c r="U167" s="119"/>
      <c r="V167" s="1605"/>
      <c r="W167" s="1606"/>
      <c r="X167" s="1606"/>
      <c r="Y167" s="1606"/>
      <c r="Z167" s="1607"/>
    </row>
    <row r="168" spans="1:26" s="376" customFormat="1" ht="15" hidden="1" customHeight="1" outlineLevel="1">
      <c r="A168" s="1614"/>
      <c r="B168" s="1616"/>
      <c r="C168" s="1569"/>
      <c r="D168" s="1569"/>
      <c r="E168" s="1569"/>
      <c r="F168" s="1570"/>
      <c r="G168" s="1568"/>
      <c r="H168" s="1569"/>
      <c r="I168" s="1569"/>
      <c r="J168" s="1569"/>
      <c r="K168" s="1570"/>
      <c r="L168" s="1576"/>
      <c r="M168" s="1577"/>
      <c r="N168" s="1579"/>
      <c r="O168" s="1634"/>
      <c r="P168" s="1634"/>
      <c r="Q168" s="1584" t="str">
        <f>IFERROR(VLOOKUP(U168,リスト!$AW$1:$AY$44,2,0),"")</f>
        <v/>
      </c>
      <c r="R168" s="1585"/>
      <c r="S168" s="1584" t="str">
        <f>IFERROR(VLOOKUP(U168,リスト!$AW$1:$AY$44,3,0),"")</f>
        <v/>
      </c>
      <c r="T168" s="1585"/>
      <c r="U168" s="119"/>
      <c r="V168" s="1605"/>
      <c r="W168" s="1606"/>
      <c r="X168" s="1606"/>
      <c r="Y168" s="1606"/>
      <c r="Z168" s="1607"/>
    </row>
    <row r="169" spans="1:26" s="376" customFormat="1" ht="15" hidden="1" customHeight="1" outlineLevel="1">
      <c r="A169" s="1614"/>
      <c r="B169" s="1616"/>
      <c r="C169" s="1569"/>
      <c r="D169" s="1569"/>
      <c r="E169" s="1569"/>
      <c r="F169" s="1570"/>
      <c r="G169" s="1568"/>
      <c r="H169" s="1569"/>
      <c r="I169" s="1569"/>
      <c r="J169" s="1569"/>
      <c r="K169" s="1570"/>
      <c r="L169" s="650"/>
      <c r="M169" s="651" t="s">
        <v>28</v>
      </c>
      <c r="N169" s="1579"/>
      <c r="O169" s="1635"/>
      <c r="P169" s="1635"/>
      <c r="Q169" s="1584" t="str">
        <f>IFERROR(VLOOKUP(U169,リスト!$AW$1:$AY$44,2,0),"")</f>
        <v/>
      </c>
      <c r="R169" s="1585"/>
      <c r="S169" s="1586" t="str">
        <f>IFERROR(VLOOKUP(U169,リスト!$AW$1:$AY$44,3,0),"")</f>
        <v/>
      </c>
      <c r="T169" s="1640"/>
      <c r="U169" s="120"/>
      <c r="V169" s="1608"/>
      <c r="W169" s="1609"/>
      <c r="X169" s="1609"/>
      <c r="Y169" s="1609"/>
      <c r="Z169" s="1610"/>
    </row>
    <row r="170" spans="1:26" ht="19.5" customHeight="1" collapsed="1">
      <c r="A170" s="1621" t="s">
        <v>102</v>
      </c>
      <c r="B170" s="1621"/>
      <c r="C170" s="1621"/>
      <c r="D170" s="1621"/>
      <c r="E170" s="1621"/>
      <c r="F170" s="1621"/>
      <c r="G170" s="1621"/>
      <c r="H170" s="1621"/>
      <c r="I170" s="1621"/>
      <c r="J170" s="1621"/>
      <c r="K170" s="1622"/>
      <c r="L170" s="1625">
        <f>SUM(L80:M169)</f>
        <v>0</v>
      </c>
      <c r="M170" s="1626"/>
      <c r="N170" s="1627" t="str">
        <f>IF(ロール対応表ｰ2010!$T$57=0,"","「ロール対応表」シートと一致していないスキル項目があります")</f>
        <v/>
      </c>
      <c r="O170" s="1628"/>
      <c r="P170" s="1628"/>
      <c r="Q170" s="1628"/>
      <c r="R170" s="1628"/>
      <c r="S170" s="1628"/>
      <c r="T170" s="1628"/>
      <c r="U170" s="1628"/>
      <c r="V170" s="1628"/>
      <c r="W170" s="1628"/>
      <c r="X170" s="1628"/>
      <c r="Y170" s="1628"/>
      <c r="Z170" s="1628"/>
    </row>
    <row r="171" spans="1:26" ht="10.5" customHeight="1">
      <c r="A171" s="1623"/>
      <c r="B171" s="1623"/>
      <c r="C171" s="1623"/>
      <c r="D171" s="1623"/>
      <c r="E171" s="1623"/>
      <c r="F171" s="1623"/>
      <c r="G171" s="1623"/>
      <c r="H171" s="1623"/>
      <c r="I171" s="1623"/>
      <c r="J171" s="1623"/>
      <c r="K171" s="1624"/>
      <c r="L171" s="1631" t="s">
        <v>28</v>
      </c>
      <c r="M171" s="1632"/>
      <c r="N171" s="1629"/>
      <c r="O171" s="1630"/>
      <c r="P171" s="1630"/>
      <c r="Q171" s="1630"/>
      <c r="R171" s="1630"/>
      <c r="S171" s="1630"/>
      <c r="T171" s="1630"/>
      <c r="U171" s="1630"/>
      <c r="V171" s="1630"/>
      <c r="W171" s="1630"/>
      <c r="X171" s="1630"/>
      <c r="Y171" s="1630"/>
      <c r="Z171" s="1630"/>
    </row>
    <row r="172" spans="1:26" ht="15" customHeight="1">
      <c r="A172" s="1563" t="s">
        <v>906</v>
      </c>
      <c r="B172" s="1563"/>
      <c r="C172" s="1563"/>
      <c r="D172" s="1563"/>
      <c r="E172" s="1563"/>
      <c r="F172" s="1563"/>
      <c r="G172" s="1563"/>
      <c r="H172" s="1563"/>
      <c r="I172" s="1563"/>
      <c r="J172" s="1563"/>
      <c r="K172" s="1563"/>
      <c r="L172" s="1563"/>
      <c r="M172" s="1563"/>
      <c r="N172" s="1564"/>
      <c r="O172" s="1564"/>
      <c r="P172" s="1564"/>
      <c r="Q172" s="1564"/>
      <c r="R172" s="1564"/>
      <c r="S172" s="1564"/>
      <c r="T172" s="1564"/>
      <c r="U172" s="1564"/>
      <c r="V172" s="1564"/>
      <c r="W172" s="1564"/>
      <c r="X172" s="1564"/>
      <c r="Y172" s="1564"/>
      <c r="Z172" s="1564"/>
    </row>
    <row r="173" spans="1:26" ht="15" customHeight="1">
      <c r="A173" s="1564"/>
      <c r="B173" s="1564"/>
      <c r="C173" s="1564"/>
      <c r="D173" s="1564"/>
      <c r="E173" s="1564"/>
      <c r="F173" s="1564"/>
      <c r="G173" s="1564"/>
      <c r="H173" s="1564"/>
      <c r="I173" s="1564"/>
      <c r="J173" s="1564"/>
      <c r="K173" s="1564"/>
      <c r="L173" s="1564"/>
      <c r="M173" s="1564"/>
      <c r="N173" s="1564"/>
      <c r="O173" s="1564"/>
      <c r="P173" s="1564"/>
      <c r="Q173" s="1564"/>
      <c r="R173" s="1564"/>
      <c r="S173" s="1564"/>
      <c r="T173" s="1564"/>
      <c r="U173" s="1564"/>
      <c r="V173" s="1564"/>
      <c r="W173" s="1564"/>
      <c r="X173" s="1564"/>
      <c r="Y173" s="1564"/>
      <c r="Z173" s="1564"/>
    </row>
    <row r="174" spans="1:26" ht="15" customHeight="1">
      <c r="A174" s="1564"/>
      <c r="B174" s="1564"/>
      <c r="C174" s="1564"/>
      <c r="D174" s="1564"/>
      <c r="E174" s="1564"/>
      <c r="F174" s="1564"/>
      <c r="G174" s="1564"/>
      <c r="H174" s="1564"/>
      <c r="I174" s="1564"/>
      <c r="J174" s="1564"/>
      <c r="K174" s="1564"/>
      <c r="L174" s="1564"/>
      <c r="M174" s="1564"/>
      <c r="N174" s="1564"/>
      <c r="O174" s="1564"/>
      <c r="P174" s="1564"/>
      <c r="Q174" s="1564"/>
      <c r="R174" s="1564"/>
      <c r="S174" s="1564"/>
      <c r="T174" s="1564"/>
      <c r="U174" s="1564"/>
      <c r="V174" s="1564"/>
      <c r="W174" s="1564"/>
      <c r="X174" s="1564"/>
      <c r="Y174" s="1564"/>
      <c r="Z174" s="1564"/>
    </row>
    <row r="175" spans="1:26" ht="15" customHeight="1">
      <c r="A175" s="1564"/>
      <c r="B175" s="1564"/>
      <c r="C175" s="1564"/>
      <c r="D175" s="1564"/>
      <c r="E175" s="1564"/>
      <c r="F175" s="1564"/>
      <c r="G175" s="1564"/>
      <c r="H175" s="1564"/>
      <c r="I175" s="1564"/>
      <c r="J175" s="1564"/>
      <c r="K175" s="1564"/>
      <c r="L175" s="1564"/>
      <c r="M175" s="1564"/>
      <c r="N175" s="1564"/>
      <c r="O175" s="1564"/>
      <c r="P175" s="1564"/>
      <c r="Q175" s="1564"/>
      <c r="R175" s="1564"/>
      <c r="S175" s="1564"/>
      <c r="T175" s="1564"/>
      <c r="U175" s="1564"/>
      <c r="V175" s="1564"/>
      <c r="W175" s="1564"/>
      <c r="X175" s="1564"/>
      <c r="Y175" s="1564"/>
      <c r="Z175" s="1564"/>
    </row>
    <row r="176" spans="1:26" ht="9" customHeight="1">
      <c r="A176" s="601"/>
      <c r="B176" s="601"/>
      <c r="C176" s="601"/>
      <c r="D176" s="601"/>
      <c r="E176" s="598"/>
      <c r="F176" s="598"/>
      <c r="G176" s="598"/>
      <c r="H176" s="598"/>
      <c r="I176" s="598"/>
      <c r="J176" s="598"/>
      <c r="K176" s="598"/>
      <c r="L176" s="598"/>
      <c r="M176" s="598"/>
      <c r="N176" s="598"/>
      <c r="O176" s="598"/>
      <c r="P176" s="598"/>
      <c r="Q176" s="598"/>
      <c r="R176" s="598"/>
    </row>
    <row r="177" spans="1:26" ht="23.25" customHeight="1">
      <c r="A177" s="606" t="s">
        <v>832</v>
      </c>
      <c r="B177" s="601"/>
      <c r="C177" s="601"/>
      <c r="D177" s="601"/>
      <c r="E177" s="601"/>
      <c r="F177" s="601"/>
      <c r="G177" s="601"/>
      <c r="H177" s="601"/>
      <c r="I177" s="601"/>
      <c r="J177" s="601"/>
      <c r="K177" s="601"/>
      <c r="L177" s="601"/>
      <c r="M177" s="601"/>
      <c r="N177" s="601"/>
      <c r="O177" s="601"/>
      <c r="P177" s="601"/>
      <c r="Q177" s="601"/>
      <c r="R177" s="601"/>
    </row>
    <row r="178" spans="1:26" ht="60" customHeight="1">
      <c r="A178" s="1450" t="s">
        <v>98</v>
      </c>
      <c r="B178" s="1450"/>
      <c r="C178" s="1450"/>
      <c r="D178" s="1451"/>
      <c r="E178" s="1545"/>
      <c r="F178" s="1545"/>
      <c r="G178" s="1545"/>
      <c r="H178" s="1545"/>
      <c r="I178" s="1545"/>
      <c r="J178" s="1545"/>
      <c r="K178" s="1545"/>
      <c r="L178" s="1545"/>
      <c r="M178" s="1545"/>
      <c r="N178" s="1545"/>
      <c r="O178" s="1545"/>
      <c r="P178" s="1545"/>
      <c r="Q178" s="1545"/>
      <c r="R178" s="1545"/>
      <c r="Z178" s="228"/>
    </row>
    <row r="179" spans="1:26" ht="60" customHeight="1">
      <c r="A179" s="1546" t="s">
        <v>99</v>
      </c>
      <c r="B179" s="1546"/>
      <c r="C179" s="1546"/>
      <c r="D179" s="1547"/>
      <c r="E179" s="1548"/>
      <c r="F179" s="1549"/>
      <c r="G179" s="1549"/>
      <c r="H179" s="1549"/>
      <c r="I179" s="1549"/>
      <c r="J179" s="1549"/>
      <c r="K179" s="1549"/>
      <c r="L179" s="1549"/>
      <c r="M179" s="1549"/>
      <c r="N179" s="1549"/>
      <c r="O179" s="1549"/>
      <c r="P179" s="1549"/>
      <c r="Q179" s="1549"/>
      <c r="R179" s="1550"/>
      <c r="S179" s="225"/>
    </row>
    <row r="180" spans="1:26" ht="20.25" customHeight="1">
      <c r="A180" s="1551" t="s">
        <v>617</v>
      </c>
      <c r="B180" s="1551"/>
      <c r="C180" s="1551"/>
      <c r="D180" s="1551"/>
      <c r="E180" s="1540"/>
      <c r="F180" s="1540"/>
      <c r="G180" s="1540"/>
      <c r="H180" s="1540"/>
      <c r="I180" s="1540"/>
      <c r="J180" s="1540"/>
      <c r="K180" s="1540"/>
      <c r="L180" s="1540"/>
      <c r="M180" s="1540"/>
      <c r="N180" s="1540"/>
      <c r="O180" s="1540"/>
      <c r="P180" s="229"/>
      <c r="Q180" s="229"/>
      <c r="R180" s="229"/>
      <c r="S180" s="230"/>
    </row>
    <row r="181" spans="1:26" ht="15" customHeight="1">
      <c r="A181" s="1552" t="s">
        <v>587</v>
      </c>
      <c r="B181" s="1552"/>
      <c r="C181" s="1552"/>
      <c r="D181" s="1552"/>
      <c r="E181" s="1553"/>
      <c r="F181" s="1554" t="s">
        <v>514</v>
      </c>
      <c r="G181" s="1554"/>
      <c r="H181" s="1554"/>
      <c r="I181" s="1554"/>
      <c r="J181" s="1554"/>
      <c r="K181" s="1554"/>
      <c r="L181" s="1554"/>
      <c r="M181" s="1554"/>
      <c r="N181" s="1554"/>
      <c r="O181" s="1554"/>
      <c r="P181" s="1554"/>
      <c r="Q181" s="1554"/>
      <c r="R181" s="1554"/>
    </row>
    <row r="182" spans="1:26" ht="50.1" customHeight="1">
      <c r="A182" s="827"/>
      <c r="B182" s="827"/>
      <c r="C182" s="827"/>
      <c r="D182" s="827"/>
      <c r="E182" s="1553"/>
      <c r="F182" s="1555"/>
      <c r="G182" s="1555"/>
      <c r="H182" s="1555"/>
      <c r="I182" s="1555"/>
      <c r="J182" s="1555"/>
      <c r="K182" s="1555"/>
      <c r="L182" s="1555"/>
      <c r="M182" s="1555"/>
      <c r="N182" s="1555"/>
      <c r="O182" s="1555"/>
      <c r="P182" s="1555"/>
      <c r="Q182" s="1555"/>
      <c r="R182" s="1555"/>
    </row>
    <row r="183" spans="1:26" ht="16.5" customHeight="1">
      <c r="A183" s="606" t="s">
        <v>833</v>
      </c>
      <c r="B183" s="601"/>
      <c r="C183" s="601"/>
      <c r="D183" s="601"/>
      <c r="E183" s="601"/>
      <c r="F183" s="601"/>
      <c r="G183" s="601"/>
      <c r="H183" s="601"/>
      <c r="I183" s="601"/>
      <c r="J183" s="601"/>
      <c r="K183" s="601"/>
      <c r="L183" s="601"/>
      <c r="M183" s="601"/>
      <c r="N183" s="601"/>
      <c r="O183" s="601"/>
      <c r="P183" s="601"/>
      <c r="Q183" s="601"/>
      <c r="R183" s="601"/>
    </row>
    <row r="184" spans="1:26" ht="3.75" customHeight="1">
      <c r="A184" s="208"/>
    </row>
    <row r="185" spans="1:26" ht="74.25" customHeight="1">
      <c r="A185" s="1450" t="s">
        <v>103</v>
      </c>
      <c r="B185" s="1450"/>
      <c r="C185" s="1450"/>
      <c r="D185" s="1451"/>
      <c r="E185" s="1478"/>
      <c r="F185" s="1479"/>
      <c r="G185" s="1479"/>
      <c r="H185" s="1479"/>
      <c r="I185" s="1479"/>
      <c r="J185" s="1479"/>
      <c r="K185" s="1479"/>
      <c r="L185" s="1479"/>
      <c r="M185" s="1479"/>
      <c r="N185" s="1479"/>
      <c r="O185" s="1479"/>
      <c r="P185" s="1479"/>
      <c r="Q185" s="1479"/>
      <c r="R185" s="1480"/>
      <c r="S185" s="598"/>
      <c r="T185" s="598"/>
      <c r="U185" s="598"/>
      <c r="V185" s="598"/>
      <c r="W185" s="224"/>
      <c r="X185" s="598"/>
    </row>
    <row r="186" spans="1:26" ht="74.25" customHeight="1">
      <c r="A186" s="1450" t="s">
        <v>515</v>
      </c>
      <c r="B186" s="1450"/>
      <c r="C186" s="1450"/>
      <c r="D186" s="1451"/>
      <c r="E186" s="1544"/>
      <c r="F186" s="1544"/>
      <c r="G186" s="1544"/>
      <c r="H186" s="1544"/>
      <c r="I186" s="1544"/>
      <c r="J186" s="1544"/>
      <c r="K186" s="1544"/>
      <c r="L186" s="1544"/>
      <c r="M186" s="1544"/>
      <c r="N186" s="1544"/>
      <c r="O186" s="1544"/>
      <c r="P186" s="1544"/>
      <c r="Q186" s="1544"/>
      <c r="R186" s="1544"/>
      <c r="S186" s="598"/>
      <c r="T186" s="598"/>
      <c r="U186" s="598"/>
      <c r="V186" s="598"/>
      <c r="W186" s="224"/>
      <c r="X186" s="598"/>
      <c r="Y186" s="598"/>
    </row>
    <row r="187" spans="1:26" ht="74.25" customHeight="1">
      <c r="A187" s="1450" t="s">
        <v>104</v>
      </c>
      <c r="B187" s="1450"/>
      <c r="C187" s="1450"/>
      <c r="D187" s="1451"/>
      <c r="E187" s="1544"/>
      <c r="F187" s="1544"/>
      <c r="G187" s="1544"/>
      <c r="H187" s="1544"/>
      <c r="I187" s="1544"/>
      <c r="J187" s="1544"/>
      <c r="K187" s="1544"/>
      <c r="L187" s="1544"/>
      <c r="M187" s="1544"/>
      <c r="N187" s="1544"/>
      <c r="O187" s="1544"/>
      <c r="P187" s="1544"/>
      <c r="Q187" s="1544"/>
      <c r="R187" s="1544"/>
      <c r="S187" s="207"/>
      <c r="X187" s="207"/>
      <c r="Y187" s="598"/>
    </row>
    <row r="188" spans="1:26" ht="36" customHeight="1">
      <c r="A188" s="1464" t="s">
        <v>373</v>
      </c>
      <c r="B188" s="1465"/>
      <c r="C188" s="1465"/>
      <c r="D188" s="1466"/>
      <c r="E188" s="1413"/>
      <c r="F188" s="1416"/>
      <c r="G188" s="1414"/>
      <c r="H188" s="1538" t="s">
        <v>408</v>
      </c>
      <c r="I188" s="1538"/>
      <c r="J188" s="1539"/>
      <c r="K188" s="1539"/>
      <c r="L188" s="1539"/>
      <c r="M188" s="1539"/>
      <c r="N188" s="1539"/>
      <c r="O188" s="1539"/>
      <c r="P188" s="1539"/>
      <c r="Q188" s="1539"/>
      <c r="R188" s="1539"/>
      <c r="S188" s="207"/>
      <c r="X188" s="207"/>
    </row>
    <row r="189" spans="1:26" ht="36" customHeight="1">
      <c r="A189" s="1540" t="s">
        <v>617</v>
      </c>
      <c r="B189" s="1540"/>
      <c r="C189" s="1540"/>
      <c r="D189" s="1540"/>
      <c r="E189" s="1541"/>
      <c r="F189" s="1541"/>
      <c r="G189" s="1541"/>
      <c r="H189" s="1541"/>
      <c r="I189" s="1541"/>
      <c r="J189" s="1541"/>
      <c r="K189" s="1541"/>
      <c r="L189" s="1541"/>
      <c r="M189" s="1541"/>
      <c r="N189" s="1541"/>
      <c r="O189" s="1541"/>
      <c r="P189" s="1541"/>
      <c r="Q189" s="1541"/>
      <c r="R189" s="1541"/>
      <c r="S189" s="207"/>
      <c r="X189" s="207"/>
    </row>
    <row r="190" spans="1:26" ht="35.1" customHeight="1">
      <c r="A190" s="1481" t="s">
        <v>588</v>
      </c>
      <c r="B190" s="1482"/>
      <c r="C190" s="1482"/>
      <c r="D190" s="1483"/>
      <c r="E190" s="1530" t="s">
        <v>576</v>
      </c>
      <c r="F190" s="1542"/>
      <c r="G190" s="1322"/>
      <c r="H190" s="1324"/>
      <c r="I190" s="1530" t="s">
        <v>577</v>
      </c>
      <c r="J190" s="1531"/>
      <c r="K190" s="1322"/>
      <c r="L190" s="1543"/>
      <c r="M190" s="1543"/>
      <c r="N190" s="1324"/>
      <c r="O190" s="1530" t="s">
        <v>578</v>
      </c>
      <c r="P190" s="1531"/>
      <c r="Q190" s="1322"/>
      <c r="R190" s="1324"/>
      <c r="S190" s="598"/>
      <c r="T190" s="598"/>
      <c r="U190" s="598"/>
      <c r="V190" s="598"/>
      <c r="W190" s="224"/>
      <c r="X190" s="598"/>
    </row>
    <row r="191" spans="1:26" ht="15" customHeight="1">
      <c r="A191" s="1495"/>
      <c r="B191" s="1532"/>
      <c r="C191" s="1532"/>
      <c r="D191" s="1533"/>
      <c r="E191" s="1523" t="s">
        <v>905</v>
      </c>
      <c r="F191" s="1524"/>
      <c r="G191" s="1524"/>
      <c r="H191" s="1524"/>
      <c r="I191" s="1524"/>
      <c r="J191" s="1524"/>
      <c r="K191" s="1524"/>
      <c r="L191" s="1524"/>
      <c r="M191" s="1524"/>
      <c r="N191" s="1524"/>
      <c r="O191" s="1524"/>
      <c r="P191" s="1524"/>
      <c r="Q191" s="1524"/>
      <c r="R191" s="1525"/>
      <c r="S191" s="598"/>
      <c r="T191" s="598"/>
      <c r="U191" s="598"/>
      <c r="V191" s="598"/>
      <c r="W191" s="224"/>
      <c r="X191" s="598"/>
    </row>
    <row r="192" spans="1:26" ht="50.1" customHeight="1">
      <c r="A192" s="1457"/>
      <c r="B192" s="1458"/>
      <c r="C192" s="1458"/>
      <c r="D192" s="1459"/>
      <c r="E192" s="1526"/>
      <c r="F192" s="1527"/>
      <c r="G192" s="1527"/>
      <c r="H192" s="1527"/>
      <c r="I192" s="1527"/>
      <c r="J192" s="1527"/>
      <c r="K192" s="1527"/>
      <c r="L192" s="1527"/>
      <c r="M192" s="1527"/>
      <c r="N192" s="1527"/>
      <c r="O192" s="1527"/>
      <c r="P192" s="1527"/>
      <c r="Q192" s="1527"/>
      <c r="R192" s="1528"/>
      <c r="S192" s="598"/>
      <c r="T192" s="598"/>
      <c r="U192" s="598"/>
      <c r="V192" s="598"/>
      <c r="W192" s="224"/>
      <c r="X192" s="598"/>
    </row>
    <row r="193" spans="1:26" ht="35.1" customHeight="1">
      <c r="A193" s="1481" t="s">
        <v>589</v>
      </c>
      <c r="B193" s="1482"/>
      <c r="C193" s="1482"/>
      <c r="D193" s="1483"/>
      <c r="E193" s="1534" t="s">
        <v>576</v>
      </c>
      <c r="F193" s="1535"/>
      <c r="G193" s="1521"/>
      <c r="H193" s="1522"/>
      <c r="I193" s="1534" t="s">
        <v>577</v>
      </c>
      <c r="J193" s="1536"/>
      <c r="K193" s="1521"/>
      <c r="L193" s="1537"/>
      <c r="M193" s="1537"/>
      <c r="N193" s="1522"/>
      <c r="O193" s="1534" t="s">
        <v>578</v>
      </c>
      <c r="P193" s="1536"/>
      <c r="Q193" s="1521"/>
      <c r="R193" s="1522"/>
      <c r="S193" s="598"/>
      <c r="T193" s="598"/>
      <c r="U193" s="598"/>
      <c r="V193" s="598"/>
      <c r="W193" s="224"/>
      <c r="X193" s="598"/>
      <c r="Y193" s="598"/>
      <c r="Z193" s="598"/>
    </row>
    <row r="194" spans="1:26" ht="15" customHeight="1">
      <c r="A194" s="1495"/>
      <c r="B194" s="1532"/>
      <c r="C194" s="1532"/>
      <c r="D194" s="1533"/>
      <c r="E194" s="1523" t="s">
        <v>905</v>
      </c>
      <c r="F194" s="1524"/>
      <c r="G194" s="1524"/>
      <c r="H194" s="1524"/>
      <c r="I194" s="1524"/>
      <c r="J194" s="1524"/>
      <c r="K194" s="1524"/>
      <c r="L194" s="1524"/>
      <c r="M194" s="1524"/>
      <c r="N194" s="1524"/>
      <c r="O194" s="1524"/>
      <c r="P194" s="1524"/>
      <c r="Q194" s="1524"/>
      <c r="R194" s="1525"/>
      <c r="S194" s="598"/>
      <c r="T194" s="598"/>
      <c r="U194" s="598"/>
      <c r="V194" s="598"/>
      <c r="W194" s="224"/>
      <c r="X194" s="598"/>
      <c r="Y194" s="598"/>
      <c r="Z194" s="598"/>
    </row>
    <row r="195" spans="1:26" ht="50.1" customHeight="1">
      <c r="A195" s="1457"/>
      <c r="B195" s="1458"/>
      <c r="C195" s="1458"/>
      <c r="D195" s="1459"/>
      <c r="E195" s="1526"/>
      <c r="F195" s="1527"/>
      <c r="G195" s="1527"/>
      <c r="H195" s="1527"/>
      <c r="I195" s="1527"/>
      <c r="J195" s="1527"/>
      <c r="K195" s="1527"/>
      <c r="L195" s="1527"/>
      <c r="M195" s="1527"/>
      <c r="N195" s="1527"/>
      <c r="O195" s="1527"/>
      <c r="P195" s="1527"/>
      <c r="Q195" s="1527"/>
      <c r="R195" s="1528"/>
      <c r="S195" s="598"/>
      <c r="T195" s="598"/>
      <c r="U195" s="598"/>
      <c r="V195" s="598"/>
      <c r="W195" s="224"/>
      <c r="X195" s="598"/>
      <c r="Y195" s="598"/>
      <c r="Z195" s="598"/>
    </row>
    <row r="196" spans="1:26" ht="79.5" customHeight="1">
      <c r="A196" s="1450" t="s">
        <v>590</v>
      </c>
      <c r="B196" s="1450"/>
      <c r="C196" s="1450"/>
      <c r="D196" s="1451"/>
      <c r="E196" s="1529" t="str">
        <f>IF(E207=0,"自動で入力されます",E207)</f>
        <v>自動で入力されます</v>
      </c>
      <c r="F196" s="1529"/>
      <c r="G196" s="1529"/>
      <c r="H196" s="1529"/>
      <c r="I196" s="1529"/>
      <c r="J196" s="1529"/>
      <c r="K196" s="1529"/>
      <c r="L196" s="1529"/>
      <c r="M196" s="1529"/>
      <c r="N196" s="1529"/>
      <c r="O196" s="1529"/>
      <c r="P196" s="1529"/>
      <c r="Q196" s="1529"/>
      <c r="R196" s="1529"/>
      <c r="S196" s="207"/>
      <c r="X196" s="207"/>
      <c r="Y196" s="598"/>
      <c r="Z196" s="598"/>
    </row>
    <row r="197" spans="1:26" ht="64.5" customHeight="1">
      <c r="A197" s="1511" t="s">
        <v>591</v>
      </c>
      <c r="B197" s="1511"/>
      <c r="C197" s="1450"/>
      <c r="D197" s="1451"/>
      <c r="E197" s="1512"/>
      <c r="F197" s="1512"/>
      <c r="G197" s="1512"/>
      <c r="H197" s="1512"/>
      <c r="I197" s="1512"/>
      <c r="J197" s="1512"/>
      <c r="K197" s="1512"/>
      <c r="L197" s="1512"/>
      <c r="M197" s="1512"/>
      <c r="N197" s="1512"/>
      <c r="O197" s="1512"/>
      <c r="P197" s="1512"/>
      <c r="Q197" s="1512"/>
      <c r="R197" s="1512"/>
      <c r="S197" s="207"/>
      <c r="T197" s="598"/>
      <c r="U197" s="598"/>
      <c r="V197" s="598"/>
      <c r="W197" s="224"/>
      <c r="X197" s="598"/>
    </row>
    <row r="198" spans="1:26" ht="64.5" customHeight="1">
      <c r="A198" s="1511" t="s">
        <v>834</v>
      </c>
      <c r="B198" s="1511"/>
      <c r="C198" s="1450"/>
      <c r="D198" s="1451"/>
      <c r="E198" s="1512"/>
      <c r="F198" s="1512"/>
      <c r="G198" s="1512"/>
      <c r="H198" s="1512"/>
      <c r="I198" s="1512"/>
      <c r="J198" s="1512"/>
      <c r="K198" s="1512"/>
      <c r="L198" s="1512"/>
      <c r="M198" s="1512"/>
      <c r="N198" s="1512"/>
      <c r="O198" s="1512"/>
      <c r="P198" s="1512"/>
      <c r="Q198" s="1512"/>
      <c r="R198" s="1512"/>
      <c r="S198" s="207"/>
      <c r="T198" s="598"/>
      <c r="U198" s="598"/>
      <c r="V198" s="598"/>
      <c r="W198" s="224"/>
      <c r="X198" s="598"/>
    </row>
    <row r="199" spans="1:26" ht="22.5" customHeight="1">
      <c r="A199" s="1513" t="s">
        <v>592</v>
      </c>
      <c r="B199" s="1514"/>
      <c r="C199" s="1517" t="s">
        <v>549</v>
      </c>
      <c r="D199" s="1518"/>
      <c r="E199" s="1512"/>
      <c r="F199" s="1512"/>
      <c r="G199" s="1512"/>
      <c r="H199" s="1512"/>
      <c r="I199" s="1512"/>
      <c r="J199" s="1512"/>
      <c r="K199" s="1512"/>
      <c r="L199" s="1512"/>
      <c r="M199" s="1512"/>
      <c r="N199" s="1512"/>
      <c r="O199" s="1512"/>
      <c r="P199" s="1512"/>
      <c r="Q199" s="1512"/>
      <c r="R199" s="1512"/>
      <c r="S199" s="207"/>
      <c r="T199" s="598"/>
      <c r="U199" s="598"/>
      <c r="V199" s="598"/>
      <c r="W199" s="224"/>
      <c r="X199" s="598"/>
    </row>
    <row r="200" spans="1:26" ht="64.5" customHeight="1">
      <c r="A200" s="1515"/>
      <c r="B200" s="1516"/>
      <c r="C200" s="1519" t="s">
        <v>550</v>
      </c>
      <c r="D200" s="1520"/>
      <c r="E200" s="1512"/>
      <c r="F200" s="1512"/>
      <c r="G200" s="1512"/>
      <c r="H200" s="1512"/>
      <c r="I200" s="1512"/>
      <c r="J200" s="1512"/>
      <c r="K200" s="1512"/>
      <c r="L200" s="1512"/>
      <c r="M200" s="1512"/>
      <c r="N200" s="1512"/>
      <c r="O200" s="1512"/>
      <c r="P200" s="1512"/>
      <c r="Q200" s="1512"/>
      <c r="R200" s="1512"/>
      <c r="S200" s="207"/>
      <c r="T200" s="598"/>
      <c r="U200" s="598"/>
      <c r="V200" s="598"/>
      <c r="W200" s="224"/>
      <c r="X200" s="598"/>
    </row>
    <row r="201" spans="1:26" ht="12" customHeight="1">
      <c r="A201" s="231"/>
      <c r="B201" s="231"/>
      <c r="C201" s="601"/>
      <c r="D201" s="601"/>
      <c r="E201" s="598"/>
      <c r="F201" s="598"/>
      <c r="G201" s="598"/>
      <c r="H201" s="598"/>
      <c r="I201" s="598"/>
      <c r="J201" s="598"/>
      <c r="K201" s="224"/>
      <c r="L201" s="598"/>
      <c r="M201" s="598"/>
      <c r="N201" s="598"/>
      <c r="O201" s="598"/>
      <c r="P201" s="598"/>
      <c r="Q201" s="598"/>
      <c r="R201" s="224"/>
      <c r="S201" s="598"/>
      <c r="X201" s="207"/>
      <c r="Y201" s="598"/>
      <c r="Z201" s="598"/>
    </row>
    <row r="202" spans="1:26" ht="21" customHeight="1">
      <c r="A202" s="606" t="s">
        <v>105</v>
      </c>
      <c r="B202" s="601"/>
      <c r="C202" s="601"/>
      <c r="D202" s="601"/>
      <c r="E202" s="200"/>
      <c r="F202" s="200"/>
      <c r="G202" s="222"/>
      <c r="H202" s="222"/>
      <c r="I202" s="222"/>
      <c r="J202" s="222"/>
      <c r="K202" s="222"/>
      <c r="L202" s="222"/>
      <c r="M202" s="222"/>
      <c r="N202" s="222"/>
      <c r="O202" s="222"/>
      <c r="P202" s="222"/>
      <c r="Q202" s="222"/>
      <c r="R202" s="222"/>
    </row>
    <row r="203" spans="1:26" ht="3.75" customHeight="1">
      <c r="A203" s="208"/>
    </row>
    <row r="204" spans="1:26" ht="18.75" customHeight="1">
      <c r="A204" s="1481" t="s">
        <v>106</v>
      </c>
      <c r="B204" s="1482"/>
      <c r="C204" s="1482"/>
      <c r="D204" s="1483"/>
      <c r="E204" s="1504" t="s">
        <v>107</v>
      </c>
      <c r="F204" s="1505"/>
      <c r="G204" s="1505"/>
      <c r="H204" s="1505"/>
      <c r="I204" s="1505"/>
      <c r="J204" s="1505"/>
      <c r="K204" s="1505"/>
      <c r="L204" s="1505"/>
      <c r="M204" s="1505"/>
      <c r="N204" s="1505"/>
      <c r="O204" s="1505"/>
      <c r="P204" s="1505"/>
      <c r="Q204" s="1505"/>
      <c r="R204" s="1506"/>
    </row>
    <row r="205" spans="1:26" ht="79.5" customHeight="1">
      <c r="A205" s="1457"/>
      <c r="B205" s="1458"/>
      <c r="C205" s="1458"/>
      <c r="D205" s="1459"/>
      <c r="E205" s="1507"/>
      <c r="F205" s="1508"/>
      <c r="G205" s="1508"/>
      <c r="H205" s="1508"/>
      <c r="I205" s="1508"/>
      <c r="J205" s="1508"/>
      <c r="K205" s="1508"/>
      <c r="L205" s="1508"/>
      <c r="M205" s="1508"/>
      <c r="N205" s="1508"/>
      <c r="O205" s="1508"/>
      <c r="P205" s="1508"/>
      <c r="Q205" s="1508"/>
      <c r="R205" s="1509"/>
    </row>
    <row r="206" spans="1:26" ht="18.75" customHeight="1">
      <c r="A206" s="1481" t="s">
        <v>108</v>
      </c>
      <c r="B206" s="1482"/>
      <c r="C206" s="1482"/>
      <c r="D206" s="1483"/>
      <c r="E206" s="1510" t="s">
        <v>109</v>
      </c>
      <c r="F206" s="1465"/>
      <c r="G206" s="1465"/>
      <c r="H206" s="1465"/>
      <c r="I206" s="1465"/>
      <c r="J206" s="1465"/>
      <c r="K206" s="1465"/>
      <c r="L206" s="1465"/>
      <c r="M206" s="1465"/>
      <c r="N206" s="1465"/>
      <c r="O206" s="1465"/>
      <c r="P206" s="1465"/>
      <c r="Q206" s="1465"/>
      <c r="R206" s="1466"/>
    </row>
    <row r="207" spans="1:26" ht="79.5" customHeight="1">
      <c r="A207" s="1457"/>
      <c r="B207" s="1458"/>
      <c r="C207" s="1458"/>
      <c r="D207" s="1459"/>
      <c r="E207" s="1507"/>
      <c r="F207" s="1508"/>
      <c r="G207" s="1508"/>
      <c r="H207" s="1508"/>
      <c r="I207" s="1508"/>
      <c r="J207" s="1508"/>
      <c r="K207" s="1508"/>
      <c r="L207" s="1508"/>
      <c r="M207" s="1508"/>
      <c r="N207" s="1508"/>
      <c r="O207" s="1508"/>
      <c r="P207" s="1508"/>
      <c r="Q207" s="1508"/>
      <c r="R207" s="1509"/>
    </row>
    <row r="208" spans="1:26" ht="33" customHeight="1">
      <c r="A208" s="1487" t="s">
        <v>374</v>
      </c>
      <c r="B208" s="1488"/>
      <c r="C208" s="1488"/>
      <c r="D208" s="1488"/>
      <c r="E208" s="1478"/>
      <c r="F208" s="1479"/>
      <c r="G208" s="1479"/>
      <c r="H208" s="1479"/>
      <c r="I208" s="1489" t="s">
        <v>408</v>
      </c>
      <c r="J208" s="1490"/>
      <c r="K208" s="1491"/>
      <c r="L208" s="1492"/>
      <c r="M208" s="1492"/>
      <c r="N208" s="1492"/>
      <c r="O208" s="1492"/>
      <c r="P208" s="1492"/>
      <c r="Q208" s="1492"/>
      <c r="R208" s="1493"/>
    </row>
    <row r="209" spans="1:18" ht="42" customHeight="1">
      <c r="A209" s="1481" t="s">
        <v>596</v>
      </c>
      <c r="B209" s="1494"/>
      <c r="C209" s="1482" t="s">
        <v>110</v>
      </c>
      <c r="D209" s="1483"/>
      <c r="E209" s="1478"/>
      <c r="F209" s="1479"/>
      <c r="G209" s="1479"/>
      <c r="H209" s="1479"/>
      <c r="I209" s="1479"/>
      <c r="J209" s="1479"/>
      <c r="K209" s="1479"/>
      <c r="L209" s="1479"/>
      <c r="M209" s="1479"/>
      <c r="N209" s="1479"/>
      <c r="O209" s="1479"/>
      <c r="P209" s="1479"/>
      <c r="Q209" s="1479"/>
      <c r="R209" s="1480"/>
    </row>
    <row r="210" spans="1:18" ht="24" customHeight="1">
      <c r="A210" s="1495"/>
      <c r="B210" s="1496"/>
      <c r="C210" s="1482" t="s">
        <v>111</v>
      </c>
      <c r="D210" s="1483"/>
      <c r="E210" s="1498" t="s">
        <v>112</v>
      </c>
      <c r="F210" s="1499"/>
      <c r="G210" s="1500"/>
      <c r="H210" s="1501"/>
      <c r="I210" s="1502"/>
      <c r="J210" s="1502"/>
      <c r="K210" s="1502"/>
      <c r="L210" s="1502"/>
      <c r="M210" s="1502"/>
      <c r="N210" s="1502"/>
      <c r="O210" s="1502"/>
      <c r="P210" s="1502"/>
      <c r="Q210" s="1502"/>
      <c r="R210" s="1503"/>
    </row>
    <row r="211" spans="1:18" ht="24" customHeight="1">
      <c r="A211" s="1457"/>
      <c r="B211" s="1497"/>
      <c r="C211" s="1458"/>
      <c r="D211" s="1459"/>
      <c r="E211" s="1475" t="s">
        <v>113</v>
      </c>
      <c r="F211" s="1476"/>
      <c r="G211" s="1477"/>
      <c r="H211" s="1478"/>
      <c r="I211" s="1479"/>
      <c r="J211" s="1479"/>
      <c r="K211" s="1479"/>
      <c r="L211" s="1479"/>
      <c r="M211" s="1479"/>
      <c r="N211" s="1479"/>
      <c r="O211" s="1479"/>
      <c r="P211" s="1479"/>
      <c r="Q211" s="1479"/>
      <c r="R211" s="1480"/>
    </row>
    <row r="212" spans="1:18" ht="18" customHeight="1">
      <c r="A212" s="1481" t="s">
        <v>895</v>
      </c>
      <c r="B212" s="1482"/>
      <c r="C212" s="1482"/>
      <c r="D212" s="1483"/>
      <c r="E212" s="1484" t="s">
        <v>894</v>
      </c>
      <c r="F212" s="1485"/>
      <c r="G212" s="1485"/>
      <c r="H212" s="1485"/>
      <c r="I212" s="1485"/>
      <c r="J212" s="1485"/>
      <c r="K212" s="1485"/>
      <c r="L212" s="1485"/>
      <c r="M212" s="1485"/>
      <c r="N212" s="1485"/>
      <c r="O212" s="1485"/>
      <c r="P212" s="1485"/>
      <c r="Q212" s="1485"/>
      <c r="R212" s="1486"/>
    </row>
    <row r="213" spans="1:18" ht="79.5" customHeight="1">
      <c r="A213" s="1457"/>
      <c r="B213" s="1458"/>
      <c r="C213" s="1458"/>
      <c r="D213" s="1459"/>
      <c r="E213" s="1418"/>
      <c r="F213" s="1419"/>
      <c r="G213" s="1419"/>
      <c r="H213" s="1419"/>
      <c r="I213" s="1419"/>
      <c r="J213" s="1419"/>
      <c r="K213" s="1419"/>
      <c r="L213" s="1419"/>
      <c r="M213" s="1419"/>
      <c r="N213" s="1419"/>
      <c r="O213" s="1419"/>
      <c r="P213" s="1419"/>
      <c r="Q213" s="1419"/>
      <c r="R213" s="1422"/>
    </row>
    <row r="214" spans="1:18" ht="15.75" customHeight="1">
      <c r="A214" s="232"/>
      <c r="B214" s="233"/>
      <c r="C214" s="233"/>
      <c r="D214" s="233"/>
      <c r="E214" s="233"/>
      <c r="F214" s="233"/>
      <c r="G214" s="233"/>
      <c r="H214" s="233"/>
      <c r="I214" s="233"/>
      <c r="J214" s="233"/>
      <c r="K214" s="233"/>
      <c r="L214" s="233"/>
      <c r="M214" s="233"/>
      <c r="N214" s="233"/>
      <c r="O214" s="233"/>
      <c r="P214" s="233"/>
      <c r="Q214" s="233"/>
      <c r="R214" s="233"/>
    </row>
    <row r="215" spans="1:18" ht="13.5" customHeight="1">
      <c r="A215" s="601"/>
      <c r="B215" s="601"/>
      <c r="C215" s="601"/>
      <c r="D215" s="601"/>
      <c r="E215" s="598"/>
      <c r="F215" s="598"/>
      <c r="G215" s="598"/>
      <c r="H215" s="598"/>
      <c r="I215" s="598"/>
      <c r="J215" s="598"/>
      <c r="K215" s="598"/>
      <c r="L215" s="598"/>
      <c r="M215" s="598"/>
      <c r="N215" s="598"/>
      <c r="O215" s="598"/>
      <c r="P215" s="598"/>
      <c r="Q215" s="598"/>
      <c r="R215" s="598"/>
    </row>
    <row r="216" spans="1:18" ht="16.5" customHeight="1">
      <c r="A216" s="1474" t="s">
        <v>608</v>
      </c>
      <c r="B216" s="1474"/>
      <c r="C216" s="1474"/>
      <c r="D216" s="1474"/>
      <c r="E216" s="1474"/>
      <c r="F216" s="1474"/>
      <c r="G216" s="1474"/>
      <c r="H216" s="1474"/>
      <c r="I216" s="1474"/>
      <c r="J216" s="1474"/>
      <c r="K216" s="1474"/>
      <c r="L216" s="1474"/>
      <c r="M216" s="1474"/>
      <c r="N216" s="1474"/>
      <c r="O216" s="1474"/>
      <c r="P216" s="1474"/>
      <c r="Q216" s="1474"/>
      <c r="R216" s="1474"/>
    </row>
    <row r="217" spans="1:18" ht="13.5" customHeight="1">
      <c r="A217" s="1474"/>
      <c r="B217" s="1474"/>
      <c r="C217" s="1474"/>
      <c r="D217" s="1474"/>
      <c r="E217" s="1474"/>
      <c r="F217" s="1474"/>
      <c r="G217" s="1474"/>
      <c r="H217" s="1474"/>
      <c r="I217" s="1474"/>
      <c r="J217" s="1474"/>
      <c r="K217" s="1474"/>
      <c r="L217" s="1474"/>
      <c r="M217" s="1474"/>
      <c r="N217" s="1474"/>
      <c r="O217" s="1474"/>
      <c r="P217" s="1474"/>
      <c r="Q217" s="1474"/>
      <c r="R217" s="1474"/>
    </row>
    <row r="218" spans="1:18" ht="51.75" customHeight="1">
      <c r="A218" s="1450" t="s">
        <v>114</v>
      </c>
      <c r="B218" s="1450"/>
      <c r="C218" s="1450"/>
      <c r="D218" s="1451"/>
      <c r="E218" s="1452"/>
      <c r="F218" s="1453"/>
      <c r="G218" s="1453"/>
      <c r="H218" s="1453"/>
      <c r="I218" s="1453"/>
      <c r="J218" s="1453"/>
      <c r="K218" s="1453"/>
      <c r="L218" s="1453"/>
      <c r="M218" s="1453"/>
      <c r="N218" s="1453"/>
      <c r="O218" s="1453"/>
      <c r="P218" s="1453"/>
      <c r="Q218" s="1453"/>
      <c r="R218" s="1460"/>
    </row>
    <row r="219" spans="1:18" ht="51.75" customHeight="1">
      <c r="A219" s="1457" t="s">
        <v>115</v>
      </c>
      <c r="B219" s="1458"/>
      <c r="C219" s="1458"/>
      <c r="D219" s="1459"/>
      <c r="E219" s="1452"/>
      <c r="F219" s="1453"/>
      <c r="G219" s="1453"/>
      <c r="H219" s="1453"/>
      <c r="I219" s="1453"/>
      <c r="J219" s="1453"/>
      <c r="K219" s="1453"/>
      <c r="L219" s="1453"/>
      <c r="M219" s="1453"/>
      <c r="N219" s="1453"/>
      <c r="O219" s="1453"/>
      <c r="P219" s="1453"/>
      <c r="Q219" s="1453"/>
      <c r="R219" s="1460"/>
    </row>
    <row r="220" spans="1:18" ht="51.75" customHeight="1">
      <c r="A220" s="1450" t="s">
        <v>116</v>
      </c>
      <c r="B220" s="1450"/>
      <c r="C220" s="1450"/>
      <c r="D220" s="1451"/>
      <c r="E220" s="1452"/>
      <c r="F220" s="1453"/>
      <c r="G220" s="1453"/>
      <c r="H220" s="1453"/>
      <c r="I220" s="1453"/>
      <c r="J220" s="1453"/>
      <c r="K220" s="1453"/>
      <c r="L220" s="1453"/>
      <c r="M220" s="1453"/>
      <c r="N220" s="1453"/>
      <c r="O220" s="1453"/>
      <c r="P220" s="1453"/>
      <c r="Q220" s="1453"/>
      <c r="R220" s="1460"/>
    </row>
    <row r="221" spans="1:18" ht="51.75" customHeight="1">
      <c r="A221" s="1450" t="s">
        <v>607</v>
      </c>
      <c r="B221" s="1450"/>
      <c r="C221" s="1450"/>
      <c r="D221" s="1451"/>
      <c r="E221" s="1461"/>
      <c r="F221" s="1462"/>
      <c r="G221" s="1462"/>
      <c r="H221" s="1462"/>
      <c r="I221" s="1462"/>
      <c r="J221" s="1462"/>
      <c r="K221" s="1462"/>
      <c r="L221" s="1462"/>
      <c r="M221" s="1462"/>
      <c r="N221" s="1462"/>
      <c r="O221" s="1462"/>
      <c r="P221" s="1462"/>
      <c r="Q221" s="1462"/>
      <c r="R221" s="1463"/>
    </row>
    <row r="222" spans="1:18" ht="51.75" customHeight="1">
      <c r="A222" s="1450" t="s">
        <v>117</v>
      </c>
      <c r="B222" s="1450"/>
      <c r="C222" s="1450"/>
      <c r="D222" s="1451"/>
      <c r="E222" s="1452"/>
      <c r="F222" s="1453"/>
      <c r="G222" s="1454"/>
      <c r="H222" s="1454"/>
      <c r="I222" s="1454"/>
      <c r="J222" s="1454"/>
      <c r="K222" s="1454"/>
      <c r="L222" s="1454"/>
      <c r="M222" s="1454"/>
      <c r="N222" s="1454"/>
      <c r="O222" s="1454"/>
      <c r="P222" s="1454"/>
      <c r="Q222" s="1454"/>
      <c r="R222" s="1455"/>
    </row>
    <row r="223" spans="1:18" ht="15" customHeight="1">
      <c r="A223" s="235" t="s">
        <v>618</v>
      </c>
      <c r="B223" s="1456" t="s">
        <v>118</v>
      </c>
      <c r="C223" s="1456"/>
      <c r="D223" s="1456"/>
      <c r="E223" s="1456"/>
      <c r="F223" s="1456"/>
      <c r="G223" s="1456"/>
      <c r="H223" s="1456"/>
      <c r="I223" s="1456"/>
      <c r="J223" s="1456"/>
      <c r="K223" s="1456"/>
      <c r="L223" s="1456"/>
      <c r="M223" s="1456"/>
      <c r="N223" s="1456"/>
      <c r="O223" s="1456"/>
      <c r="P223" s="1456"/>
      <c r="Q223" s="1456"/>
      <c r="R223" s="1456"/>
    </row>
    <row r="224" spans="1:18" ht="21" customHeight="1">
      <c r="A224" s="234"/>
      <c r="B224" s="1473" t="s">
        <v>119</v>
      </c>
      <c r="C224" s="1473"/>
      <c r="D224" s="1473"/>
      <c r="E224" s="1473"/>
      <c r="F224" s="1473"/>
      <c r="G224" s="1473"/>
      <c r="H224" s="1473"/>
      <c r="I224" s="1473"/>
      <c r="J224" s="1473"/>
      <c r="K224" s="1473"/>
      <c r="L224" s="1473"/>
      <c r="M224" s="1473"/>
      <c r="N224" s="1473"/>
      <c r="O224" s="1473"/>
      <c r="P224" s="1473"/>
      <c r="Q224" s="1473"/>
      <c r="R224" s="1473"/>
    </row>
    <row r="225" spans="1:18" ht="13.5" customHeight="1">
      <c r="A225" s="601"/>
      <c r="B225" s="601"/>
      <c r="C225" s="601"/>
      <c r="D225" s="601"/>
      <c r="E225" s="598"/>
      <c r="F225" s="598"/>
      <c r="G225" s="598"/>
      <c r="H225" s="598"/>
      <c r="I225" s="598"/>
      <c r="J225" s="598"/>
      <c r="K225" s="598"/>
      <c r="L225" s="598"/>
      <c r="M225" s="598"/>
      <c r="N225" s="598"/>
      <c r="O225" s="598"/>
      <c r="P225" s="598"/>
      <c r="Q225" s="598"/>
      <c r="R225" s="598"/>
    </row>
    <row r="226" spans="1:18" ht="16.5" customHeight="1">
      <c r="A226" s="606" t="s">
        <v>120</v>
      </c>
      <c r="B226" s="601"/>
      <c r="C226" s="601"/>
      <c r="D226" s="601"/>
      <c r="E226" s="601"/>
      <c r="F226" s="601"/>
      <c r="G226" s="601"/>
      <c r="H226" s="601"/>
      <c r="I226" s="601"/>
      <c r="J226" s="601"/>
      <c r="K226" s="601"/>
      <c r="L226" s="601"/>
      <c r="M226" s="601"/>
      <c r="N226" s="601"/>
      <c r="O226" s="601"/>
      <c r="P226" s="601"/>
      <c r="Q226" s="601"/>
      <c r="R226" s="601"/>
    </row>
    <row r="227" spans="1:18" ht="3.75" customHeight="1">
      <c r="A227" s="208"/>
    </row>
    <row r="228" spans="1:18" ht="51.75" customHeight="1">
      <c r="A228" s="1450" t="s">
        <v>121</v>
      </c>
      <c r="B228" s="1450"/>
      <c r="C228" s="1450"/>
      <c r="D228" s="1451"/>
      <c r="E228" s="1452"/>
      <c r="F228" s="1453"/>
      <c r="G228" s="1453"/>
      <c r="H228" s="1453"/>
      <c r="I228" s="1453"/>
      <c r="J228" s="1453"/>
      <c r="K228" s="1453"/>
      <c r="L228" s="1453"/>
      <c r="M228" s="1453"/>
      <c r="N228" s="1453"/>
      <c r="O228" s="1453"/>
      <c r="P228" s="1453"/>
      <c r="Q228" s="1453"/>
      <c r="R228" s="1460"/>
    </row>
    <row r="229" spans="1:18" ht="30" customHeight="1">
      <c r="A229" s="1464" t="s">
        <v>122</v>
      </c>
      <c r="B229" s="1465"/>
      <c r="C229" s="1465"/>
      <c r="D229" s="1466"/>
      <c r="E229" s="1467" t="s">
        <v>123</v>
      </c>
      <c r="F229" s="1468"/>
      <c r="G229" s="1469"/>
      <c r="H229" s="1470"/>
      <c r="I229" s="236" t="s">
        <v>124</v>
      </c>
      <c r="J229" s="1471" t="s">
        <v>125</v>
      </c>
      <c r="K229" s="1471"/>
      <c r="L229" s="1471"/>
      <c r="M229" s="1471"/>
      <c r="N229" s="1471"/>
      <c r="O229" s="1471"/>
      <c r="P229" s="1471"/>
      <c r="Q229" s="1471"/>
      <c r="R229" s="1472"/>
    </row>
    <row r="230" spans="1:18" ht="51.75" customHeight="1">
      <c r="A230" s="1457" t="s">
        <v>126</v>
      </c>
      <c r="B230" s="1458"/>
      <c r="C230" s="1458"/>
      <c r="D230" s="1459"/>
      <c r="E230" s="1452"/>
      <c r="F230" s="1453"/>
      <c r="G230" s="1453"/>
      <c r="H230" s="1453"/>
      <c r="I230" s="1453"/>
      <c r="J230" s="1453"/>
      <c r="K230" s="1453"/>
      <c r="L230" s="1453"/>
      <c r="M230" s="1453"/>
      <c r="N230" s="1453"/>
      <c r="O230" s="1453"/>
      <c r="P230" s="1453"/>
      <c r="Q230" s="1453"/>
      <c r="R230" s="1460"/>
    </row>
    <row r="231" spans="1:18" ht="51.75" customHeight="1">
      <c r="A231" s="1450" t="s">
        <v>127</v>
      </c>
      <c r="B231" s="1450"/>
      <c r="C231" s="1450"/>
      <c r="D231" s="1451"/>
      <c r="E231" s="1452"/>
      <c r="F231" s="1453"/>
      <c r="G231" s="1453"/>
      <c r="H231" s="1453"/>
      <c r="I231" s="1453"/>
      <c r="J231" s="1453"/>
      <c r="K231" s="1453"/>
      <c r="L231" s="1453"/>
      <c r="M231" s="1453"/>
      <c r="N231" s="1453"/>
      <c r="O231" s="1453"/>
      <c r="P231" s="1453"/>
      <c r="Q231" s="1453"/>
      <c r="R231" s="1460"/>
    </row>
    <row r="232" spans="1:18" ht="51.75" customHeight="1">
      <c r="A232" s="1450" t="s">
        <v>619</v>
      </c>
      <c r="B232" s="1450"/>
      <c r="C232" s="1450"/>
      <c r="D232" s="1451"/>
      <c r="E232" s="1461"/>
      <c r="F232" s="1462"/>
      <c r="G232" s="1462"/>
      <c r="H232" s="1462"/>
      <c r="I232" s="1462"/>
      <c r="J232" s="1462"/>
      <c r="K232" s="1462"/>
      <c r="L232" s="1462"/>
      <c r="M232" s="1462"/>
      <c r="N232" s="1462"/>
      <c r="O232" s="1462"/>
      <c r="P232" s="1462"/>
      <c r="Q232" s="1462"/>
      <c r="R232" s="1463"/>
    </row>
    <row r="233" spans="1:18" ht="51.75" customHeight="1">
      <c r="A233" s="1450" t="s">
        <v>128</v>
      </c>
      <c r="B233" s="1450"/>
      <c r="C233" s="1450"/>
      <c r="D233" s="1451"/>
      <c r="E233" s="1452"/>
      <c r="F233" s="1453"/>
      <c r="G233" s="1454"/>
      <c r="H233" s="1454"/>
      <c r="I233" s="1454"/>
      <c r="J233" s="1454"/>
      <c r="K233" s="1454"/>
      <c r="L233" s="1454"/>
      <c r="M233" s="1454"/>
      <c r="N233" s="1454"/>
      <c r="O233" s="1454"/>
      <c r="P233" s="1454"/>
      <c r="Q233" s="1454"/>
      <c r="R233" s="1455"/>
    </row>
    <row r="234" spans="1:18" ht="15" customHeight="1">
      <c r="A234" s="235"/>
      <c r="B234" s="1456"/>
      <c r="C234" s="1456"/>
      <c r="D234" s="1456"/>
      <c r="E234" s="1456"/>
      <c r="F234" s="1456"/>
      <c r="G234" s="1456"/>
      <c r="H234" s="1456"/>
      <c r="I234" s="1456"/>
      <c r="J234" s="1456"/>
      <c r="K234" s="1456"/>
      <c r="L234" s="1456"/>
      <c r="M234" s="1456"/>
      <c r="N234" s="1456"/>
      <c r="O234" s="1456"/>
      <c r="P234" s="1456"/>
      <c r="Q234" s="1456"/>
      <c r="R234" s="1456"/>
    </row>
    <row r="235" spans="1:18" ht="21" customHeight="1">
      <c r="A235" s="606" t="s">
        <v>137</v>
      </c>
      <c r="B235" s="601"/>
      <c r="C235" s="601"/>
      <c r="D235" s="601"/>
      <c r="E235" s="200"/>
      <c r="F235" s="200"/>
      <c r="G235" s="222"/>
      <c r="H235" s="222"/>
      <c r="I235" s="222"/>
      <c r="J235" s="222"/>
      <c r="K235" s="222"/>
      <c r="L235" s="222"/>
      <c r="M235" s="222"/>
      <c r="N235" s="222"/>
      <c r="O235" s="222"/>
      <c r="P235" s="222"/>
      <c r="Q235" s="222"/>
      <c r="R235" s="222"/>
    </row>
    <row r="236" spans="1:18" ht="3.75" customHeight="1">
      <c r="A236" s="208"/>
    </row>
    <row r="237" spans="1:18" ht="18.75" customHeight="1">
      <c r="A237" s="1423" t="s">
        <v>445</v>
      </c>
      <c r="B237" s="1425" t="s">
        <v>129</v>
      </c>
      <c r="C237" s="1426"/>
      <c r="D237" s="1427"/>
      <c r="E237" s="1440" t="s">
        <v>130</v>
      </c>
      <c r="F237" s="1426"/>
      <c r="G237" s="1426"/>
      <c r="H237" s="1426"/>
      <c r="I237" s="1426"/>
      <c r="J237" s="1427"/>
      <c r="K237" s="1440" t="s">
        <v>132</v>
      </c>
      <c r="L237" s="1442"/>
      <c r="M237" s="1442"/>
      <c r="N237" s="1442"/>
      <c r="O237" s="1442"/>
      <c r="P237" s="1442"/>
      <c r="Q237" s="1442"/>
      <c r="R237" s="1443"/>
    </row>
    <row r="238" spans="1:18" ht="18.75" customHeight="1">
      <c r="A238" s="1424"/>
      <c r="B238" s="1428"/>
      <c r="C238" s="1429"/>
      <c r="D238" s="1430"/>
      <c r="E238" s="1441"/>
      <c r="F238" s="1429"/>
      <c r="G238" s="1429"/>
      <c r="H238" s="1429"/>
      <c r="I238" s="1429"/>
      <c r="J238" s="1430"/>
      <c r="K238" s="1441"/>
      <c r="L238" s="1429"/>
      <c r="M238" s="1429"/>
      <c r="N238" s="1429"/>
      <c r="O238" s="1429"/>
      <c r="P238" s="1429"/>
      <c r="Q238" s="1429"/>
      <c r="R238" s="1444"/>
    </row>
    <row r="239" spans="1:18" s="376" customFormat="1" ht="37.5" customHeight="1">
      <c r="A239" s="652">
        <v>1</v>
      </c>
      <c r="B239" s="1445"/>
      <c r="C239" s="1446"/>
      <c r="D239" s="1447"/>
      <c r="E239" s="1446"/>
      <c r="F239" s="1446"/>
      <c r="G239" s="1446"/>
      <c r="H239" s="1446"/>
      <c r="I239" s="1446"/>
      <c r="J239" s="1447"/>
      <c r="K239" s="1448"/>
      <c r="L239" s="1446"/>
      <c r="M239" s="1446"/>
      <c r="N239" s="1446"/>
      <c r="O239" s="1446"/>
      <c r="P239" s="1446"/>
      <c r="Q239" s="1446"/>
      <c r="R239" s="1449"/>
    </row>
    <row r="240" spans="1:18" s="376" customFormat="1" ht="37.5" customHeight="1">
      <c r="A240" s="653">
        <v>2</v>
      </c>
      <c r="B240" s="1418"/>
      <c r="C240" s="1419"/>
      <c r="D240" s="1420"/>
      <c r="E240" s="1419"/>
      <c r="F240" s="1419"/>
      <c r="G240" s="1419"/>
      <c r="H240" s="1419"/>
      <c r="I240" s="1419"/>
      <c r="J240" s="1420"/>
      <c r="K240" s="1421"/>
      <c r="L240" s="1419"/>
      <c r="M240" s="1419"/>
      <c r="N240" s="1419"/>
      <c r="O240" s="1419"/>
      <c r="P240" s="1419"/>
      <c r="Q240" s="1419"/>
      <c r="R240" s="1422"/>
    </row>
    <row r="241" spans="1:18" ht="18.75" customHeight="1">
      <c r="A241" s="1423" t="s">
        <v>446</v>
      </c>
      <c r="B241" s="1425" t="s">
        <v>129</v>
      </c>
      <c r="C241" s="1426"/>
      <c r="D241" s="1427"/>
      <c r="E241" s="1440" t="s">
        <v>130</v>
      </c>
      <c r="F241" s="1426"/>
      <c r="G241" s="1426"/>
      <c r="H241" s="1426"/>
      <c r="I241" s="1426"/>
      <c r="J241" s="1427"/>
      <c r="K241" s="1440" t="s">
        <v>131</v>
      </c>
      <c r="L241" s="1442"/>
      <c r="M241" s="1442"/>
      <c r="N241" s="1442"/>
      <c r="O241" s="1442"/>
      <c r="P241" s="1442"/>
      <c r="Q241" s="1442"/>
      <c r="R241" s="1443"/>
    </row>
    <row r="242" spans="1:18" ht="18.75" customHeight="1">
      <c r="A242" s="1424"/>
      <c r="B242" s="1428"/>
      <c r="C242" s="1429"/>
      <c r="D242" s="1430"/>
      <c r="E242" s="1441"/>
      <c r="F242" s="1429"/>
      <c r="G242" s="1429"/>
      <c r="H242" s="1429"/>
      <c r="I242" s="1429"/>
      <c r="J242" s="1430"/>
      <c r="K242" s="1441"/>
      <c r="L242" s="1429"/>
      <c r="M242" s="1429"/>
      <c r="N242" s="1429"/>
      <c r="O242" s="1429"/>
      <c r="P242" s="1429"/>
      <c r="Q242" s="1429"/>
      <c r="R242" s="1444"/>
    </row>
    <row r="243" spans="1:18" s="376" customFormat="1" ht="37.5" customHeight="1">
      <c r="A243" s="652">
        <v>11</v>
      </c>
      <c r="B243" s="1445"/>
      <c r="C243" s="1446"/>
      <c r="D243" s="1447"/>
      <c r="E243" s="1446"/>
      <c r="F243" s="1446"/>
      <c r="G243" s="1446"/>
      <c r="H243" s="1446"/>
      <c r="I243" s="1446"/>
      <c r="J243" s="1447"/>
      <c r="K243" s="1448"/>
      <c r="L243" s="1446"/>
      <c r="M243" s="1446"/>
      <c r="N243" s="1446"/>
      <c r="O243" s="1446"/>
      <c r="P243" s="1446"/>
      <c r="Q243" s="1446"/>
      <c r="R243" s="1449"/>
    </row>
    <row r="244" spans="1:18" s="376" customFormat="1" ht="37.5" customHeight="1">
      <c r="A244" s="652">
        <v>12</v>
      </c>
      <c r="B244" s="1435"/>
      <c r="C244" s="1436"/>
      <c r="D244" s="1437"/>
      <c r="E244" s="1436"/>
      <c r="F244" s="1436"/>
      <c r="G244" s="1436"/>
      <c r="H244" s="1436"/>
      <c r="I244" s="1436"/>
      <c r="J244" s="1437"/>
      <c r="K244" s="1438"/>
      <c r="L244" s="1436"/>
      <c r="M244" s="1436"/>
      <c r="N244" s="1436"/>
      <c r="O244" s="1436"/>
      <c r="P244" s="1436"/>
      <c r="Q244" s="1436"/>
      <c r="R244" s="1439"/>
    </row>
    <row r="245" spans="1:18" s="376" customFormat="1" ht="37.5" customHeight="1">
      <c r="A245" s="652">
        <v>13</v>
      </c>
      <c r="B245" s="1435"/>
      <c r="C245" s="1436"/>
      <c r="D245" s="1437"/>
      <c r="E245" s="1436"/>
      <c r="F245" s="1436"/>
      <c r="G245" s="1436"/>
      <c r="H245" s="1436"/>
      <c r="I245" s="1436"/>
      <c r="J245" s="1437"/>
      <c r="K245" s="1438"/>
      <c r="L245" s="1436"/>
      <c r="M245" s="1436"/>
      <c r="N245" s="1436"/>
      <c r="O245" s="1436"/>
      <c r="P245" s="1436"/>
      <c r="Q245" s="1436"/>
      <c r="R245" s="1439"/>
    </row>
    <row r="246" spans="1:18" s="376" customFormat="1" ht="37.5" customHeight="1">
      <c r="A246" s="652">
        <v>14</v>
      </c>
      <c r="B246" s="1435"/>
      <c r="C246" s="1436"/>
      <c r="D246" s="1437"/>
      <c r="E246" s="1436"/>
      <c r="F246" s="1436"/>
      <c r="G246" s="1436"/>
      <c r="H246" s="1436"/>
      <c r="I246" s="1436"/>
      <c r="J246" s="1437"/>
      <c r="K246" s="1438"/>
      <c r="L246" s="1436"/>
      <c r="M246" s="1436"/>
      <c r="N246" s="1436"/>
      <c r="O246" s="1436"/>
      <c r="P246" s="1436"/>
      <c r="Q246" s="1436"/>
      <c r="R246" s="1439"/>
    </row>
    <row r="247" spans="1:18" s="376" customFormat="1" ht="37.5" customHeight="1">
      <c r="A247" s="652">
        <v>15</v>
      </c>
      <c r="B247" s="1435"/>
      <c r="C247" s="1436"/>
      <c r="D247" s="1437"/>
      <c r="E247" s="1436"/>
      <c r="F247" s="1436"/>
      <c r="G247" s="1436"/>
      <c r="H247" s="1436"/>
      <c r="I247" s="1436"/>
      <c r="J247" s="1437"/>
      <c r="K247" s="1438"/>
      <c r="L247" s="1436"/>
      <c r="M247" s="1436"/>
      <c r="N247" s="1436"/>
      <c r="O247" s="1436"/>
      <c r="P247" s="1436"/>
      <c r="Q247" s="1436"/>
      <c r="R247" s="1439"/>
    </row>
    <row r="248" spans="1:18" s="376" customFormat="1" ht="37.5" customHeight="1">
      <c r="A248" s="652">
        <v>16</v>
      </c>
      <c r="B248" s="1435"/>
      <c r="C248" s="1436"/>
      <c r="D248" s="1437"/>
      <c r="E248" s="1436"/>
      <c r="F248" s="1436"/>
      <c r="G248" s="1436"/>
      <c r="H248" s="1436"/>
      <c r="I248" s="1436"/>
      <c r="J248" s="1437"/>
      <c r="K248" s="1438"/>
      <c r="L248" s="1436"/>
      <c r="M248" s="1436"/>
      <c r="N248" s="1436"/>
      <c r="O248" s="1436"/>
      <c r="P248" s="1436"/>
      <c r="Q248" s="1436"/>
      <c r="R248" s="1439"/>
    </row>
    <row r="249" spans="1:18" s="376" customFormat="1" ht="37.5" customHeight="1">
      <c r="A249" s="652">
        <v>17</v>
      </c>
      <c r="B249" s="1435"/>
      <c r="C249" s="1436"/>
      <c r="D249" s="1437"/>
      <c r="E249" s="1436"/>
      <c r="F249" s="1436"/>
      <c r="G249" s="1436"/>
      <c r="H249" s="1436"/>
      <c r="I249" s="1436"/>
      <c r="J249" s="1437"/>
      <c r="K249" s="1438"/>
      <c r="L249" s="1436"/>
      <c r="M249" s="1436"/>
      <c r="N249" s="1436"/>
      <c r="O249" s="1436"/>
      <c r="P249" s="1436"/>
      <c r="Q249" s="1436"/>
      <c r="R249" s="1439"/>
    </row>
    <row r="250" spans="1:18" s="376" customFormat="1" ht="37.5" customHeight="1">
      <c r="A250" s="652">
        <v>18</v>
      </c>
      <c r="B250" s="1435"/>
      <c r="C250" s="1436"/>
      <c r="D250" s="1437"/>
      <c r="E250" s="1436"/>
      <c r="F250" s="1436"/>
      <c r="G250" s="1436"/>
      <c r="H250" s="1436"/>
      <c r="I250" s="1436"/>
      <c r="J250" s="1437"/>
      <c r="K250" s="1438"/>
      <c r="L250" s="1436"/>
      <c r="M250" s="1436"/>
      <c r="N250" s="1436"/>
      <c r="O250" s="1436"/>
      <c r="P250" s="1436"/>
      <c r="Q250" s="1436"/>
      <c r="R250" s="1439"/>
    </row>
    <row r="251" spans="1:18" s="376" customFormat="1" ht="37.5" customHeight="1">
      <c r="A251" s="652">
        <v>19</v>
      </c>
      <c r="B251" s="1435"/>
      <c r="C251" s="1436"/>
      <c r="D251" s="1437"/>
      <c r="E251" s="1436"/>
      <c r="F251" s="1436"/>
      <c r="G251" s="1436"/>
      <c r="H251" s="1436"/>
      <c r="I251" s="1436"/>
      <c r="J251" s="1437"/>
      <c r="K251" s="1438"/>
      <c r="L251" s="1436"/>
      <c r="M251" s="1436"/>
      <c r="N251" s="1436"/>
      <c r="O251" s="1436"/>
      <c r="P251" s="1436"/>
      <c r="Q251" s="1436"/>
      <c r="R251" s="1439"/>
    </row>
    <row r="252" spans="1:18" s="376" customFormat="1" ht="37.5" customHeight="1">
      <c r="A252" s="653">
        <v>20</v>
      </c>
      <c r="B252" s="1418"/>
      <c r="C252" s="1419"/>
      <c r="D252" s="1420"/>
      <c r="E252" s="1421"/>
      <c r="F252" s="1419"/>
      <c r="G252" s="1419"/>
      <c r="H252" s="1419"/>
      <c r="I252" s="1419"/>
      <c r="J252" s="1420"/>
      <c r="K252" s="1421"/>
      <c r="L252" s="1419"/>
      <c r="M252" s="1419"/>
      <c r="N252" s="1419"/>
      <c r="O252" s="1419"/>
      <c r="P252" s="1419"/>
      <c r="Q252" s="1419"/>
      <c r="R252" s="1422"/>
    </row>
    <row r="253" spans="1:18" ht="18.75" customHeight="1">
      <c r="A253" s="1423" t="s">
        <v>447</v>
      </c>
      <c r="B253" s="1425" t="s">
        <v>138</v>
      </c>
      <c r="C253" s="1426"/>
      <c r="D253" s="1427"/>
      <c r="E253" s="1431" t="s">
        <v>139</v>
      </c>
      <c r="F253" s="1432"/>
      <c r="G253" s="1432"/>
      <c r="H253" s="1432"/>
      <c r="I253" s="1432"/>
      <c r="J253" s="1432"/>
      <c r="K253" s="1432"/>
      <c r="L253" s="1432"/>
      <c r="M253" s="1432"/>
      <c r="N253" s="1432"/>
      <c r="O253" s="1432"/>
      <c r="P253" s="1432"/>
      <c r="Q253" s="1432"/>
      <c r="R253" s="1432"/>
    </row>
    <row r="254" spans="1:18" ht="18.75" customHeight="1">
      <c r="A254" s="1424"/>
      <c r="B254" s="1428"/>
      <c r="C254" s="1429"/>
      <c r="D254" s="1430"/>
      <c r="E254" s="1433"/>
      <c r="F254" s="1434"/>
      <c r="G254" s="1434"/>
      <c r="H254" s="1434"/>
      <c r="I254" s="1434"/>
      <c r="J254" s="1434"/>
      <c r="K254" s="1434"/>
      <c r="L254" s="1434"/>
      <c r="M254" s="1434"/>
      <c r="N254" s="1434"/>
      <c r="O254" s="1434"/>
      <c r="P254" s="1434"/>
      <c r="Q254" s="1434"/>
      <c r="R254" s="1434"/>
    </row>
    <row r="255" spans="1:18" ht="37.5" customHeight="1">
      <c r="A255" s="605"/>
      <c r="B255" s="1413"/>
      <c r="C255" s="1414"/>
      <c r="D255" s="237" t="s">
        <v>15</v>
      </c>
      <c r="E255" s="1415"/>
      <c r="F255" s="1416"/>
      <c r="G255" s="1416"/>
      <c r="H255" s="1416"/>
      <c r="I255" s="1416"/>
      <c r="J255" s="1416"/>
      <c r="K255" s="1416"/>
      <c r="L255" s="1416"/>
      <c r="M255" s="1416"/>
      <c r="N255" s="1416"/>
      <c r="O255" s="1416"/>
      <c r="P255" s="1416"/>
      <c r="Q255" s="1416"/>
      <c r="R255" s="1414"/>
    </row>
    <row r="256" spans="1:18" ht="4.5" customHeight="1">
      <c r="A256" s="601"/>
      <c r="B256" s="601"/>
      <c r="C256" s="601"/>
      <c r="D256" s="601"/>
      <c r="E256" s="375"/>
      <c r="F256" s="375"/>
      <c r="G256" s="375"/>
      <c r="H256" s="375"/>
      <c r="I256" s="375"/>
      <c r="J256" s="375"/>
      <c r="K256" s="375"/>
      <c r="L256" s="375"/>
      <c r="M256" s="375"/>
      <c r="N256" s="375"/>
      <c r="O256" s="375"/>
      <c r="P256" s="375"/>
      <c r="Q256" s="375"/>
      <c r="R256" s="375"/>
    </row>
    <row r="257" spans="1:102" ht="33.75" customHeight="1">
      <c r="A257" s="238" t="s">
        <v>466</v>
      </c>
      <c r="B257" s="239"/>
      <c r="C257" s="239"/>
      <c r="D257" s="239"/>
      <c r="E257" s="239"/>
      <c r="F257" s="239"/>
      <c r="G257" s="239"/>
      <c r="H257" s="239"/>
      <c r="I257" s="239"/>
      <c r="J257" s="239"/>
      <c r="K257" s="239"/>
      <c r="L257" s="240"/>
      <c r="M257" s="240"/>
      <c r="N257" s="240"/>
      <c r="O257" s="240"/>
    </row>
    <row r="258" spans="1:102" ht="33.75" customHeight="1">
      <c r="A258" s="1417" t="s">
        <v>642</v>
      </c>
      <c r="B258" s="1417"/>
      <c r="C258" s="1417"/>
      <c r="D258" s="1417"/>
      <c r="E258" s="1417"/>
      <c r="F258" s="1417"/>
      <c r="G258" s="1417"/>
      <c r="H258" s="1417"/>
      <c r="I258" s="1417"/>
      <c r="J258" s="1417"/>
      <c r="K258" s="1417"/>
      <c r="L258" s="1417"/>
      <c r="M258" s="1417"/>
      <c r="N258" s="1417"/>
    </row>
    <row r="259" spans="1:102" ht="60" customHeight="1">
      <c r="A259" s="875" t="s">
        <v>516</v>
      </c>
      <c r="B259" s="969"/>
      <c r="C259" s="969"/>
      <c r="D259" s="969"/>
      <c r="E259" s="969"/>
      <c r="F259" s="969"/>
      <c r="G259" s="969"/>
      <c r="H259" s="969"/>
      <c r="I259" s="969"/>
      <c r="J259" s="969"/>
      <c r="K259" s="876"/>
      <c r="L259" s="1407"/>
      <c r="M259" s="1408"/>
      <c r="N259" s="1409"/>
    </row>
    <row r="260" spans="1:102" ht="50.1" customHeight="1">
      <c r="A260" s="875" t="s">
        <v>517</v>
      </c>
      <c r="B260" s="969"/>
      <c r="C260" s="969"/>
      <c r="D260" s="969"/>
      <c r="E260" s="969"/>
      <c r="F260" s="969"/>
      <c r="G260" s="969"/>
      <c r="H260" s="969"/>
      <c r="I260" s="969"/>
      <c r="J260" s="969"/>
      <c r="K260" s="876"/>
      <c r="L260" s="1407"/>
      <c r="M260" s="1408"/>
      <c r="N260" s="1409"/>
      <c r="S260" s="376"/>
      <c r="CP260" s="530" t="s">
        <v>511</v>
      </c>
      <c r="CX260" s="530" t="s">
        <v>512</v>
      </c>
    </row>
    <row r="261" spans="1:102" ht="50.1" customHeight="1">
      <c r="A261" s="875" t="s">
        <v>835</v>
      </c>
      <c r="B261" s="969"/>
      <c r="C261" s="969"/>
      <c r="D261" s="969"/>
      <c r="E261" s="969"/>
      <c r="F261" s="969"/>
      <c r="G261" s="969"/>
      <c r="H261" s="969"/>
      <c r="I261" s="969"/>
      <c r="J261" s="969"/>
      <c r="K261" s="876"/>
      <c r="L261" s="1407"/>
      <c r="M261" s="1408"/>
      <c r="N261" s="1409"/>
      <c r="CP261" s="530" t="s">
        <v>511</v>
      </c>
      <c r="CX261" s="530" t="s">
        <v>512</v>
      </c>
    </row>
    <row r="262" spans="1:102" ht="50.1" customHeight="1">
      <c r="A262" s="875" t="s">
        <v>518</v>
      </c>
      <c r="B262" s="969"/>
      <c r="C262" s="969"/>
      <c r="D262" s="969"/>
      <c r="E262" s="969"/>
      <c r="F262" s="969"/>
      <c r="G262" s="969"/>
      <c r="H262" s="969"/>
      <c r="I262" s="969"/>
      <c r="J262" s="969"/>
      <c r="K262" s="876"/>
      <c r="L262" s="1407"/>
      <c r="M262" s="1408"/>
      <c r="N262" s="1409"/>
      <c r="CP262" s="530" t="s">
        <v>511</v>
      </c>
      <c r="CX262" s="530" t="s">
        <v>512</v>
      </c>
    </row>
    <row r="263" spans="1:102" ht="50.1" customHeight="1">
      <c r="A263" s="875" t="s">
        <v>555</v>
      </c>
      <c r="B263" s="969"/>
      <c r="C263" s="969"/>
      <c r="D263" s="969"/>
      <c r="E263" s="969"/>
      <c r="F263" s="969"/>
      <c r="G263" s="969"/>
      <c r="H263" s="969"/>
      <c r="I263" s="969"/>
      <c r="J263" s="969"/>
      <c r="K263" s="876"/>
      <c r="L263" s="1407"/>
      <c r="M263" s="1408"/>
      <c r="N263" s="1409"/>
      <c r="CP263" s="530" t="s">
        <v>511</v>
      </c>
      <c r="CX263" s="530" t="s">
        <v>512</v>
      </c>
    </row>
    <row r="264" spans="1:102" s="129" customFormat="1">
      <c r="A264" s="1356" t="s">
        <v>519</v>
      </c>
      <c r="B264" s="1356"/>
      <c r="C264" s="1356"/>
      <c r="D264" s="1356"/>
      <c r="E264" s="1356"/>
      <c r="L264" s="1"/>
      <c r="M264" s="1"/>
      <c r="N264" s="1"/>
      <c r="O264" s="1"/>
      <c r="P264" s="1"/>
      <c r="Q264" s="1"/>
    </row>
    <row r="265" spans="1:102" s="129" customFormat="1">
      <c r="A265" s="1356"/>
      <c r="B265" s="1356"/>
      <c r="C265" s="1356"/>
      <c r="D265" s="1356"/>
      <c r="E265" s="1356"/>
      <c r="L265" s="1"/>
      <c r="M265" s="1"/>
      <c r="N265" s="1"/>
      <c r="O265" s="1"/>
      <c r="P265" s="1"/>
      <c r="Q265" s="1"/>
    </row>
    <row r="266" spans="1:102" s="129" customFormat="1">
      <c r="A266" s="129" t="s">
        <v>521</v>
      </c>
      <c r="L266" s="1"/>
      <c r="M266" s="1"/>
      <c r="N266" s="1"/>
      <c r="O266" s="1"/>
      <c r="P266" s="1"/>
      <c r="Q266" s="1"/>
    </row>
    <row r="267" spans="1:102" s="129" customFormat="1">
      <c r="A267" s="129" t="s">
        <v>522</v>
      </c>
      <c r="L267" s="1"/>
      <c r="M267" s="1"/>
      <c r="N267" s="1"/>
      <c r="O267" s="1"/>
      <c r="P267" s="1"/>
      <c r="Q267" s="1"/>
    </row>
    <row r="268" spans="1:102" s="129" customFormat="1">
      <c r="L268" s="1"/>
      <c r="M268" s="1"/>
      <c r="N268" s="1"/>
      <c r="O268" s="1"/>
      <c r="P268" s="1"/>
      <c r="Q268" s="1"/>
    </row>
    <row r="269" spans="1:102" s="129" customFormat="1" ht="11.25" customHeight="1">
      <c r="A269" s="1410" t="s">
        <v>984</v>
      </c>
      <c r="B269" s="1411"/>
      <c r="C269" s="1411"/>
      <c r="D269" s="1411"/>
      <c r="E269" s="1412"/>
      <c r="L269" s="1"/>
      <c r="M269" s="1"/>
      <c r="N269" s="1"/>
      <c r="O269" s="1"/>
      <c r="P269" s="1"/>
      <c r="Q269" s="1"/>
    </row>
    <row r="270" spans="1:102" s="129" customFormat="1">
      <c r="A270" s="1380"/>
      <c r="B270" s="1361"/>
      <c r="C270" s="1361"/>
      <c r="D270" s="1361"/>
      <c r="E270" s="1362"/>
      <c r="L270" s="1"/>
      <c r="M270" s="1"/>
      <c r="N270" s="1"/>
      <c r="O270" s="1"/>
      <c r="P270" s="1"/>
      <c r="Q270" s="1"/>
    </row>
    <row r="271" spans="1:102" s="129" customFormat="1">
      <c r="A271" s="1381"/>
      <c r="B271" s="1365"/>
      <c r="C271" s="1365"/>
      <c r="D271" s="1365"/>
      <c r="E271" s="1366"/>
      <c r="L271" s="1"/>
      <c r="M271" s="1"/>
      <c r="N271" s="1"/>
      <c r="O271" s="1"/>
      <c r="P271" s="1"/>
      <c r="Q271" s="1"/>
    </row>
    <row r="272" spans="1:102" s="129" customFormat="1">
      <c r="A272" s="423"/>
      <c r="L272" s="1"/>
      <c r="M272" s="1"/>
      <c r="N272" s="1"/>
      <c r="O272" s="1"/>
      <c r="P272" s="1"/>
      <c r="Q272" s="1"/>
    </row>
    <row r="273" spans="1:25" s="129" customFormat="1" ht="12" customHeight="1">
      <c r="A273" s="1341" t="s">
        <v>985</v>
      </c>
      <c r="B273" s="1341"/>
      <c r="C273" s="1341"/>
      <c r="D273" s="1341"/>
      <c r="E273" s="1341"/>
      <c r="F273" s="1341"/>
      <c r="G273" s="1380"/>
      <c r="H273" s="1361"/>
      <c r="I273" s="1362"/>
      <c r="J273" s="1391" t="s">
        <v>15</v>
      </c>
      <c r="L273" s="1"/>
      <c r="M273" s="1371" t="s">
        <v>986</v>
      </c>
      <c r="N273" s="1371"/>
      <c r="O273" s="1371"/>
      <c r="P273" s="1371"/>
      <c r="Q273" s="1371"/>
      <c r="R273" s="1371"/>
      <c r="S273" s="1371"/>
      <c r="T273" s="1371"/>
      <c r="U273" s="1371"/>
      <c r="V273" s="1371"/>
      <c r="W273" s="1371"/>
      <c r="X273" s="1371"/>
      <c r="Y273" s="1371"/>
    </row>
    <row r="274" spans="1:25" s="129" customFormat="1" ht="12" customHeight="1">
      <c r="A274" s="1341"/>
      <c r="B274" s="1341"/>
      <c r="C274" s="1341"/>
      <c r="D274" s="1341"/>
      <c r="E274" s="1341"/>
      <c r="F274" s="1341"/>
      <c r="G274" s="1381"/>
      <c r="H274" s="1365"/>
      <c r="I274" s="1366"/>
      <c r="J274" s="1392"/>
      <c r="L274" s="1"/>
      <c r="M274" s="1371"/>
      <c r="N274" s="1371"/>
      <c r="O274" s="1371"/>
      <c r="P274" s="1371"/>
      <c r="Q274" s="1371"/>
      <c r="R274" s="1371"/>
      <c r="S274" s="1371"/>
      <c r="T274" s="1371"/>
      <c r="U274" s="1371"/>
      <c r="V274" s="1371"/>
      <c r="W274" s="1371"/>
      <c r="X274" s="1371"/>
      <c r="Y274" s="1371"/>
    </row>
    <row r="275" spans="1:25" s="129" customFormat="1" ht="12" customHeight="1">
      <c r="A275" s="1318" t="s">
        <v>987</v>
      </c>
      <c r="B275" s="1318"/>
      <c r="C275" s="1318"/>
      <c r="D275" s="1318"/>
      <c r="E275" s="1318"/>
      <c r="F275" s="1318"/>
      <c r="G275" s="1380"/>
      <c r="H275" s="1361"/>
      <c r="I275" s="1362"/>
      <c r="J275" s="1391" t="s">
        <v>15</v>
      </c>
      <c r="L275" s="1"/>
      <c r="M275" s="1371"/>
      <c r="N275" s="1371"/>
      <c r="O275" s="1371"/>
      <c r="P275" s="1371"/>
      <c r="Q275" s="1371"/>
      <c r="R275" s="1371"/>
      <c r="S275" s="1371"/>
      <c r="T275" s="1371"/>
      <c r="U275" s="1371"/>
      <c r="V275" s="1371"/>
      <c r="W275" s="1371"/>
      <c r="X275" s="1371"/>
      <c r="Y275" s="1371"/>
    </row>
    <row r="276" spans="1:25" s="129" customFormat="1" ht="12" customHeight="1">
      <c r="A276" s="1318"/>
      <c r="B276" s="1318"/>
      <c r="C276" s="1318"/>
      <c r="D276" s="1318"/>
      <c r="E276" s="1318"/>
      <c r="F276" s="1318"/>
      <c r="G276" s="1381"/>
      <c r="H276" s="1365"/>
      <c r="I276" s="1366"/>
      <c r="J276" s="1392"/>
      <c r="L276" s="1"/>
      <c r="M276" s="1371"/>
      <c r="N276" s="1371"/>
      <c r="O276" s="1371"/>
      <c r="P276" s="1371"/>
      <c r="Q276" s="1371"/>
      <c r="R276" s="1371"/>
      <c r="S276" s="1371"/>
      <c r="T276" s="1371"/>
      <c r="U276" s="1371"/>
      <c r="V276" s="1371"/>
      <c r="W276" s="1371"/>
      <c r="X276" s="1371"/>
      <c r="Y276" s="1371"/>
    </row>
    <row r="277" spans="1:25" s="129" customFormat="1" ht="12" customHeight="1">
      <c r="A277" s="1318" t="s">
        <v>988</v>
      </c>
      <c r="B277" s="1318"/>
      <c r="C277" s="1318"/>
      <c r="D277" s="1318"/>
      <c r="E277" s="1318"/>
      <c r="F277" s="1318"/>
      <c r="G277" s="1380"/>
      <c r="H277" s="1361"/>
      <c r="I277" s="1362"/>
      <c r="J277" s="1391" t="s">
        <v>15</v>
      </c>
      <c r="L277" s="1"/>
      <c r="M277" s="1371"/>
      <c r="N277" s="1371"/>
      <c r="O277" s="1371"/>
      <c r="P277" s="1371"/>
      <c r="Q277" s="1371"/>
      <c r="R277" s="1371"/>
      <c r="S277" s="1371"/>
      <c r="T277" s="1371"/>
      <c r="U277" s="1371"/>
      <c r="V277" s="1371"/>
      <c r="W277" s="1371"/>
      <c r="X277" s="1371"/>
      <c r="Y277" s="1371"/>
    </row>
    <row r="278" spans="1:25" s="129" customFormat="1" ht="12" customHeight="1">
      <c r="A278" s="1318"/>
      <c r="B278" s="1318"/>
      <c r="C278" s="1318"/>
      <c r="D278" s="1318"/>
      <c r="E278" s="1318"/>
      <c r="F278" s="1318"/>
      <c r="G278" s="1381"/>
      <c r="H278" s="1365"/>
      <c r="I278" s="1366"/>
      <c r="J278" s="1392"/>
      <c r="L278" s="1"/>
      <c r="M278" s="1371"/>
      <c r="N278" s="1371"/>
      <c r="O278" s="1371"/>
      <c r="P278" s="1371"/>
      <c r="Q278" s="1371"/>
      <c r="R278" s="1371"/>
      <c r="S278" s="1371"/>
      <c r="T278" s="1371"/>
      <c r="U278" s="1371"/>
      <c r="V278" s="1371"/>
      <c r="W278" s="1371"/>
      <c r="X278" s="1371"/>
      <c r="Y278" s="1371"/>
    </row>
    <row r="279" spans="1:25" s="129" customFormat="1" ht="12" customHeight="1">
      <c r="A279" s="1341" t="s">
        <v>989</v>
      </c>
      <c r="B279" s="1341"/>
      <c r="C279" s="1341"/>
      <c r="D279" s="1341"/>
      <c r="E279" s="1341"/>
      <c r="F279" s="1341"/>
      <c r="G279" s="1380"/>
      <c r="H279" s="1361"/>
      <c r="I279" s="1362"/>
      <c r="J279" s="1391" t="s">
        <v>15</v>
      </c>
      <c r="L279" s="1"/>
      <c r="M279" s="1371"/>
      <c r="N279" s="1371"/>
      <c r="O279" s="1371"/>
      <c r="P279" s="1371"/>
      <c r="Q279" s="1371"/>
      <c r="R279" s="1371"/>
      <c r="S279" s="1371"/>
      <c r="T279" s="1371"/>
      <c r="U279" s="1371"/>
      <c r="V279" s="1371"/>
      <c r="W279" s="1371"/>
      <c r="X279" s="1371"/>
      <c r="Y279" s="1371"/>
    </row>
    <row r="280" spans="1:25" s="129" customFormat="1" ht="12" customHeight="1">
      <c r="A280" s="1341"/>
      <c r="B280" s="1341"/>
      <c r="C280" s="1341"/>
      <c r="D280" s="1341"/>
      <c r="E280" s="1341"/>
      <c r="F280" s="1341"/>
      <c r="G280" s="1381"/>
      <c r="H280" s="1365"/>
      <c r="I280" s="1366"/>
      <c r="J280" s="1392"/>
      <c r="L280" s="1"/>
      <c r="M280" s="1371"/>
      <c r="N280" s="1371"/>
      <c r="O280" s="1371"/>
      <c r="P280" s="1371"/>
      <c r="Q280" s="1371"/>
      <c r="R280" s="1371"/>
      <c r="S280" s="1371"/>
      <c r="T280" s="1371"/>
      <c r="U280" s="1371"/>
      <c r="V280" s="1371"/>
      <c r="W280" s="1371"/>
      <c r="X280" s="1371"/>
      <c r="Y280" s="1371"/>
    </row>
    <row r="281" spans="1:25" s="129" customFormat="1" ht="12" customHeight="1">
      <c r="A281" s="1341" t="s">
        <v>990</v>
      </c>
      <c r="B281" s="1341"/>
      <c r="C281" s="1341"/>
      <c r="D281" s="1341"/>
      <c r="E281" s="1341"/>
      <c r="F281" s="1341"/>
      <c r="G281" s="1380"/>
      <c r="H281" s="1361"/>
      <c r="I281" s="1362"/>
      <c r="J281" s="1391" t="s">
        <v>15</v>
      </c>
      <c r="K281" s="567"/>
      <c r="L281" s="567"/>
      <c r="M281" s="1371"/>
      <c r="N281" s="1371"/>
      <c r="O281" s="1371"/>
      <c r="P281" s="1371"/>
      <c r="Q281" s="1371"/>
      <c r="R281" s="1371"/>
      <c r="S281" s="1371"/>
      <c r="T281" s="1371"/>
      <c r="U281" s="1371"/>
      <c r="V281" s="1371"/>
      <c r="W281" s="1371"/>
      <c r="X281" s="1371"/>
      <c r="Y281" s="1371"/>
    </row>
    <row r="282" spans="1:25" s="129" customFormat="1" ht="12" customHeight="1">
      <c r="A282" s="1341"/>
      <c r="B282" s="1341"/>
      <c r="C282" s="1341"/>
      <c r="D282" s="1341"/>
      <c r="E282" s="1341"/>
      <c r="F282" s="1341"/>
      <c r="G282" s="1381"/>
      <c r="H282" s="1365"/>
      <c r="I282" s="1366"/>
      <c r="J282" s="1392"/>
      <c r="K282" s="1405" t="s">
        <v>991</v>
      </c>
      <c r="L282" s="1406"/>
      <c r="M282" s="1406"/>
      <c r="N282" s="1406"/>
      <c r="O282" s="1406"/>
      <c r="P282" s="1406"/>
      <c r="Q282" s="568"/>
      <c r="R282" s="568"/>
      <c r="S282" s="568"/>
      <c r="T282" s="568"/>
      <c r="U282" s="568"/>
      <c r="V282" s="568"/>
      <c r="W282" s="568"/>
      <c r="X282" s="568"/>
    </row>
    <row r="283" spans="1:25" s="129" customFormat="1" ht="12" customHeight="1">
      <c r="A283" s="1341" t="s">
        <v>992</v>
      </c>
      <c r="B283" s="1341"/>
      <c r="C283" s="1341"/>
      <c r="D283" s="1341"/>
      <c r="E283" s="1341"/>
      <c r="F283" s="1341"/>
      <c r="G283" s="1380"/>
      <c r="H283" s="1361"/>
      <c r="I283" s="1362"/>
      <c r="J283" s="1391" t="s">
        <v>15</v>
      </c>
      <c r="K283" s="1405"/>
      <c r="L283" s="1406"/>
      <c r="M283" s="1406"/>
      <c r="N283" s="1406"/>
      <c r="O283" s="1406"/>
      <c r="P283" s="1406"/>
      <c r="Q283" s="1"/>
    </row>
    <row r="284" spans="1:25" s="129" customFormat="1" ht="12" customHeight="1">
      <c r="A284" s="1341"/>
      <c r="B284" s="1341"/>
      <c r="C284" s="1341"/>
      <c r="D284" s="1341"/>
      <c r="E284" s="1341"/>
      <c r="F284" s="1341"/>
      <c r="G284" s="1381"/>
      <c r="H284" s="1365"/>
      <c r="I284" s="1366"/>
      <c r="J284" s="1392"/>
      <c r="K284" s="567"/>
      <c r="L284" s="567"/>
      <c r="M284" s="567"/>
      <c r="N284" s="567"/>
      <c r="O284" s="567"/>
      <c r="P284" s="1"/>
      <c r="Q284" s="1"/>
    </row>
    <row r="285" spans="1:25" s="129" customFormat="1">
      <c r="A285" s="1341" t="s">
        <v>993</v>
      </c>
      <c r="B285" s="1341"/>
      <c r="C285" s="1341"/>
      <c r="D285" s="1341"/>
      <c r="E285" s="1341"/>
      <c r="F285" s="1341"/>
      <c r="G285" s="1380"/>
      <c r="H285" s="1361"/>
      <c r="I285" s="1362"/>
      <c r="J285" s="1391" t="s">
        <v>15</v>
      </c>
      <c r="L285" s="1"/>
      <c r="M285" s="1"/>
      <c r="N285" s="1"/>
      <c r="O285" s="1"/>
      <c r="P285" s="1"/>
      <c r="Q285" s="1"/>
    </row>
    <row r="286" spans="1:25" s="129" customFormat="1">
      <c r="A286" s="1341"/>
      <c r="B286" s="1341"/>
      <c r="C286" s="1341"/>
      <c r="D286" s="1341"/>
      <c r="E286" s="1341"/>
      <c r="F286" s="1341"/>
      <c r="G286" s="1381"/>
      <c r="H286" s="1365"/>
      <c r="I286" s="1366"/>
      <c r="J286" s="1392"/>
      <c r="L286" s="1"/>
      <c r="M286" s="1"/>
      <c r="N286" s="1"/>
      <c r="O286" s="1"/>
      <c r="P286" s="1"/>
      <c r="Q286" s="1"/>
    </row>
    <row r="287" spans="1:25" s="129" customFormat="1">
      <c r="A287" s="1341" t="s">
        <v>994</v>
      </c>
      <c r="B287" s="1341"/>
      <c r="C287" s="1341"/>
      <c r="D287" s="1341"/>
      <c r="E287" s="1341"/>
      <c r="F287" s="1341"/>
      <c r="G287" s="1393" t="str">
        <f>IF(G281="","自動で入力されます",(G279+G281)/G275*100)</f>
        <v>自動で入力されます</v>
      </c>
      <c r="H287" s="1394"/>
      <c r="I287" s="1395"/>
      <c r="J287" s="1391" t="s">
        <v>995</v>
      </c>
      <c r="L287" s="1"/>
      <c r="M287" s="1"/>
      <c r="N287" s="1"/>
      <c r="O287" s="1"/>
      <c r="P287" s="1"/>
      <c r="Q287" s="1"/>
    </row>
    <row r="288" spans="1:25" s="129" customFormat="1">
      <c r="A288" s="1341"/>
      <c r="B288" s="1341"/>
      <c r="C288" s="1341"/>
      <c r="D288" s="1341"/>
      <c r="E288" s="1341"/>
      <c r="F288" s="1341"/>
      <c r="G288" s="1396"/>
      <c r="H288" s="1397"/>
      <c r="I288" s="1398"/>
      <c r="J288" s="1392"/>
      <c r="L288" s="1"/>
      <c r="M288" s="1"/>
      <c r="N288" s="1"/>
      <c r="O288" s="1"/>
      <c r="P288" s="1"/>
      <c r="Q288" s="1"/>
    </row>
    <row r="289" spans="1:19" s="129" customFormat="1">
      <c r="A289" s="1341" t="s">
        <v>996</v>
      </c>
      <c r="B289" s="1341"/>
      <c r="C289" s="1341"/>
      <c r="D289" s="1341"/>
      <c r="E289" s="1341"/>
      <c r="F289" s="1341"/>
      <c r="G289" s="1399" t="str">
        <f>IF(G277="","自動で入力されます",(G283+G285)/G277*100)</f>
        <v>自動で入力されます</v>
      </c>
      <c r="H289" s="1400"/>
      <c r="I289" s="1401"/>
      <c r="J289" s="1391" t="s">
        <v>995</v>
      </c>
      <c r="L289" s="1"/>
      <c r="M289" s="1"/>
      <c r="N289" s="1"/>
      <c r="O289" s="1"/>
      <c r="P289" s="1"/>
      <c r="Q289" s="1"/>
    </row>
    <row r="290" spans="1:19" s="129" customFormat="1">
      <c r="A290" s="1341"/>
      <c r="B290" s="1341"/>
      <c r="C290" s="1341"/>
      <c r="D290" s="1341"/>
      <c r="E290" s="1341"/>
      <c r="F290" s="1341"/>
      <c r="G290" s="1402"/>
      <c r="H290" s="1403"/>
      <c r="I290" s="1404"/>
      <c r="J290" s="1392"/>
      <c r="L290" s="1"/>
      <c r="M290" s="1"/>
      <c r="N290" s="1"/>
      <c r="O290" s="1"/>
      <c r="P290" s="1"/>
      <c r="Q290" s="1"/>
    </row>
    <row r="291" spans="1:19" s="129" customFormat="1">
      <c r="A291" s="423"/>
      <c r="L291" s="1"/>
      <c r="M291" s="1"/>
      <c r="N291" s="1"/>
      <c r="O291" s="1"/>
      <c r="P291" s="1"/>
      <c r="Q291" s="1"/>
    </row>
    <row r="292" spans="1:19" s="129" customFormat="1">
      <c r="A292" s="423"/>
      <c r="L292" s="1"/>
      <c r="M292" s="1"/>
      <c r="N292" s="1"/>
      <c r="O292" s="1"/>
      <c r="P292" s="1"/>
      <c r="Q292" s="1"/>
    </row>
    <row r="293" spans="1:19" s="129" customFormat="1">
      <c r="A293" s="1356" t="s">
        <v>523</v>
      </c>
      <c r="B293" s="1356"/>
      <c r="C293" s="1356"/>
      <c r="D293" s="1356"/>
      <c r="E293" s="1356"/>
      <c r="F293" s="1356"/>
      <c r="G293" s="1356"/>
      <c r="L293" s="1"/>
      <c r="M293" s="1"/>
      <c r="N293" s="1"/>
      <c r="O293" s="1"/>
      <c r="P293" s="1"/>
      <c r="Q293" s="1"/>
    </row>
    <row r="294" spans="1:19" s="129" customFormat="1">
      <c r="A294" s="1356"/>
      <c r="B294" s="1356"/>
      <c r="C294" s="1356"/>
      <c r="D294" s="1356"/>
      <c r="E294" s="1356"/>
      <c r="F294" s="1356"/>
      <c r="G294" s="1356"/>
      <c r="L294" s="1"/>
      <c r="M294" s="1"/>
      <c r="N294" s="1"/>
      <c r="O294" s="1"/>
      <c r="P294" s="1"/>
      <c r="Q294" s="1"/>
    </row>
    <row r="295" spans="1:19" s="129" customFormat="1" ht="12" customHeight="1">
      <c r="A295" s="1383" t="s">
        <v>524</v>
      </c>
      <c r="B295" s="1383"/>
      <c r="C295" s="1383"/>
      <c r="D295" s="1383"/>
      <c r="L295" s="1"/>
      <c r="M295" s="1"/>
      <c r="N295" s="1"/>
      <c r="O295" s="1"/>
      <c r="P295" s="1"/>
      <c r="Q295" s="1"/>
    </row>
    <row r="296" spans="1:19" s="129" customFormat="1" ht="12" customHeight="1">
      <c r="A296" s="1383"/>
      <c r="B296" s="1383"/>
      <c r="C296" s="1383"/>
      <c r="D296" s="1383"/>
      <c r="L296" s="1"/>
      <c r="M296" s="1"/>
      <c r="N296" s="1"/>
      <c r="O296" s="1"/>
      <c r="P296" s="1"/>
      <c r="Q296" s="1"/>
    </row>
    <row r="297" spans="1:19" s="129" customFormat="1" ht="20.100000000000001" customHeight="1">
      <c r="A297" s="1341" t="s">
        <v>525</v>
      </c>
      <c r="B297" s="1341"/>
      <c r="C297" s="1341"/>
      <c r="D297" s="1341"/>
      <c r="E297" s="1380"/>
      <c r="F297" s="1361"/>
      <c r="G297" s="1361"/>
      <c r="H297" s="1361"/>
      <c r="I297" s="1361"/>
      <c r="J297" s="1361"/>
      <c r="K297" s="1361"/>
      <c r="L297" s="1361"/>
      <c r="M297" s="1361"/>
      <c r="N297" s="1361"/>
      <c r="O297" s="1361"/>
      <c r="P297" s="1361"/>
      <c r="Q297" s="1361"/>
      <c r="R297" s="1361"/>
      <c r="S297" s="1362"/>
    </row>
    <row r="298" spans="1:19" s="129" customFormat="1" ht="20.100000000000001" customHeight="1">
      <c r="A298" s="1341"/>
      <c r="B298" s="1341"/>
      <c r="C298" s="1341"/>
      <c r="D298" s="1341"/>
      <c r="E298" s="1381"/>
      <c r="F298" s="1365"/>
      <c r="G298" s="1365"/>
      <c r="H298" s="1365"/>
      <c r="I298" s="1365"/>
      <c r="J298" s="1365"/>
      <c r="K298" s="1365"/>
      <c r="L298" s="1365"/>
      <c r="M298" s="1365"/>
      <c r="N298" s="1365"/>
      <c r="O298" s="1365"/>
      <c r="P298" s="1365"/>
      <c r="Q298" s="1365"/>
      <c r="R298" s="1365"/>
      <c r="S298" s="1366"/>
    </row>
    <row r="299" spans="1:19" s="129" customFormat="1" ht="15" customHeight="1">
      <c r="A299" s="1341" t="s">
        <v>526</v>
      </c>
      <c r="B299" s="1341"/>
      <c r="C299" s="1341"/>
      <c r="D299" s="1390"/>
      <c r="E299" s="1380"/>
      <c r="F299" s="1361"/>
      <c r="G299" s="1361"/>
      <c r="H299" s="1361"/>
      <c r="I299" s="1361"/>
      <c r="J299" s="1361"/>
      <c r="K299" s="1361"/>
      <c r="L299" s="1361"/>
      <c r="M299" s="1361"/>
      <c r="N299" s="1361"/>
      <c r="O299" s="1361"/>
      <c r="P299" s="1361"/>
      <c r="Q299" s="1361"/>
      <c r="R299" s="1361"/>
      <c r="S299" s="1362"/>
    </row>
    <row r="300" spans="1:19" s="129" customFormat="1" ht="15" customHeight="1">
      <c r="A300" s="1341"/>
      <c r="B300" s="1341"/>
      <c r="C300" s="1341"/>
      <c r="D300" s="1390"/>
      <c r="E300" s="1381"/>
      <c r="F300" s="1365"/>
      <c r="G300" s="1365"/>
      <c r="H300" s="1365"/>
      <c r="I300" s="1365"/>
      <c r="J300" s="1365"/>
      <c r="K300" s="1365"/>
      <c r="L300" s="1365"/>
      <c r="M300" s="1365"/>
      <c r="N300" s="1365"/>
      <c r="O300" s="1365"/>
      <c r="P300" s="1365"/>
      <c r="Q300" s="1365"/>
      <c r="R300" s="1365"/>
      <c r="S300" s="1366"/>
    </row>
    <row r="301" spans="1:19" s="129" customFormat="1" ht="15" customHeight="1">
      <c r="A301" s="1318" t="s">
        <v>527</v>
      </c>
      <c r="B301" s="1318"/>
      <c r="C301" s="1318"/>
      <c r="D301" s="1379"/>
      <c r="E301" s="1380"/>
      <c r="F301" s="1361"/>
      <c r="G301" s="1361"/>
      <c r="H301" s="1361"/>
      <c r="I301" s="1361"/>
      <c r="J301" s="1361"/>
      <c r="K301" s="1361"/>
      <c r="L301" s="1361"/>
      <c r="M301" s="1361"/>
      <c r="N301" s="1361"/>
      <c r="O301" s="1361"/>
      <c r="P301" s="1361"/>
      <c r="Q301" s="1361"/>
      <c r="R301" s="1361"/>
      <c r="S301" s="1362"/>
    </row>
    <row r="302" spans="1:19" s="129" customFormat="1" ht="15" customHeight="1">
      <c r="A302" s="1318"/>
      <c r="B302" s="1318"/>
      <c r="C302" s="1318"/>
      <c r="D302" s="1379"/>
      <c r="E302" s="1381"/>
      <c r="F302" s="1365"/>
      <c r="G302" s="1365"/>
      <c r="H302" s="1365"/>
      <c r="I302" s="1365"/>
      <c r="J302" s="1365"/>
      <c r="K302" s="1365"/>
      <c r="L302" s="1365"/>
      <c r="M302" s="1365"/>
      <c r="N302" s="1365"/>
      <c r="O302" s="1365"/>
      <c r="P302" s="1365"/>
      <c r="Q302" s="1365"/>
      <c r="R302" s="1365"/>
      <c r="S302" s="1366"/>
    </row>
    <row r="303" spans="1:19" s="129" customFormat="1" ht="15" customHeight="1">
      <c r="A303" s="1318" t="s">
        <v>528</v>
      </c>
      <c r="B303" s="1318"/>
      <c r="C303" s="1318"/>
      <c r="D303" s="1379"/>
      <c r="E303" s="1380"/>
      <c r="F303" s="1361"/>
      <c r="G303" s="1361"/>
      <c r="H303" s="1361"/>
      <c r="I303" s="1361"/>
      <c r="J303" s="1361"/>
      <c r="K303" s="1361"/>
      <c r="L303" s="1361"/>
      <c r="M303" s="1361"/>
      <c r="N303" s="1361"/>
      <c r="O303" s="1361"/>
      <c r="P303" s="1361"/>
      <c r="Q303" s="1361"/>
      <c r="R303" s="1361"/>
      <c r="S303" s="1362"/>
    </row>
    <row r="304" spans="1:19" s="129" customFormat="1" ht="15" customHeight="1">
      <c r="A304" s="1318"/>
      <c r="B304" s="1318"/>
      <c r="C304" s="1318"/>
      <c r="D304" s="1379"/>
      <c r="E304" s="1381"/>
      <c r="F304" s="1365"/>
      <c r="G304" s="1365"/>
      <c r="H304" s="1365"/>
      <c r="I304" s="1365"/>
      <c r="J304" s="1365"/>
      <c r="K304" s="1365"/>
      <c r="L304" s="1365"/>
      <c r="M304" s="1365"/>
      <c r="N304" s="1365"/>
      <c r="O304" s="1365"/>
      <c r="P304" s="1365"/>
      <c r="Q304" s="1365"/>
      <c r="R304" s="1365"/>
      <c r="S304" s="1366"/>
    </row>
    <row r="305" spans="1:132" s="129" customFormat="1" ht="15" customHeight="1">
      <c r="A305" s="1318" t="s">
        <v>529</v>
      </c>
      <c r="B305" s="1318"/>
      <c r="C305" s="1318"/>
      <c r="D305" s="1379"/>
      <c r="E305" s="1380"/>
      <c r="F305" s="1361"/>
      <c r="G305" s="1361"/>
      <c r="H305" s="1361"/>
      <c r="I305" s="1361"/>
      <c r="J305" s="1361"/>
      <c r="K305" s="1361"/>
      <c r="L305" s="1361"/>
      <c r="M305" s="1361"/>
      <c r="N305" s="1361"/>
      <c r="O305" s="1361"/>
      <c r="P305" s="1361"/>
      <c r="Q305" s="1361"/>
      <c r="R305" s="1361"/>
      <c r="S305" s="1362"/>
    </row>
    <row r="306" spans="1:132" s="129" customFormat="1" ht="15" customHeight="1">
      <c r="A306" s="1318"/>
      <c r="B306" s="1318"/>
      <c r="C306" s="1318"/>
      <c r="D306" s="1379"/>
      <c r="E306" s="1381"/>
      <c r="F306" s="1365"/>
      <c r="G306" s="1365"/>
      <c r="H306" s="1365"/>
      <c r="I306" s="1365"/>
      <c r="J306" s="1365"/>
      <c r="K306" s="1365"/>
      <c r="L306" s="1365"/>
      <c r="M306" s="1365"/>
      <c r="N306" s="1365"/>
      <c r="O306" s="1365"/>
      <c r="P306" s="1365"/>
      <c r="Q306" s="1365"/>
      <c r="R306" s="1365"/>
      <c r="S306" s="1366"/>
    </row>
    <row r="307" spans="1:132" s="129" customFormat="1" ht="15" customHeight="1">
      <c r="A307" s="1318" t="s">
        <v>530</v>
      </c>
      <c r="B307" s="1318"/>
      <c r="C307" s="1318"/>
      <c r="D307" s="1379"/>
      <c r="E307" s="1380"/>
      <c r="F307" s="1361"/>
      <c r="G307" s="1361"/>
      <c r="H307" s="1361"/>
      <c r="I307" s="1361"/>
      <c r="J307" s="1361"/>
      <c r="K307" s="1361"/>
      <c r="L307" s="1361"/>
      <c r="M307" s="1361"/>
      <c r="N307" s="1361"/>
      <c r="O307" s="1361"/>
      <c r="P307" s="1361"/>
      <c r="Q307" s="1361"/>
      <c r="R307" s="1361"/>
      <c r="S307" s="1362"/>
    </row>
    <row r="308" spans="1:132" s="129" customFormat="1" ht="15" customHeight="1">
      <c r="A308" s="1318"/>
      <c r="B308" s="1318"/>
      <c r="C308" s="1318"/>
      <c r="D308" s="1379"/>
      <c r="E308" s="1381"/>
      <c r="F308" s="1365"/>
      <c r="G308" s="1365"/>
      <c r="H308" s="1365"/>
      <c r="I308" s="1365"/>
      <c r="J308" s="1365"/>
      <c r="K308" s="1365"/>
      <c r="L308" s="1365"/>
      <c r="M308" s="1365"/>
      <c r="N308" s="1365"/>
      <c r="O308" s="1365"/>
      <c r="P308" s="1365"/>
      <c r="Q308" s="1365"/>
      <c r="R308" s="1365"/>
      <c r="S308" s="1366"/>
    </row>
    <row r="309" spans="1:132" s="129" customFormat="1" ht="15" customHeight="1">
      <c r="A309" s="1318" t="s">
        <v>531</v>
      </c>
      <c r="B309" s="1318"/>
      <c r="C309" s="1318"/>
      <c r="D309" s="1379"/>
      <c r="E309" s="1380"/>
      <c r="F309" s="1361"/>
      <c r="G309" s="1361"/>
      <c r="H309" s="1361"/>
      <c r="I309" s="1361"/>
      <c r="J309" s="1361"/>
      <c r="K309" s="1361"/>
      <c r="L309" s="1361"/>
      <c r="M309" s="1361"/>
      <c r="N309" s="1361"/>
      <c r="O309" s="1361"/>
      <c r="P309" s="1361"/>
      <c r="Q309" s="1361"/>
      <c r="R309" s="1361"/>
      <c r="S309" s="1362"/>
    </row>
    <row r="310" spans="1:132" s="129" customFormat="1" ht="15" customHeight="1">
      <c r="A310" s="1318"/>
      <c r="B310" s="1318"/>
      <c r="C310" s="1318"/>
      <c r="D310" s="1379"/>
      <c r="E310" s="1381"/>
      <c r="F310" s="1365"/>
      <c r="G310" s="1365"/>
      <c r="H310" s="1365"/>
      <c r="I310" s="1365"/>
      <c r="J310" s="1365"/>
      <c r="K310" s="1365"/>
      <c r="L310" s="1365"/>
      <c r="M310" s="1365"/>
      <c r="N310" s="1365"/>
      <c r="O310" s="1365"/>
      <c r="P310" s="1365"/>
      <c r="Q310" s="1365"/>
      <c r="R310" s="1365"/>
      <c r="S310" s="1366"/>
    </row>
    <row r="311" spans="1:132" s="129" customFormat="1" ht="15" customHeight="1">
      <c r="A311" s="1318" t="s">
        <v>532</v>
      </c>
      <c r="B311" s="1318"/>
      <c r="C311" s="1318"/>
      <c r="D311" s="1379"/>
      <c r="E311" s="1380"/>
      <c r="F311" s="1361"/>
      <c r="G311" s="1361"/>
      <c r="H311" s="1361"/>
      <c r="I311" s="1361"/>
      <c r="J311" s="1361"/>
      <c r="K311" s="1361"/>
      <c r="L311" s="1361"/>
      <c r="M311" s="1361"/>
      <c r="N311" s="1361"/>
      <c r="O311" s="1361"/>
      <c r="P311" s="1361"/>
      <c r="Q311" s="1361"/>
      <c r="R311" s="1361"/>
      <c r="S311" s="1362"/>
    </row>
    <row r="312" spans="1:132" s="129" customFormat="1" ht="15" customHeight="1">
      <c r="A312" s="1318"/>
      <c r="B312" s="1318"/>
      <c r="C312" s="1318"/>
      <c r="D312" s="1379"/>
      <c r="E312" s="1381"/>
      <c r="F312" s="1365"/>
      <c r="G312" s="1365"/>
      <c r="H312" s="1365"/>
      <c r="I312" s="1365"/>
      <c r="J312" s="1365"/>
      <c r="K312" s="1365"/>
      <c r="L312" s="1365"/>
      <c r="M312" s="1365"/>
      <c r="N312" s="1365"/>
      <c r="O312" s="1365"/>
      <c r="P312" s="1365"/>
      <c r="Q312" s="1365"/>
      <c r="R312" s="1365"/>
      <c r="S312" s="1366"/>
    </row>
    <row r="313" spans="1:132" s="129" customFormat="1" ht="15" customHeight="1">
      <c r="A313" s="1318" t="s">
        <v>533</v>
      </c>
      <c r="B313" s="1318"/>
      <c r="C313" s="1318"/>
      <c r="D313" s="1379"/>
      <c r="E313" s="1380"/>
      <c r="F313" s="1361"/>
      <c r="G313" s="1361"/>
      <c r="H313" s="1361"/>
      <c r="I313" s="1361"/>
      <c r="J313" s="1361"/>
      <c r="K313" s="1361"/>
      <c r="L313" s="1361"/>
      <c r="M313" s="1361"/>
      <c r="N313" s="1361"/>
      <c r="O313" s="1361"/>
      <c r="P313" s="1361"/>
      <c r="Q313" s="1361"/>
      <c r="R313" s="1361"/>
      <c r="S313" s="1362"/>
    </row>
    <row r="314" spans="1:132" s="129" customFormat="1" ht="15" customHeight="1">
      <c r="A314" s="1318"/>
      <c r="B314" s="1318"/>
      <c r="C314" s="1318"/>
      <c r="D314" s="1379"/>
      <c r="E314" s="1381"/>
      <c r="F314" s="1365"/>
      <c r="G314" s="1365"/>
      <c r="H314" s="1365"/>
      <c r="I314" s="1365"/>
      <c r="J314" s="1365"/>
      <c r="K314" s="1365"/>
      <c r="L314" s="1365"/>
      <c r="M314" s="1365"/>
      <c r="N314" s="1365"/>
      <c r="O314" s="1365"/>
      <c r="P314" s="1365"/>
      <c r="Q314" s="1365"/>
      <c r="R314" s="1365"/>
      <c r="S314" s="1366"/>
    </row>
    <row r="315" spans="1:132" s="1367" customFormat="1" ht="15" customHeight="1">
      <c r="A315" s="1367" t="s">
        <v>534</v>
      </c>
      <c r="B315" s="1368"/>
      <c r="C315" s="1368"/>
      <c r="D315" s="1368"/>
      <c r="E315" s="1368"/>
      <c r="F315" s="1368"/>
      <c r="G315" s="1368"/>
      <c r="H315" s="1368"/>
      <c r="I315" s="1368"/>
      <c r="J315" s="1368"/>
      <c r="K315" s="1368"/>
      <c r="L315" s="1368"/>
      <c r="M315" s="1368"/>
      <c r="N315" s="1368"/>
      <c r="O315" s="1368"/>
      <c r="P315" s="1368"/>
      <c r="Q315" s="1368"/>
      <c r="R315" s="1368"/>
      <c r="S315" s="1368"/>
      <c r="T315" s="1368"/>
      <c r="U315" s="1368"/>
      <c r="V315" s="1368"/>
      <c r="W315" s="1368"/>
      <c r="X315" s="1368"/>
      <c r="Y315" s="1368"/>
      <c r="Z315" s="1368"/>
      <c r="AA315" s="1368"/>
      <c r="AB315" s="1368"/>
      <c r="AC315" s="1368"/>
      <c r="AD315" s="1368"/>
      <c r="AE315" s="1368"/>
      <c r="AF315" s="1368"/>
      <c r="AG315" s="1368"/>
      <c r="AH315" s="1368"/>
      <c r="AI315" s="1368"/>
      <c r="AJ315" s="1368"/>
      <c r="AK315" s="1368"/>
      <c r="AL315" s="1368"/>
      <c r="AM315" s="1368"/>
      <c r="AN315" s="1368"/>
      <c r="AO315" s="1368"/>
      <c r="AP315" s="1368"/>
      <c r="AQ315" s="1368"/>
      <c r="AR315" s="1368"/>
      <c r="AS315" s="1368"/>
      <c r="AT315" s="1368"/>
      <c r="AU315" s="1368"/>
      <c r="AV315" s="1368"/>
      <c r="AW315" s="1368"/>
      <c r="AX315" s="1368"/>
      <c r="AY315" s="1368"/>
      <c r="AZ315" s="1368"/>
      <c r="BA315" s="1368"/>
      <c r="BB315" s="1368"/>
      <c r="BC315" s="1368"/>
      <c r="BD315" s="1368"/>
      <c r="BE315" s="1368"/>
      <c r="BF315" s="1368"/>
      <c r="BG315" s="1368"/>
      <c r="BH315" s="1368"/>
      <c r="BI315" s="1368"/>
      <c r="BJ315" s="1368"/>
      <c r="BK315" s="1368"/>
      <c r="BL315" s="1368"/>
      <c r="BM315" s="1368"/>
      <c r="BN315" s="1368"/>
      <c r="BO315" s="1368"/>
      <c r="BP315" s="1368"/>
      <c r="BQ315" s="1368"/>
      <c r="BR315" s="1368"/>
      <c r="BS315" s="1368"/>
      <c r="BT315" s="1368"/>
      <c r="BU315" s="1368"/>
      <c r="BV315" s="1368"/>
      <c r="BW315" s="1368"/>
      <c r="BX315" s="1368"/>
      <c r="BY315" s="1368"/>
      <c r="BZ315" s="1368"/>
      <c r="CA315" s="1368"/>
      <c r="CB315" s="1368"/>
      <c r="CC315" s="1368"/>
      <c r="CD315" s="1368"/>
      <c r="CE315" s="1368"/>
      <c r="CF315" s="1368"/>
      <c r="CG315" s="1368"/>
      <c r="CH315" s="1368"/>
      <c r="CI315" s="1368"/>
      <c r="CJ315" s="1368"/>
      <c r="CK315" s="1368"/>
      <c r="CL315" s="1368"/>
      <c r="CM315" s="1368"/>
      <c r="CN315" s="1368"/>
      <c r="CO315" s="1368"/>
      <c r="CP315" s="1368"/>
      <c r="CQ315" s="1368"/>
      <c r="CR315" s="1368"/>
      <c r="CS315" s="1368"/>
      <c r="CT315" s="1368"/>
      <c r="CU315" s="1368"/>
      <c r="CV315" s="1368"/>
      <c r="CW315" s="1368"/>
      <c r="CX315" s="1368"/>
      <c r="CY315" s="1368"/>
      <c r="CZ315" s="1368"/>
      <c r="DA315" s="1368"/>
      <c r="DB315" s="1368"/>
      <c r="DC315" s="1368"/>
      <c r="DD315" s="1368"/>
      <c r="DE315" s="1368"/>
      <c r="DF315" s="1368"/>
      <c r="DG315" s="1368"/>
      <c r="DH315" s="1368"/>
      <c r="DI315" s="1368"/>
      <c r="DJ315" s="1368"/>
      <c r="DK315" s="1368"/>
      <c r="DL315" s="1368"/>
      <c r="DM315" s="1368"/>
      <c r="DN315" s="1368"/>
      <c r="DO315" s="1368"/>
      <c r="DP315" s="1368"/>
      <c r="DQ315" s="1368"/>
      <c r="DR315" s="1368"/>
      <c r="DS315" s="1368"/>
      <c r="DT315" s="1368"/>
      <c r="DU315" s="1368"/>
      <c r="DV315" s="1368"/>
      <c r="DW315" s="1368"/>
      <c r="DX315" s="1368"/>
      <c r="DY315" s="1368"/>
      <c r="DZ315" s="1368"/>
      <c r="EA315" s="1368"/>
      <c r="EB315" s="1368"/>
    </row>
    <row r="316" spans="1:132" s="609" customFormat="1" ht="15" customHeight="1">
      <c r="A316" s="1369" t="s">
        <v>632</v>
      </c>
      <c r="B316" s="1370"/>
      <c r="C316" s="1370"/>
      <c r="D316" s="1370"/>
      <c r="E316" s="1370"/>
      <c r="F316" s="1370"/>
      <c r="G316" s="1370"/>
      <c r="H316" s="1370"/>
      <c r="I316" s="1370"/>
      <c r="J316" s="1370"/>
      <c r="K316" s="1370"/>
      <c r="L316" s="1370"/>
      <c r="M316" s="1370"/>
      <c r="N316" s="1370"/>
      <c r="O316" s="1370"/>
      <c r="P316" s="1370"/>
      <c r="Q316" s="1370"/>
      <c r="R316" s="1370"/>
      <c r="S316" s="1370"/>
    </row>
    <row r="317" spans="1:132" s="609" customFormat="1" ht="15" customHeight="1">
      <c r="A317" s="1369" t="s">
        <v>633</v>
      </c>
      <c r="B317" s="1370"/>
      <c r="C317" s="1370"/>
      <c r="D317" s="1370"/>
      <c r="E317" s="1370"/>
      <c r="F317" s="1370"/>
      <c r="G317" s="1370"/>
      <c r="H317" s="1370"/>
      <c r="I317" s="1370"/>
      <c r="J317" s="1370"/>
      <c r="K317" s="1370"/>
      <c r="L317" s="1370"/>
      <c r="M317" s="1370"/>
      <c r="N317" s="1370"/>
      <c r="O317" s="1370"/>
      <c r="P317" s="1370"/>
      <c r="Q317" s="1370"/>
      <c r="R317" s="1370"/>
      <c r="S317" s="1370"/>
    </row>
    <row r="318" spans="1:132" s="609" customFormat="1" ht="15" customHeight="1">
      <c r="A318" s="1371" t="s">
        <v>998</v>
      </c>
      <c r="B318" s="1371"/>
      <c r="C318" s="1371"/>
      <c r="D318" s="1371"/>
      <c r="E318" s="1371"/>
      <c r="F318" s="1371"/>
    </row>
    <row r="319" spans="1:132" s="609" customFormat="1" ht="15" customHeight="1">
      <c r="A319" s="1372"/>
      <c r="B319" s="1372"/>
      <c r="C319" s="1372"/>
      <c r="D319" s="1372"/>
      <c r="E319" s="1372"/>
      <c r="F319" s="1372"/>
    </row>
    <row r="320" spans="1:132" s="609" customFormat="1" ht="15" customHeight="1">
      <c r="A320" s="1318" t="s">
        <v>569</v>
      </c>
      <c r="B320" s="1318"/>
      <c r="C320" s="1318"/>
      <c r="D320" s="1318"/>
      <c r="E320" s="1373" t="s">
        <v>597</v>
      </c>
      <c r="F320" s="1373"/>
      <c r="G320" s="1374"/>
      <c r="H320" s="1374"/>
      <c r="I320" s="1374"/>
      <c r="J320" s="1374"/>
      <c r="K320" s="1374"/>
      <c r="L320" s="1374"/>
      <c r="M320" s="1374"/>
      <c r="N320" s="1350" t="s">
        <v>574</v>
      </c>
      <c r="O320" s="1351"/>
      <c r="P320" s="1351"/>
      <c r="Q320" s="1351"/>
      <c r="R320" s="1351"/>
      <c r="S320" s="1352"/>
    </row>
    <row r="321" spans="1:26" s="609" customFormat="1" ht="15" customHeight="1">
      <c r="A321" s="1318"/>
      <c r="B321" s="1318"/>
      <c r="C321" s="1318"/>
      <c r="D321" s="1318"/>
      <c r="E321" s="1375" t="s">
        <v>598</v>
      </c>
      <c r="F321" s="1375"/>
      <c r="G321" s="1376"/>
      <c r="H321" s="1376"/>
      <c r="I321" s="1376"/>
      <c r="J321" s="1376"/>
      <c r="K321" s="1376"/>
      <c r="L321" s="1376"/>
      <c r="M321" s="1376"/>
      <c r="N321" s="1353"/>
      <c r="O321" s="1354"/>
      <c r="P321" s="1354"/>
      <c r="Q321" s="1354"/>
      <c r="R321" s="1354"/>
      <c r="S321" s="1355"/>
    </row>
    <row r="322" spans="1:26" s="609" customFormat="1" ht="15" customHeight="1">
      <c r="A322" s="1318"/>
      <c r="B322" s="1318"/>
      <c r="C322" s="1318"/>
      <c r="D322" s="1318"/>
      <c r="E322" s="1375"/>
      <c r="F322" s="1375"/>
      <c r="G322" s="1376"/>
      <c r="H322" s="1376"/>
      <c r="I322" s="1376"/>
      <c r="J322" s="1376"/>
      <c r="K322" s="1376"/>
      <c r="L322" s="1376"/>
      <c r="M322" s="1376"/>
      <c r="N322" s="1350" t="s">
        <v>575</v>
      </c>
      <c r="O322" s="1351"/>
      <c r="P322" s="1351"/>
      <c r="Q322" s="1351"/>
      <c r="R322" s="1351"/>
      <c r="S322" s="1352"/>
    </row>
    <row r="323" spans="1:26" s="609" customFormat="1" ht="15" customHeight="1">
      <c r="A323" s="1318"/>
      <c r="B323" s="1318"/>
      <c r="C323" s="1318"/>
      <c r="D323" s="1318"/>
      <c r="E323" s="1377" t="s">
        <v>599</v>
      </c>
      <c r="F323" s="1377"/>
      <c r="G323" s="1378"/>
      <c r="H323" s="1378"/>
      <c r="I323" s="1378"/>
      <c r="J323" s="1378"/>
      <c r="K323" s="1378"/>
      <c r="L323" s="1378"/>
      <c r="M323" s="1378"/>
      <c r="N323" s="1353"/>
      <c r="O323" s="1354"/>
      <c r="P323" s="1354"/>
      <c r="Q323" s="1354"/>
      <c r="R323" s="1354"/>
      <c r="S323" s="1355"/>
    </row>
    <row r="324" spans="1:26" s="609" customFormat="1" ht="15" customHeight="1">
      <c r="A324" s="1318" t="s">
        <v>571</v>
      </c>
      <c r="B324" s="1318"/>
      <c r="C324" s="1318"/>
      <c r="D324" s="1318"/>
      <c r="E324" s="1343" t="s">
        <v>570</v>
      </c>
      <c r="F324" s="1343"/>
      <c r="G324" s="1344"/>
      <c r="H324" s="1345"/>
      <c r="I324" s="1345"/>
      <c r="J324" s="1345"/>
      <c r="K324" s="1345"/>
      <c r="L324" s="1345"/>
      <c r="M324" s="1345"/>
      <c r="N324" s="1345"/>
      <c r="O324" s="1345"/>
      <c r="P324" s="1345"/>
      <c r="Q324" s="1345"/>
      <c r="R324" s="1345"/>
      <c r="S324" s="1346"/>
    </row>
    <row r="325" spans="1:26" s="609" customFormat="1" ht="15" customHeight="1">
      <c r="A325" s="1318"/>
      <c r="B325" s="1318"/>
      <c r="C325" s="1318"/>
      <c r="D325" s="1318"/>
      <c r="E325" s="1343"/>
      <c r="F325" s="1343"/>
      <c r="G325" s="1347"/>
      <c r="H325" s="1348"/>
      <c r="I325" s="1348"/>
      <c r="J325" s="1348"/>
      <c r="K325" s="1348"/>
      <c r="L325" s="1348"/>
      <c r="M325" s="1348"/>
      <c r="N325" s="1348"/>
      <c r="O325" s="1348"/>
      <c r="P325" s="1348"/>
      <c r="Q325" s="1348"/>
      <c r="R325" s="1348"/>
      <c r="S325" s="1349"/>
    </row>
    <row r="326" spans="1:26" s="609" customFormat="1" ht="15" customHeight="1">
      <c r="A326" s="1318"/>
      <c r="B326" s="1318"/>
      <c r="C326" s="1318"/>
      <c r="D326" s="1318"/>
      <c r="E326" s="1343" t="s">
        <v>572</v>
      </c>
      <c r="F326" s="1343"/>
      <c r="G326" s="1344"/>
      <c r="H326" s="1345"/>
      <c r="I326" s="1345"/>
      <c r="J326" s="1345"/>
      <c r="K326" s="1345"/>
      <c r="L326" s="1345"/>
      <c r="M326" s="1346"/>
      <c r="N326" s="1350" t="s">
        <v>574</v>
      </c>
      <c r="O326" s="1351"/>
      <c r="P326" s="1351"/>
      <c r="Q326" s="1351"/>
      <c r="R326" s="1351"/>
      <c r="S326" s="1352"/>
    </row>
    <row r="327" spans="1:26" s="129" customFormat="1">
      <c r="A327" s="1318"/>
      <c r="B327" s="1318"/>
      <c r="C327" s="1318"/>
      <c r="D327" s="1318"/>
      <c r="E327" s="1343"/>
      <c r="F327" s="1343"/>
      <c r="G327" s="1347"/>
      <c r="H327" s="1348"/>
      <c r="I327" s="1348"/>
      <c r="J327" s="1348"/>
      <c r="K327" s="1348"/>
      <c r="L327" s="1348"/>
      <c r="M327" s="1349"/>
      <c r="N327" s="1353"/>
      <c r="O327" s="1354"/>
      <c r="P327" s="1354"/>
      <c r="Q327" s="1354"/>
      <c r="R327" s="1354"/>
      <c r="S327" s="1355"/>
    </row>
    <row r="328" spans="1:26" s="129" customFormat="1">
      <c r="L328" s="1"/>
      <c r="M328" s="1"/>
      <c r="N328" s="1"/>
      <c r="O328" s="1"/>
      <c r="P328" s="1"/>
      <c r="Q328" s="1"/>
    </row>
    <row r="329" spans="1:26" s="129" customFormat="1">
      <c r="A329" s="1356" t="s">
        <v>573</v>
      </c>
      <c r="B329" s="1356"/>
      <c r="C329" s="1356"/>
      <c r="D329" s="1356"/>
      <c r="E329" s="1356"/>
      <c r="F329" s="1356"/>
      <c r="G329" s="1356"/>
      <c r="L329" s="1"/>
      <c r="M329" s="1"/>
      <c r="N329" s="1"/>
      <c r="O329" s="1"/>
      <c r="P329" s="1"/>
      <c r="Q329" s="1"/>
    </row>
    <row r="330" spans="1:26" s="129" customFormat="1">
      <c r="A330" s="1356"/>
      <c r="B330" s="1356"/>
      <c r="C330" s="1356"/>
      <c r="D330" s="1356"/>
      <c r="E330" s="1357"/>
      <c r="F330" s="1357"/>
      <c r="G330" s="1357"/>
      <c r="L330" s="1"/>
      <c r="M330" s="1"/>
      <c r="N330" s="1"/>
      <c r="O330" s="1"/>
      <c r="P330" s="1"/>
      <c r="Q330" s="1"/>
    </row>
    <row r="331" spans="1:26" s="129" customFormat="1" ht="12" customHeight="1">
      <c r="A331" s="1333" t="s">
        <v>583</v>
      </c>
      <c r="B331" s="1334"/>
      <c r="C331" s="1334"/>
      <c r="D331" s="1335"/>
      <c r="E331" s="1361"/>
      <c r="F331" s="1361"/>
      <c r="G331" s="1361"/>
      <c r="H331" s="1361"/>
      <c r="I331" s="1361"/>
      <c r="J331" s="1361"/>
      <c r="K331" s="1361"/>
      <c r="L331" s="1361"/>
      <c r="M331" s="1361"/>
      <c r="N331" s="1361"/>
      <c r="O331" s="1361"/>
      <c r="P331" s="1361"/>
      <c r="Q331" s="1361"/>
      <c r="R331" s="1361"/>
      <c r="S331" s="1362"/>
      <c r="T331" s="1382"/>
      <c r="U331" s="1383"/>
      <c r="V331" s="1383"/>
      <c r="W331" s="1383"/>
      <c r="X331" s="1383"/>
      <c r="Y331" s="1383"/>
      <c r="Z331" s="1383"/>
    </row>
    <row r="332" spans="1:26" s="129" customFormat="1">
      <c r="A332" s="1358"/>
      <c r="B332" s="1359"/>
      <c r="C332" s="1359"/>
      <c r="D332" s="1360"/>
      <c r="E332" s="1363"/>
      <c r="F332" s="1363"/>
      <c r="G332" s="1363"/>
      <c r="H332" s="1363"/>
      <c r="I332" s="1363"/>
      <c r="J332" s="1363"/>
      <c r="K332" s="1363"/>
      <c r="L332" s="1363"/>
      <c r="M332" s="1363"/>
      <c r="N332" s="1363"/>
      <c r="O332" s="1363"/>
      <c r="P332" s="1363"/>
      <c r="Q332" s="1363"/>
      <c r="R332" s="1363"/>
      <c r="S332" s="1364"/>
      <c r="T332" s="1384"/>
      <c r="U332" s="1383"/>
      <c r="V332" s="1383"/>
      <c r="W332" s="1383"/>
      <c r="X332" s="1383"/>
      <c r="Y332" s="1383"/>
      <c r="Z332" s="1383"/>
    </row>
    <row r="333" spans="1:26" s="129" customFormat="1" ht="20.25" customHeight="1">
      <c r="A333" s="1358"/>
      <c r="B333" s="1359"/>
      <c r="C333" s="1359"/>
      <c r="D333" s="1360"/>
      <c r="E333" s="1365"/>
      <c r="F333" s="1365"/>
      <c r="G333" s="1365"/>
      <c r="H333" s="1365"/>
      <c r="I333" s="1365"/>
      <c r="J333" s="1365"/>
      <c r="K333" s="1365"/>
      <c r="L333" s="1365"/>
      <c r="M333" s="1365"/>
      <c r="N333" s="1365"/>
      <c r="O333" s="1365"/>
      <c r="P333" s="1365"/>
      <c r="Q333" s="1365"/>
      <c r="R333" s="1365"/>
      <c r="S333" s="1366"/>
      <c r="T333" s="1384"/>
      <c r="U333" s="1383"/>
      <c r="V333" s="1383"/>
      <c r="W333" s="1383"/>
      <c r="X333" s="1383"/>
      <c r="Y333" s="1383"/>
      <c r="Z333" s="1383"/>
    </row>
    <row r="334" spans="1:26" s="129" customFormat="1" ht="13.5" customHeight="1">
      <c r="A334" s="570"/>
      <c r="B334" s="1333" t="s">
        <v>620</v>
      </c>
      <c r="C334" s="1334"/>
      <c r="D334" s="1335"/>
      <c r="E334" s="1361"/>
      <c r="F334" s="1361"/>
      <c r="G334" s="1361"/>
      <c r="H334" s="1361"/>
      <c r="I334" s="1361"/>
      <c r="J334" s="1361"/>
      <c r="K334" s="1361"/>
      <c r="L334" s="1361"/>
      <c r="M334" s="1361"/>
      <c r="N334" s="1361"/>
      <c r="O334" s="1361"/>
      <c r="P334" s="1361"/>
      <c r="Q334" s="1361"/>
      <c r="R334" s="1361"/>
      <c r="S334" s="1362"/>
      <c r="T334" s="1384"/>
      <c r="U334" s="1383"/>
      <c r="V334" s="1383"/>
      <c r="W334" s="1383"/>
      <c r="X334" s="1383"/>
      <c r="Y334" s="1383"/>
      <c r="Z334" s="1383"/>
    </row>
    <row r="335" spans="1:26" s="129" customFormat="1">
      <c r="A335" s="570"/>
      <c r="B335" s="1358"/>
      <c r="C335" s="1359"/>
      <c r="D335" s="1360"/>
      <c r="E335" s="1363"/>
      <c r="F335" s="1363"/>
      <c r="G335" s="1363"/>
      <c r="H335" s="1363"/>
      <c r="I335" s="1363"/>
      <c r="J335" s="1363"/>
      <c r="K335" s="1363"/>
      <c r="L335" s="1363"/>
      <c r="M335" s="1363"/>
      <c r="N335" s="1363"/>
      <c r="O335" s="1363"/>
      <c r="P335" s="1363"/>
      <c r="Q335" s="1363"/>
      <c r="R335" s="1363"/>
      <c r="S335" s="1364"/>
    </row>
    <row r="336" spans="1:26" s="129" customFormat="1" ht="30" customHeight="1">
      <c r="A336" s="571"/>
      <c r="B336" s="1336"/>
      <c r="C336" s="1337"/>
      <c r="D336" s="1338"/>
      <c r="E336" s="1365"/>
      <c r="F336" s="1365"/>
      <c r="G336" s="1365"/>
      <c r="H336" s="1365"/>
      <c r="I336" s="1365"/>
      <c r="J336" s="1365"/>
      <c r="K336" s="1365"/>
      <c r="L336" s="1365"/>
      <c r="M336" s="1365"/>
      <c r="N336" s="1365"/>
      <c r="O336" s="1365"/>
      <c r="P336" s="1365"/>
      <c r="Q336" s="1365"/>
      <c r="R336" s="1365"/>
      <c r="S336" s="1366"/>
    </row>
    <row r="337" spans="1:19" s="129" customFormat="1">
      <c r="A337" s="1333" t="s">
        <v>535</v>
      </c>
      <c r="B337" s="1334"/>
      <c r="C337" s="1334"/>
      <c r="D337" s="1335"/>
      <c r="E337" s="1361"/>
      <c r="F337" s="1361"/>
      <c r="G337" s="1361"/>
      <c r="H337" s="1361"/>
      <c r="I337" s="1361"/>
      <c r="J337" s="1361"/>
      <c r="K337" s="1361"/>
      <c r="L337" s="1361"/>
      <c r="M337" s="1361"/>
      <c r="N337" s="1361"/>
      <c r="O337" s="1361"/>
      <c r="P337" s="1361"/>
      <c r="Q337" s="1361"/>
      <c r="R337" s="1361"/>
      <c r="S337" s="1362"/>
    </row>
    <row r="338" spans="1:19" s="129" customFormat="1">
      <c r="A338" s="1358"/>
      <c r="B338" s="1359"/>
      <c r="C338" s="1359"/>
      <c r="D338" s="1360"/>
      <c r="E338" s="1363"/>
      <c r="F338" s="1363"/>
      <c r="G338" s="1363"/>
      <c r="H338" s="1363"/>
      <c r="I338" s="1363"/>
      <c r="J338" s="1363"/>
      <c r="K338" s="1363"/>
      <c r="L338" s="1363"/>
      <c r="M338" s="1363"/>
      <c r="N338" s="1363"/>
      <c r="O338" s="1363"/>
      <c r="P338" s="1363"/>
      <c r="Q338" s="1363"/>
      <c r="R338" s="1363"/>
      <c r="S338" s="1364"/>
    </row>
    <row r="339" spans="1:19" s="129" customFormat="1" ht="22.5" customHeight="1">
      <c r="A339" s="1358"/>
      <c r="B339" s="1359"/>
      <c r="C339" s="1359"/>
      <c r="D339" s="1360"/>
      <c r="E339" s="1365"/>
      <c r="F339" s="1365"/>
      <c r="G339" s="1365"/>
      <c r="H339" s="1365"/>
      <c r="I339" s="1365"/>
      <c r="J339" s="1365"/>
      <c r="K339" s="1365"/>
      <c r="L339" s="1365"/>
      <c r="M339" s="1365"/>
      <c r="N339" s="1365"/>
      <c r="O339" s="1365"/>
      <c r="P339" s="1365"/>
      <c r="Q339" s="1365"/>
      <c r="R339" s="1365"/>
      <c r="S339" s="1366"/>
    </row>
    <row r="340" spans="1:19" s="129" customFormat="1" ht="12" customHeight="1">
      <c r="A340" s="570"/>
      <c r="B340" s="1333" t="s">
        <v>536</v>
      </c>
      <c r="C340" s="1334"/>
      <c r="D340" s="1335"/>
      <c r="E340" s="1361"/>
      <c r="F340" s="1361"/>
      <c r="G340" s="1361"/>
      <c r="H340" s="1361"/>
      <c r="I340" s="1361"/>
      <c r="J340" s="1361"/>
      <c r="K340" s="1361"/>
      <c r="L340" s="1361"/>
      <c r="M340" s="1361"/>
      <c r="N340" s="1361"/>
      <c r="O340" s="1361"/>
      <c r="P340" s="1361"/>
      <c r="Q340" s="1361"/>
      <c r="R340" s="1361"/>
      <c r="S340" s="1362"/>
    </row>
    <row r="341" spans="1:19" s="129" customFormat="1">
      <c r="A341" s="570"/>
      <c r="B341" s="1358"/>
      <c r="C341" s="1359"/>
      <c r="D341" s="1360"/>
      <c r="E341" s="1363"/>
      <c r="F341" s="1363"/>
      <c r="G341" s="1363"/>
      <c r="H341" s="1363"/>
      <c r="I341" s="1363"/>
      <c r="J341" s="1363"/>
      <c r="K341" s="1363"/>
      <c r="L341" s="1363"/>
      <c r="M341" s="1363"/>
      <c r="N341" s="1363"/>
      <c r="O341" s="1363"/>
      <c r="P341" s="1363"/>
      <c r="Q341" s="1363"/>
      <c r="R341" s="1363"/>
      <c r="S341" s="1364"/>
    </row>
    <row r="342" spans="1:19" s="129" customFormat="1" ht="18.75" customHeight="1">
      <c r="A342" s="571"/>
      <c r="B342" s="1336"/>
      <c r="C342" s="1337"/>
      <c r="D342" s="1338"/>
      <c r="E342" s="1365"/>
      <c r="F342" s="1365"/>
      <c r="G342" s="1365"/>
      <c r="H342" s="1365"/>
      <c r="I342" s="1365"/>
      <c r="J342" s="1365"/>
      <c r="K342" s="1365"/>
      <c r="L342" s="1365"/>
      <c r="M342" s="1365"/>
      <c r="N342" s="1365"/>
      <c r="O342" s="1365"/>
      <c r="P342" s="1365"/>
      <c r="Q342" s="1365"/>
      <c r="R342" s="1365"/>
      <c r="S342" s="1366"/>
    </row>
    <row r="343" spans="1:19" s="129" customFormat="1">
      <c r="A343" s="1334" t="s">
        <v>999</v>
      </c>
      <c r="B343" s="1334"/>
      <c r="C343" s="1334"/>
      <c r="D343" s="1335"/>
      <c r="E343" s="1380"/>
      <c r="F343" s="1361"/>
      <c r="G343" s="1361"/>
      <c r="H343" s="1361"/>
      <c r="I343" s="1361"/>
      <c r="J343" s="1361"/>
      <c r="K343" s="1362"/>
      <c r="L343" s="1342" t="s">
        <v>15</v>
      </c>
      <c r="M343" s="1388"/>
      <c r="N343" s="1389"/>
      <c r="O343" s="1389"/>
      <c r="P343" s="1389"/>
      <c r="Q343" s="1389"/>
      <c r="R343" s="1389"/>
      <c r="S343" s="1389"/>
    </row>
    <row r="344" spans="1:19" s="129" customFormat="1">
      <c r="A344" s="1359"/>
      <c r="B344" s="1359"/>
      <c r="C344" s="1359"/>
      <c r="D344" s="1360"/>
      <c r="E344" s="1385"/>
      <c r="F344" s="1363"/>
      <c r="G344" s="1363"/>
      <c r="H344" s="1363"/>
      <c r="I344" s="1363"/>
      <c r="J344" s="1363"/>
      <c r="K344" s="1364"/>
      <c r="L344" s="1386"/>
      <c r="M344" s="1384"/>
      <c r="N344" s="1383"/>
      <c r="O344" s="1383"/>
      <c r="P344" s="1383"/>
      <c r="Q344" s="1383"/>
      <c r="R344" s="1383"/>
      <c r="S344" s="1383"/>
    </row>
    <row r="345" spans="1:19" s="129" customFormat="1">
      <c r="A345" s="1337"/>
      <c r="B345" s="1337"/>
      <c r="C345" s="1337"/>
      <c r="D345" s="1338"/>
      <c r="E345" s="1381"/>
      <c r="F345" s="1365"/>
      <c r="G345" s="1365"/>
      <c r="H345" s="1365"/>
      <c r="I345" s="1365"/>
      <c r="J345" s="1365"/>
      <c r="K345" s="1366"/>
      <c r="L345" s="1387"/>
      <c r="M345" s="608"/>
      <c r="N345" s="607"/>
      <c r="O345" s="607"/>
      <c r="P345" s="607"/>
      <c r="Q345" s="607"/>
      <c r="R345" s="607"/>
      <c r="S345" s="607"/>
    </row>
    <row r="346" spans="1:19" s="129" customFormat="1" ht="17.25" customHeight="1">
      <c r="A346" s="1333" t="s">
        <v>1000</v>
      </c>
      <c r="B346" s="1334"/>
      <c r="C346" s="1334"/>
      <c r="D346" s="1335"/>
      <c r="E346" s="1339"/>
      <c r="F346" s="1339"/>
      <c r="G346" s="1339"/>
      <c r="H346" s="1339"/>
      <c r="I346" s="1339"/>
      <c r="J346" s="1339"/>
      <c r="K346" s="1339"/>
      <c r="L346" s="1341" t="s">
        <v>1001</v>
      </c>
      <c r="M346" s="573"/>
    </row>
    <row r="347" spans="1:19" s="129" customFormat="1" ht="17.25" customHeight="1">
      <c r="A347" s="1336"/>
      <c r="B347" s="1337"/>
      <c r="C347" s="1337"/>
      <c r="D347" s="1338"/>
      <c r="E347" s="1340"/>
      <c r="F347" s="1340"/>
      <c r="G347" s="1340"/>
      <c r="H347" s="1340"/>
      <c r="I347" s="1340"/>
      <c r="J347" s="1340"/>
      <c r="K347" s="1340"/>
      <c r="L347" s="1342"/>
      <c r="M347" s="573"/>
    </row>
    <row r="348" spans="1:19" s="129" customFormat="1" ht="14.25" customHeight="1">
      <c r="A348" s="1341" t="s">
        <v>1002</v>
      </c>
      <c r="B348" s="1341"/>
      <c r="C348" s="1341"/>
      <c r="D348" s="1341"/>
      <c r="E348" s="1318" t="s">
        <v>1003</v>
      </c>
      <c r="F348" s="1318"/>
      <c r="G348" s="1318"/>
      <c r="H348" s="1318"/>
      <c r="I348" s="1318"/>
      <c r="J348" s="1318"/>
      <c r="K348" s="1318"/>
      <c r="L348" s="1318"/>
      <c r="M348" s="1318"/>
      <c r="N348" s="1318"/>
      <c r="O348" s="1318"/>
      <c r="P348" s="1318"/>
      <c r="Q348" s="1318"/>
      <c r="R348" s="1318"/>
      <c r="S348" s="1318"/>
    </row>
    <row r="349" spans="1:19" s="129" customFormat="1" ht="14.25" customHeight="1">
      <c r="A349" s="1341"/>
      <c r="B349" s="1341"/>
      <c r="C349" s="1341"/>
      <c r="D349" s="1341"/>
      <c r="E349" s="1318"/>
      <c r="F349" s="1318"/>
      <c r="G349" s="1318"/>
      <c r="H349" s="1318"/>
      <c r="I349" s="1318"/>
      <c r="J349" s="1318"/>
      <c r="K349" s="1318"/>
      <c r="L349" s="1318"/>
      <c r="M349" s="1318"/>
      <c r="N349" s="1318"/>
      <c r="O349" s="1318"/>
      <c r="P349" s="1318"/>
      <c r="Q349" s="1318"/>
      <c r="R349" s="1318"/>
      <c r="S349" s="1318"/>
    </row>
    <row r="350" spans="1:19" s="129" customFormat="1">
      <c r="A350" s="1341"/>
      <c r="B350" s="1341"/>
      <c r="C350" s="1341"/>
      <c r="D350" s="1341"/>
      <c r="E350" s="1339"/>
      <c r="F350" s="1339"/>
      <c r="G350" s="1339"/>
      <c r="H350" s="1339"/>
      <c r="I350" s="1339"/>
      <c r="J350" s="1339"/>
      <c r="K350" s="1339"/>
      <c r="L350" s="1339"/>
      <c r="M350" s="1339"/>
      <c r="N350" s="1339"/>
      <c r="O350" s="1339"/>
      <c r="P350" s="1339"/>
      <c r="Q350" s="1339"/>
      <c r="R350" s="1339"/>
      <c r="S350" s="1339"/>
    </row>
    <row r="351" spans="1:19" s="129" customFormat="1">
      <c r="A351" s="1341"/>
      <c r="B351" s="1341"/>
      <c r="C351" s="1341"/>
      <c r="D351" s="1341"/>
      <c r="E351" s="1339"/>
      <c r="F351" s="1339"/>
      <c r="G351" s="1339"/>
      <c r="H351" s="1339"/>
      <c r="I351" s="1339"/>
      <c r="J351" s="1339"/>
      <c r="K351" s="1339"/>
      <c r="L351" s="1339"/>
      <c r="M351" s="1339"/>
      <c r="N351" s="1339"/>
      <c r="O351" s="1339"/>
      <c r="P351" s="1339"/>
      <c r="Q351" s="1339"/>
      <c r="R351" s="1339"/>
      <c r="S351" s="1339"/>
    </row>
    <row r="352" spans="1:19" s="129" customFormat="1">
      <c r="A352" s="1341"/>
      <c r="B352" s="1341"/>
      <c r="C352" s="1341"/>
      <c r="D352" s="1341"/>
      <c r="E352" s="1339"/>
      <c r="F352" s="1339"/>
      <c r="G352" s="1339"/>
      <c r="H352" s="1339"/>
      <c r="I352" s="1339"/>
      <c r="J352" s="1339"/>
      <c r="K352" s="1339"/>
      <c r="L352" s="1339"/>
      <c r="M352" s="1339"/>
      <c r="N352" s="1339"/>
      <c r="O352" s="1339"/>
      <c r="P352" s="1339"/>
      <c r="Q352" s="1339"/>
      <c r="R352" s="1339"/>
      <c r="S352" s="1339"/>
    </row>
    <row r="353" spans="1:19" s="129" customFormat="1">
      <c r="A353" s="1341"/>
      <c r="B353" s="1341"/>
      <c r="C353" s="1341"/>
      <c r="D353" s="1341"/>
      <c r="E353" s="1339"/>
      <c r="F353" s="1339"/>
      <c r="G353" s="1339"/>
      <c r="H353" s="1339"/>
      <c r="I353" s="1339"/>
      <c r="J353" s="1339"/>
      <c r="K353" s="1339"/>
      <c r="L353" s="1339"/>
      <c r="M353" s="1339"/>
      <c r="N353" s="1339"/>
      <c r="O353" s="1339"/>
      <c r="P353" s="1339"/>
      <c r="Q353" s="1339"/>
      <c r="R353" s="1339"/>
      <c r="S353" s="1339"/>
    </row>
    <row r="354" spans="1:19" s="129" customFormat="1" ht="18" customHeight="1">
      <c r="A354" s="1341" t="s">
        <v>1004</v>
      </c>
      <c r="B354" s="1341"/>
      <c r="C354" s="1341"/>
      <c r="D354" s="1341"/>
      <c r="E354" s="1318" t="s">
        <v>1005</v>
      </c>
      <c r="F354" s="1318"/>
      <c r="G354" s="1318"/>
      <c r="H354" s="1318"/>
      <c r="I354" s="1318"/>
      <c r="J354" s="1318"/>
      <c r="K354" s="1318"/>
      <c r="L354" s="1318"/>
      <c r="M354" s="1318"/>
      <c r="N354" s="1318"/>
      <c r="O354" s="1318"/>
      <c r="P354" s="1318"/>
      <c r="Q354" s="1318"/>
      <c r="R354" s="1318"/>
      <c r="S354" s="1318"/>
    </row>
    <row r="355" spans="1:19" s="129" customFormat="1" ht="18" customHeight="1">
      <c r="A355" s="1341"/>
      <c r="B355" s="1341"/>
      <c r="C355" s="1341"/>
      <c r="D355" s="1341"/>
      <c r="E355" s="1318"/>
      <c r="F355" s="1318"/>
      <c r="G355" s="1318"/>
      <c r="H355" s="1318"/>
      <c r="I355" s="1318"/>
      <c r="J355" s="1318"/>
      <c r="K355" s="1318"/>
      <c r="L355" s="1318"/>
      <c r="M355" s="1318"/>
      <c r="N355" s="1318"/>
      <c r="O355" s="1318"/>
      <c r="P355" s="1318"/>
      <c r="Q355" s="1318"/>
      <c r="R355" s="1318"/>
      <c r="S355" s="1318"/>
    </row>
    <row r="356" spans="1:19" s="129" customFormat="1">
      <c r="A356" s="1341"/>
      <c r="B356" s="1341"/>
      <c r="C356" s="1341"/>
      <c r="D356" s="1341"/>
      <c r="E356" s="1339"/>
      <c r="F356" s="1339"/>
      <c r="G356" s="1339"/>
      <c r="H356" s="1339"/>
      <c r="I356" s="1339"/>
      <c r="J356" s="1339"/>
      <c r="K356" s="1339"/>
      <c r="L356" s="1339"/>
      <c r="M356" s="1339"/>
      <c r="N356" s="1339"/>
      <c r="O356" s="1339"/>
      <c r="P356" s="1339"/>
      <c r="Q356" s="1339"/>
      <c r="R356" s="1339"/>
      <c r="S356" s="1339"/>
    </row>
    <row r="357" spans="1:19" s="129" customFormat="1">
      <c r="A357" s="1341"/>
      <c r="B357" s="1341"/>
      <c r="C357" s="1341"/>
      <c r="D357" s="1341"/>
      <c r="E357" s="1339"/>
      <c r="F357" s="1339"/>
      <c r="G357" s="1339"/>
      <c r="H357" s="1339"/>
      <c r="I357" s="1339"/>
      <c r="J357" s="1339"/>
      <c r="K357" s="1339"/>
      <c r="L357" s="1339"/>
      <c r="M357" s="1339"/>
      <c r="N357" s="1339"/>
      <c r="O357" s="1339"/>
      <c r="P357" s="1339"/>
      <c r="Q357" s="1339"/>
      <c r="R357" s="1339"/>
      <c r="S357" s="1339"/>
    </row>
    <row r="358" spans="1:19" s="129" customFormat="1">
      <c r="A358" s="1341"/>
      <c r="B358" s="1341"/>
      <c r="C358" s="1341"/>
      <c r="D358" s="1341"/>
      <c r="E358" s="1339"/>
      <c r="F358" s="1339"/>
      <c r="G358" s="1339"/>
      <c r="H358" s="1339"/>
      <c r="I358" s="1339"/>
      <c r="J358" s="1339"/>
      <c r="K358" s="1339"/>
      <c r="L358" s="1339"/>
      <c r="M358" s="1339"/>
      <c r="N358" s="1339"/>
      <c r="O358" s="1339"/>
      <c r="P358" s="1339"/>
      <c r="Q358" s="1339"/>
      <c r="R358" s="1339"/>
      <c r="S358" s="1339"/>
    </row>
    <row r="359" spans="1:19" s="129" customFormat="1">
      <c r="A359" s="1341"/>
      <c r="B359" s="1341"/>
      <c r="C359" s="1341"/>
      <c r="D359" s="1341"/>
      <c r="E359" s="1339"/>
      <c r="F359" s="1339"/>
      <c r="G359" s="1339"/>
      <c r="H359" s="1339"/>
      <c r="I359" s="1339"/>
      <c r="J359" s="1339"/>
      <c r="K359" s="1339"/>
      <c r="L359" s="1339"/>
      <c r="M359" s="1339"/>
      <c r="N359" s="1339"/>
      <c r="O359" s="1339"/>
      <c r="P359" s="1339"/>
      <c r="Q359" s="1339"/>
      <c r="R359" s="1339"/>
      <c r="S359" s="1339"/>
    </row>
    <row r="360" spans="1:19" s="129" customFormat="1">
      <c r="L360" s="1"/>
      <c r="M360" s="1"/>
      <c r="N360" s="1"/>
      <c r="O360" s="1"/>
      <c r="P360" s="1"/>
      <c r="Q360" s="1"/>
    </row>
    <row r="361" spans="1:19" s="129" customFormat="1" ht="15.75" customHeight="1">
      <c r="A361" s="574" t="s">
        <v>593</v>
      </c>
      <c r="L361" s="1"/>
      <c r="M361" s="1"/>
      <c r="N361" s="1"/>
      <c r="O361" s="1"/>
      <c r="P361" s="1"/>
      <c r="Q361" s="1"/>
    </row>
    <row r="362" spans="1:19" s="129" customFormat="1">
      <c r="A362" s="129" t="s">
        <v>594</v>
      </c>
      <c r="L362" s="1"/>
      <c r="M362" s="1"/>
      <c r="N362" s="1"/>
      <c r="O362" s="1"/>
      <c r="P362" s="1"/>
      <c r="Q362" s="1"/>
    </row>
  </sheetData>
  <sheetProtection algorithmName="SHA-512" hashValue="RDbCiEEhGtliXE8mEqjRjEJ/UDqGL/GucI9RgjywVDPA8C7iOQ2xCTQb3UDiymywIds7Vj6dC7X1CBYKg6dkLg==" saltValue="YeJBnEFxZy3Fx2z6h/x4dQ==" spinCount="100000" sheet="1" objects="1" formatCells="0" formatRows="0" insertRows="0" selectLockedCells="1"/>
  <mergeCells count="708">
    <mergeCell ref="A56:D62"/>
    <mergeCell ref="E56:O56"/>
    <mergeCell ref="P56:R56"/>
    <mergeCell ref="E57:R57"/>
    <mergeCell ref="F58:R58"/>
    <mergeCell ref="F59:R59"/>
    <mergeCell ref="F60:R60"/>
    <mergeCell ref="F61:R61"/>
    <mergeCell ref="F62:R62"/>
    <mergeCell ref="A354:D359"/>
    <mergeCell ref="E354:S355"/>
    <mergeCell ref="E356:S359"/>
    <mergeCell ref="A346:D347"/>
    <mergeCell ref="E346:K347"/>
    <mergeCell ref="L346:L347"/>
    <mergeCell ref="A348:D353"/>
    <mergeCell ref="E348:S349"/>
    <mergeCell ref="E350:S353"/>
    <mergeCell ref="A337:D339"/>
    <mergeCell ref="E337:S339"/>
    <mergeCell ref="B340:D342"/>
    <mergeCell ref="E340:S342"/>
    <mergeCell ref="A343:D345"/>
    <mergeCell ref="E343:K345"/>
    <mergeCell ref="L343:L345"/>
    <mergeCell ref="M343:S344"/>
    <mergeCell ref="A329:G330"/>
    <mergeCell ref="A331:D333"/>
    <mergeCell ref="E331:S333"/>
    <mergeCell ref="T331:Z334"/>
    <mergeCell ref="B334:D336"/>
    <mergeCell ref="E334:S336"/>
    <mergeCell ref="G323:M323"/>
    <mergeCell ref="A324:D327"/>
    <mergeCell ref="E324:F325"/>
    <mergeCell ref="G324:S325"/>
    <mergeCell ref="E326:F327"/>
    <mergeCell ref="G326:M327"/>
    <mergeCell ref="N326:S327"/>
    <mergeCell ref="A317:S317"/>
    <mergeCell ref="A318:F319"/>
    <mergeCell ref="A320:D323"/>
    <mergeCell ref="E320:F320"/>
    <mergeCell ref="G320:M320"/>
    <mergeCell ref="N320:S321"/>
    <mergeCell ref="E321:F322"/>
    <mergeCell ref="G321:M322"/>
    <mergeCell ref="N322:S323"/>
    <mergeCell ref="E323:F323"/>
    <mergeCell ref="A311:D312"/>
    <mergeCell ref="E311:S312"/>
    <mergeCell ref="A313:D314"/>
    <mergeCell ref="E313:S314"/>
    <mergeCell ref="A315:XFD315"/>
    <mergeCell ref="A316:S316"/>
    <mergeCell ref="A305:D306"/>
    <mergeCell ref="E305:S306"/>
    <mergeCell ref="A307:D308"/>
    <mergeCell ref="E307:S308"/>
    <mergeCell ref="A309:D310"/>
    <mergeCell ref="E309:S310"/>
    <mergeCell ref="A299:D300"/>
    <mergeCell ref="E299:S300"/>
    <mergeCell ref="A301:D302"/>
    <mergeCell ref="E301:S302"/>
    <mergeCell ref="A303:D304"/>
    <mergeCell ref="E303:S304"/>
    <mergeCell ref="A289:F290"/>
    <mergeCell ref="G289:I290"/>
    <mergeCell ref="J289:J290"/>
    <mergeCell ref="A293:G294"/>
    <mergeCell ref="A295:D296"/>
    <mergeCell ref="A297:D298"/>
    <mergeCell ref="E297:S298"/>
    <mergeCell ref="A285:F286"/>
    <mergeCell ref="G285:I286"/>
    <mergeCell ref="J285:J286"/>
    <mergeCell ref="A287:F288"/>
    <mergeCell ref="G287:I288"/>
    <mergeCell ref="J287:J288"/>
    <mergeCell ref="A281:F282"/>
    <mergeCell ref="G281:I282"/>
    <mergeCell ref="J281:J282"/>
    <mergeCell ref="K282:P283"/>
    <mergeCell ref="A283:F284"/>
    <mergeCell ref="G283:I284"/>
    <mergeCell ref="J283:J284"/>
    <mergeCell ref="M273:Y281"/>
    <mergeCell ref="A275:F276"/>
    <mergeCell ref="G275:I276"/>
    <mergeCell ref="J275:J276"/>
    <mergeCell ref="A277:F278"/>
    <mergeCell ref="G277:I278"/>
    <mergeCell ref="J277:J278"/>
    <mergeCell ref="A279:F280"/>
    <mergeCell ref="G279:I280"/>
    <mergeCell ref="J279:J280"/>
    <mergeCell ref="A264:E265"/>
    <mergeCell ref="A269:E269"/>
    <mergeCell ref="A270:E271"/>
    <mergeCell ref="A273:F274"/>
    <mergeCell ref="G273:I274"/>
    <mergeCell ref="J273:J274"/>
    <mergeCell ref="A261:K261"/>
    <mergeCell ref="L261:N261"/>
    <mergeCell ref="A262:K262"/>
    <mergeCell ref="L262:N262"/>
    <mergeCell ref="A263:K263"/>
    <mergeCell ref="L263:N263"/>
    <mergeCell ref="B255:C255"/>
    <mergeCell ref="E255:R255"/>
    <mergeCell ref="A258:N258"/>
    <mergeCell ref="A259:K259"/>
    <mergeCell ref="L259:N259"/>
    <mergeCell ref="A260:K260"/>
    <mergeCell ref="L260:N260"/>
    <mergeCell ref="B252:D252"/>
    <mergeCell ref="E252:J252"/>
    <mergeCell ref="K252:R252"/>
    <mergeCell ref="A253:A254"/>
    <mergeCell ref="B253:D254"/>
    <mergeCell ref="E253:R254"/>
    <mergeCell ref="B250:D250"/>
    <mergeCell ref="E250:J250"/>
    <mergeCell ref="K250:R250"/>
    <mergeCell ref="B251:D251"/>
    <mergeCell ref="E251:J251"/>
    <mergeCell ref="K251:R251"/>
    <mergeCell ref="B248:D248"/>
    <mergeCell ref="E248:J248"/>
    <mergeCell ref="K248:R248"/>
    <mergeCell ref="B249:D249"/>
    <mergeCell ref="E249:J249"/>
    <mergeCell ref="K249:R249"/>
    <mergeCell ref="B246:D246"/>
    <mergeCell ref="E246:J246"/>
    <mergeCell ref="K246:R246"/>
    <mergeCell ref="B247:D247"/>
    <mergeCell ref="E247:J247"/>
    <mergeCell ref="K247:R247"/>
    <mergeCell ref="B244:D244"/>
    <mergeCell ref="E244:J244"/>
    <mergeCell ref="K244:R244"/>
    <mergeCell ref="B245:D245"/>
    <mergeCell ref="E245:J245"/>
    <mergeCell ref="K245:R245"/>
    <mergeCell ref="A241:A242"/>
    <mergeCell ref="B241:D242"/>
    <mergeCell ref="E241:J242"/>
    <mergeCell ref="K241:R242"/>
    <mergeCell ref="B243:D243"/>
    <mergeCell ref="E243:J243"/>
    <mergeCell ref="K243:R243"/>
    <mergeCell ref="B239:D239"/>
    <mergeCell ref="E239:J239"/>
    <mergeCell ref="K239:R239"/>
    <mergeCell ref="B240:D240"/>
    <mergeCell ref="E240:J240"/>
    <mergeCell ref="K240:R240"/>
    <mergeCell ref="A233:D233"/>
    <mergeCell ref="E233:R233"/>
    <mergeCell ref="B234:R234"/>
    <mergeCell ref="A237:A238"/>
    <mergeCell ref="B237:D238"/>
    <mergeCell ref="E237:J238"/>
    <mergeCell ref="K237:R238"/>
    <mergeCell ref="A230:D230"/>
    <mergeCell ref="E230:R230"/>
    <mergeCell ref="A231:D231"/>
    <mergeCell ref="E231:R231"/>
    <mergeCell ref="A232:D232"/>
    <mergeCell ref="E232:R232"/>
    <mergeCell ref="A228:D228"/>
    <mergeCell ref="E228:R228"/>
    <mergeCell ref="A229:D229"/>
    <mergeCell ref="E229:F229"/>
    <mergeCell ref="G229:H229"/>
    <mergeCell ref="J229:R229"/>
    <mergeCell ref="A221:D221"/>
    <mergeCell ref="E221:R221"/>
    <mergeCell ref="A222:D222"/>
    <mergeCell ref="E222:R222"/>
    <mergeCell ref="B223:R223"/>
    <mergeCell ref="B224:R224"/>
    <mergeCell ref="A218:D218"/>
    <mergeCell ref="E218:R218"/>
    <mergeCell ref="A219:D219"/>
    <mergeCell ref="E219:R219"/>
    <mergeCell ref="A220:D220"/>
    <mergeCell ref="E220:R220"/>
    <mergeCell ref="E211:G211"/>
    <mergeCell ref="H211:R211"/>
    <mergeCell ref="A212:D213"/>
    <mergeCell ref="E212:R212"/>
    <mergeCell ref="E213:R213"/>
    <mergeCell ref="A216:R217"/>
    <mergeCell ref="A208:D208"/>
    <mergeCell ref="E208:H208"/>
    <mergeCell ref="I208:J208"/>
    <mergeCell ref="K208:R208"/>
    <mergeCell ref="A209:B211"/>
    <mergeCell ref="C209:D209"/>
    <mergeCell ref="E209:R209"/>
    <mergeCell ref="C210:D211"/>
    <mergeCell ref="E210:G210"/>
    <mergeCell ref="H210:R210"/>
    <mergeCell ref="A204:D205"/>
    <mergeCell ref="E204:R204"/>
    <mergeCell ref="E205:R205"/>
    <mergeCell ref="A206:D207"/>
    <mergeCell ref="E206:R206"/>
    <mergeCell ref="E207:R207"/>
    <mergeCell ref="A198:D198"/>
    <mergeCell ref="E198:R198"/>
    <mergeCell ref="A199:B200"/>
    <mergeCell ref="C199:D199"/>
    <mergeCell ref="E199:R199"/>
    <mergeCell ref="C200:D200"/>
    <mergeCell ref="E200:R200"/>
    <mergeCell ref="Q193:R193"/>
    <mergeCell ref="E194:R194"/>
    <mergeCell ref="E195:R195"/>
    <mergeCell ref="A196:D196"/>
    <mergeCell ref="E196:R196"/>
    <mergeCell ref="A197:D197"/>
    <mergeCell ref="E197:R197"/>
    <mergeCell ref="A193:D195"/>
    <mergeCell ref="E193:F193"/>
    <mergeCell ref="G193:H193"/>
    <mergeCell ref="I193:J193"/>
    <mergeCell ref="K193:N193"/>
    <mergeCell ref="O193:P193"/>
    <mergeCell ref="A189:R189"/>
    <mergeCell ref="A190:D192"/>
    <mergeCell ref="E190:F190"/>
    <mergeCell ref="G190:H190"/>
    <mergeCell ref="I190:J190"/>
    <mergeCell ref="K190:N190"/>
    <mergeCell ref="O190:P190"/>
    <mergeCell ref="Q190:R190"/>
    <mergeCell ref="E191:R191"/>
    <mergeCell ref="E192:R192"/>
    <mergeCell ref="A186:D186"/>
    <mergeCell ref="E186:R186"/>
    <mergeCell ref="A187:D187"/>
    <mergeCell ref="E187:R187"/>
    <mergeCell ref="A188:D188"/>
    <mergeCell ref="E188:G188"/>
    <mergeCell ref="H188:I188"/>
    <mergeCell ref="J188:R188"/>
    <mergeCell ref="A181:D182"/>
    <mergeCell ref="E181:E182"/>
    <mergeCell ref="F181:R181"/>
    <mergeCell ref="F182:R182"/>
    <mergeCell ref="A185:D185"/>
    <mergeCell ref="E185:R185"/>
    <mergeCell ref="A172:Z175"/>
    <mergeCell ref="A178:D178"/>
    <mergeCell ref="E178:R178"/>
    <mergeCell ref="A179:D179"/>
    <mergeCell ref="E179:R179"/>
    <mergeCell ref="A180:O180"/>
    <mergeCell ref="Q168:R168"/>
    <mergeCell ref="S168:T168"/>
    <mergeCell ref="Q169:R169"/>
    <mergeCell ref="S169:T169"/>
    <mergeCell ref="A170:K171"/>
    <mergeCell ref="L170:M170"/>
    <mergeCell ref="N170:Z171"/>
    <mergeCell ref="L171:M171"/>
    <mergeCell ref="P164:P169"/>
    <mergeCell ref="Q164:R164"/>
    <mergeCell ref="S164:T164"/>
    <mergeCell ref="V164:Z169"/>
    <mergeCell ref="Q165:R165"/>
    <mergeCell ref="S165:T165"/>
    <mergeCell ref="Q166:R166"/>
    <mergeCell ref="S166:T166"/>
    <mergeCell ref="Q167:R167"/>
    <mergeCell ref="S167:T167"/>
    <mergeCell ref="A164:A169"/>
    <mergeCell ref="B164:F169"/>
    <mergeCell ref="G164:K169"/>
    <mergeCell ref="L164:M168"/>
    <mergeCell ref="N164:N169"/>
    <mergeCell ref="O164:O169"/>
    <mergeCell ref="P158:P163"/>
    <mergeCell ref="Q158:R158"/>
    <mergeCell ref="S158:T158"/>
    <mergeCell ref="A158:A163"/>
    <mergeCell ref="B158:F163"/>
    <mergeCell ref="G158:K163"/>
    <mergeCell ref="L158:M162"/>
    <mergeCell ref="N158:N163"/>
    <mergeCell ref="O158:O163"/>
    <mergeCell ref="V152:Z157"/>
    <mergeCell ref="Q153:R153"/>
    <mergeCell ref="S153:T153"/>
    <mergeCell ref="Q154:R154"/>
    <mergeCell ref="S154:T154"/>
    <mergeCell ref="Q155:R155"/>
    <mergeCell ref="S155:T155"/>
    <mergeCell ref="V158:Z163"/>
    <mergeCell ref="Q159:R159"/>
    <mergeCell ref="S159:T159"/>
    <mergeCell ref="Q160:R160"/>
    <mergeCell ref="S160:T160"/>
    <mergeCell ref="Q161:R161"/>
    <mergeCell ref="S161:T161"/>
    <mergeCell ref="Q156:R156"/>
    <mergeCell ref="S156:T156"/>
    <mergeCell ref="Q157:R157"/>
    <mergeCell ref="S157:T157"/>
    <mergeCell ref="Q162:R162"/>
    <mergeCell ref="S162:T162"/>
    <mergeCell ref="Q163:R163"/>
    <mergeCell ref="S163:T163"/>
    <mergeCell ref="A152:A157"/>
    <mergeCell ref="B152:F157"/>
    <mergeCell ref="G152:K157"/>
    <mergeCell ref="L152:M156"/>
    <mergeCell ref="N152:N157"/>
    <mergeCell ref="O152:O157"/>
    <mergeCell ref="P146:P151"/>
    <mergeCell ref="Q146:R146"/>
    <mergeCell ref="S146:T146"/>
    <mergeCell ref="A146:A151"/>
    <mergeCell ref="B146:F151"/>
    <mergeCell ref="G146:K151"/>
    <mergeCell ref="L146:M150"/>
    <mergeCell ref="N146:N151"/>
    <mergeCell ref="O146:O151"/>
    <mergeCell ref="P152:P157"/>
    <mergeCell ref="Q152:R152"/>
    <mergeCell ref="S152:T152"/>
    <mergeCell ref="V140:Z145"/>
    <mergeCell ref="Q141:R141"/>
    <mergeCell ref="S141:T141"/>
    <mergeCell ref="Q142:R142"/>
    <mergeCell ref="S142:T142"/>
    <mergeCell ref="Q143:R143"/>
    <mergeCell ref="S143:T143"/>
    <mergeCell ref="V146:Z151"/>
    <mergeCell ref="Q147:R147"/>
    <mergeCell ref="S147:T147"/>
    <mergeCell ref="Q148:R148"/>
    <mergeCell ref="S148:T148"/>
    <mergeCell ref="Q149:R149"/>
    <mergeCell ref="S149:T149"/>
    <mergeCell ref="Q144:R144"/>
    <mergeCell ref="S144:T144"/>
    <mergeCell ref="Q145:R145"/>
    <mergeCell ref="S145:T145"/>
    <mergeCell ref="Q150:R150"/>
    <mergeCell ref="S150:T150"/>
    <mergeCell ref="Q151:R151"/>
    <mergeCell ref="S151:T151"/>
    <mergeCell ref="A140:A145"/>
    <mergeCell ref="B140:F145"/>
    <mergeCell ref="G140:K145"/>
    <mergeCell ref="L140:M144"/>
    <mergeCell ref="N140:N145"/>
    <mergeCell ref="O140:O145"/>
    <mergeCell ref="P134:P139"/>
    <mergeCell ref="Q134:R134"/>
    <mergeCell ref="S134:T134"/>
    <mergeCell ref="A134:A139"/>
    <mergeCell ref="B134:F139"/>
    <mergeCell ref="G134:K139"/>
    <mergeCell ref="L134:M138"/>
    <mergeCell ref="N134:N139"/>
    <mergeCell ref="O134:O139"/>
    <mergeCell ref="P140:P145"/>
    <mergeCell ref="Q140:R140"/>
    <mergeCell ref="S140:T140"/>
    <mergeCell ref="V128:Z133"/>
    <mergeCell ref="Q129:R129"/>
    <mergeCell ref="S129:T129"/>
    <mergeCell ref="Q130:R130"/>
    <mergeCell ref="S130:T130"/>
    <mergeCell ref="Q131:R131"/>
    <mergeCell ref="S131:T131"/>
    <mergeCell ref="V134:Z139"/>
    <mergeCell ref="Q135:R135"/>
    <mergeCell ref="S135:T135"/>
    <mergeCell ref="Q136:R136"/>
    <mergeCell ref="S136:T136"/>
    <mergeCell ref="Q137:R137"/>
    <mergeCell ref="S137:T137"/>
    <mergeCell ref="Q132:R132"/>
    <mergeCell ref="S132:T132"/>
    <mergeCell ref="Q133:R133"/>
    <mergeCell ref="S133:T133"/>
    <mergeCell ref="Q138:R138"/>
    <mergeCell ref="S138:T138"/>
    <mergeCell ref="Q139:R139"/>
    <mergeCell ref="S139:T139"/>
    <mergeCell ref="A128:A133"/>
    <mergeCell ref="B128:F133"/>
    <mergeCell ref="G128:K133"/>
    <mergeCell ref="L128:M132"/>
    <mergeCell ref="N128:N133"/>
    <mergeCell ref="O128:O133"/>
    <mergeCell ref="P122:P127"/>
    <mergeCell ref="Q122:R122"/>
    <mergeCell ref="S122:T122"/>
    <mergeCell ref="A122:A127"/>
    <mergeCell ref="B122:F127"/>
    <mergeCell ref="G122:K127"/>
    <mergeCell ref="L122:M126"/>
    <mergeCell ref="N122:N127"/>
    <mergeCell ref="O122:O127"/>
    <mergeCell ref="P128:P133"/>
    <mergeCell ref="Q128:R128"/>
    <mergeCell ref="S128:T128"/>
    <mergeCell ref="V116:Z121"/>
    <mergeCell ref="Q117:R117"/>
    <mergeCell ref="S117:T117"/>
    <mergeCell ref="Q118:R118"/>
    <mergeCell ref="S118:T118"/>
    <mergeCell ref="Q119:R119"/>
    <mergeCell ref="S119:T119"/>
    <mergeCell ref="V122:Z127"/>
    <mergeCell ref="Q123:R123"/>
    <mergeCell ref="S123:T123"/>
    <mergeCell ref="Q124:R124"/>
    <mergeCell ref="S124:T124"/>
    <mergeCell ref="Q125:R125"/>
    <mergeCell ref="S125:T125"/>
    <mergeCell ref="Q120:R120"/>
    <mergeCell ref="S120:T120"/>
    <mergeCell ref="Q121:R121"/>
    <mergeCell ref="S121:T121"/>
    <mergeCell ref="Q126:R126"/>
    <mergeCell ref="S126:T126"/>
    <mergeCell ref="Q127:R127"/>
    <mergeCell ref="S127:T127"/>
    <mergeCell ref="A116:A121"/>
    <mergeCell ref="B116:F121"/>
    <mergeCell ref="G116:K121"/>
    <mergeCell ref="L116:M120"/>
    <mergeCell ref="N116:N121"/>
    <mergeCell ref="O116:O121"/>
    <mergeCell ref="P110:P115"/>
    <mergeCell ref="Q110:R110"/>
    <mergeCell ref="S110:T110"/>
    <mergeCell ref="A110:A115"/>
    <mergeCell ref="B110:F115"/>
    <mergeCell ref="G110:K115"/>
    <mergeCell ref="L110:M114"/>
    <mergeCell ref="N110:N115"/>
    <mergeCell ref="O110:O115"/>
    <mergeCell ref="P116:P121"/>
    <mergeCell ref="Q116:R116"/>
    <mergeCell ref="S116:T116"/>
    <mergeCell ref="V104:Z109"/>
    <mergeCell ref="Q105:R105"/>
    <mergeCell ref="S105:T105"/>
    <mergeCell ref="Q106:R106"/>
    <mergeCell ref="S106:T106"/>
    <mergeCell ref="Q107:R107"/>
    <mergeCell ref="S107:T107"/>
    <mergeCell ref="V110:Z115"/>
    <mergeCell ref="Q111:R111"/>
    <mergeCell ref="S111:T111"/>
    <mergeCell ref="Q112:R112"/>
    <mergeCell ref="S112:T112"/>
    <mergeCell ref="Q113:R113"/>
    <mergeCell ref="S113:T113"/>
    <mergeCell ref="Q108:R108"/>
    <mergeCell ref="S108:T108"/>
    <mergeCell ref="Q109:R109"/>
    <mergeCell ref="S109:T109"/>
    <mergeCell ref="Q114:R114"/>
    <mergeCell ref="S114:T114"/>
    <mergeCell ref="Q115:R115"/>
    <mergeCell ref="S115:T115"/>
    <mergeCell ref="A104:A109"/>
    <mergeCell ref="B104:F109"/>
    <mergeCell ref="G104:K109"/>
    <mergeCell ref="L104:M108"/>
    <mergeCell ref="N104:N109"/>
    <mergeCell ref="O104:O109"/>
    <mergeCell ref="P98:P103"/>
    <mergeCell ref="Q98:R98"/>
    <mergeCell ref="S98:T98"/>
    <mergeCell ref="A98:A103"/>
    <mergeCell ref="B98:F103"/>
    <mergeCell ref="G98:K103"/>
    <mergeCell ref="L98:M102"/>
    <mergeCell ref="N98:N103"/>
    <mergeCell ref="O98:O103"/>
    <mergeCell ref="P104:P109"/>
    <mergeCell ref="Q104:R104"/>
    <mergeCell ref="S104:T104"/>
    <mergeCell ref="V92:Z97"/>
    <mergeCell ref="Q93:R93"/>
    <mergeCell ref="S93:T93"/>
    <mergeCell ref="Q94:R94"/>
    <mergeCell ref="S94:T94"/>
    <mergeCell ref="Q95:R95"/>
    <mergeCell ref="S95:T95"/>
    <mergeCell ref="V98:Z103"/>
    <mergeCell ref="Q99:R99"/>
    <mergeCell ref="S99:T99"/>
    <mergeCell ref="Q100:R100"/>
    <mergeCell ref="S100:T100"/>
    <mergeCell ref="Q101:R101"/>
    <mergeCell ref="S101:T101"/>
    <mergeCell ref="Q96:R96"/>
    <mergeCell ref="S96:T96"/>
    <mergeCell ref="Q97:R97"/>
    <mergeCell ref="S97:T97"/>
    <mergeCell ref="Q102:R102"/>
    <mergeCell ref="S102:T102"/>
    <mergeCell ref="Q103:R103"/>
    <mergeCell ref="S103:T103"/>
    <mergeCell ref="A92:A97"/>
    <mergeCell ref="B92:F97"/>
    <mergeCell ref="G92:K97"/>
    <mergeCell ref="L92:M96"/>
    <mergeCell ref="N92:N97"/>
    <mergeCell ref="O92:O97"/>
    <mergeCell ref="P86:P91"/>
    <mergeCell ref="Q86:R86"/>
    <mergeCell ref="S86:T86"/>
    <mergeCell ref="A86:A91"/>
    <mergeCell ref="B86:F91"/>
    <mergeCell ref="G86:K91"/>
    <mergeCell ref="L86:M90"/>
    <mergeCell ref="N86:N91"/>
    <mergeCell ref="O86:O91"/>
    <mergeCell ref="P92:P97"/>
    <mergeCell ref="Q92:R92"/>
    <mergeCell ref="S92:T92"/>
    <mergeCell ref="V80:Z85"/>
    <mergeCell ref="Q81:R81"/>
    <mergeCell ref="S81:T81"/>
    <mergeCell ref="Q82:R82"/>
    <mergeCell ref="S82:T82"/>
    <mergeCell ref="Q83:R83"/>
    <mergeCell ref="S83:T83"/>
    <mergeCell ref="V86:Z91"/>
    <mergeCell ref="Q87:R87"/>
    <mergeCell ref="S87:T87"/>
    <mergeCell ref="Q88:R88"/>
    <mergeCell ref="S88:T88"/>
    <mergeCell ref="Q89:R89"/>
    <mergeCell ref="S89:T89"/>
    <mergeCell ref="Q84:R84"/>
    <mergeCell ref="S84:T84"/>
    <mergeCell ref="Q85:R85"/>
    <mergeCell ref="S85:T85"/>
    <mergeCell ref="Q90:R90"/>
    <mergeCell ref="S90:T90"/>
    <mergeCell ref="Q91:R91"/>
    <mergeCell ref="S91:T91"/>
    <mergeCell ref="A80:A85"/>
    <mergeCell ref="B80:F85"/>
    <mergeCell ref="G80:K85"/>
    <mergeCell ref="L80:M84"/>
    <mergeCell ref="N80:N85"/>
    <mergeCell ref="O80:O85"/>
    <mergeCell ref="O78:O79"/>
    <mergeCell ref="P78:P79"/>
    <mergeCell ref="Q78:U78"/>
    <mergeCell ref="P80:P85"/>
    <mergeCell ref="Q80:R80"/>
    <mergeCell ref="S80:T80"/>
    <mergeCell ref="V78:Z79"/>
    <mergeCell ref="Q79:R79"/>
    <mergeCell ref="S79:T79"/>
    <mergeCell ref="A74:D74"/>
    <mergeCell ref="E74:H74"/>
    <mergeCell ref="I74:J74"/>
    <mergeCell ref="K74:R74"/>
    <mergeCell ref="A77:Z77"/>
    <mergeCell ref="A78:A79"/>
    <mergeCell ref="B78:F79"/>
    <mergeCell ref="G78:K79"/>
    <mergeCell ref="L78:M79"/>
    <mergeCell ref="N78:N79"/>
    <mergeCell ref="A69:D73"/>
    <mergeCell ref="E69:R69"/>
    <mergeCell ref="E70:G70"/>
    <mergeCell ref="H70:R70"/>
    <mergeCell ref="E71:R71"/>
    <mergeCell ref="E72:G72"/>
    <mergeCell ref="H72:R72"/>
    <mergeCell ref="E73:R73"/>
    <mergeCell ref="A65:D66"/>
    <mergeCell ref="E65:R65"/>
    <mergeCell ref="F66:R66"/>
    <mergeCell ref="A67:D68"/>
    <mergeCell ref="E67:R67"/>
    <mergeCell ref="E68:R68"/>
    <mergeCell ref="A50:R50"/>
    <mergeCell ref="A51:D55"/>
    <mergeCell ref="E51:R52"/>
    <mergeCell ref="F53:R53"/>
    <mergeCell ref="E54:R54"/>
    <mergeCell ref="F55:R55"/>
    <mergeCell ref="A40:D40"/>
    <mergeCell ref="E40:R40"/>
    <mergeCell ref="A41:R42"/>
    <mergeCell ref="A43:R45"/>
    <mergeCell ref="A46:R46"/>
    <mergeCell ref="A48:C49"/>
    <mergeCell ref="D48:R49"/>
    <mergeCell ref="A33:D33"/>
    <mergeCell ref="E33:R33"/>
    <mergeCell ref="A34:D39"/>
    <mergeCell ref="E34:G34"/>
    <mergeCell ref="H34:J34"/>
    <mergeCell ref="K34:M34"/>
    <mergeCell ref="N34:P34"/>
    <mergeCell ref="Q34:R39"/>
    <mergeCell ref="E35:G35"/>
    <mergeCell ref="H35:J35"/>
    <mergeCell ref="E38:H38"/>
    <mergeCell ref="I38:L38"/>
    <mergeCell ref="M38:P38"/>
    <mergeCell ref="E39:H39"/>
    <mergeCell ref="I39:L39"/>
    <mergeCell ref="M39:P39"/>
    <mergeCell ref="K35:M35"/>
    <mergeCell ref="N35:P35"/>
    <mergeCell ref="E36:H36"/>
    <mergeCell ref="I36:L36"/>
    <mergeCell ref="M36:P36"/>
    <mergeCell ref="E37:H37"/>
    <mergeCell ref="I37:L37"/>
    <mergeCell ref="M37:P37"/>
    <mergeCell ref="A31:D32"/>
    <mergeCell ref="E31:I31"/>
    <mergeCell ref="J31:N31"/>
    <mergeCell ref="O31:R31"/>
    <mergeCell ref="E32:I32"/>
    <mergeCell ref="J32:N32"/>
    <mergeCell ref="O32:R32"/>
    <mergeCell ref="P28:R28"/>
    <mergeCell ref="A29:D30"/>
    <mergeCell ref="E29:I29"/>
    <mergeCell ref="J29:N29"/>
    <mergeCell ref="O29:R29"/>
    <mergeCell ref="E30:I30"/>
    <mergeCell ref="J30:N30"/>
    <mergeCell ref="O30:R30"/>
    <mergeCell ref="A26:D28"/>
    <mergeCell ref="F26:G26"/>
    <mergeCell ref="I26:L28"/>
    <mergeCell ref="N26:O26"/>
    <mergeCell ref="P26:R26"/>
    <mergeCell ref="F27:G27"/>
    <mergeCell ref="N27:O27"/>
    <mergeCell ref="P27:R27"/>
    <mergeCell ref="F28:G28"/>
    <mergeCell ref="N28:O28"/>
    <mergeCell ref="A24:D24"/>
    <mergeCell ref="E24:H24"/>
    <mergeCell ref="I24:L24"/>
    <mergeCell ref="M24:R24"/>
    <mergeCell ref="A25:D25"/>
    <mergeCell ref="E25:G25"/>
    <mergeCell ref="I25:L25"/>
    <mergeCell ref="M25:N25"/>
    <mergeCell ref="O25:R25"/>
    <mergeCell ref="A20:D23"/>
    <mergeCell ref="F20:H20"/>
    <mergeCell ref="I20:L23"/>
    <mergeCell ref="E21:E23"/>
    <mergeCell ref="F21:H21"/>
    <mergeCell ref="F22:H22"/>
    <mergeCell ref="F23:H23"/>
    <mergeCell ref="A18:D18"/>
    <mergeCell ref="I18:L18"/>
    <mergeCell ref="M18:N18"/>
    <mergeCell ref="P18:R18"/>
    <mergeCell ref="A19:D19"/>
    <mergeCell ref="E19:G19"/>
    <mergeCell ref="I19:L19"/>
    <mergeCell ref="M19:R19"/>
    <mergeCell ref="A11:C11"/>
    <mergeCell ref="D11:R11"/>
    <mergeCell ref="A12:L12"/>
    <mergeCell ref="A13:R13"/>
    <mergeCell ref="A17:D17"/>
    <mergeCell ref="E17:R17"/>
    <mergeCell ref="O1:R1"/>
    <mergeCell ref="O2:R2"/>
    <mergeCell ref="O3:R3"/>
    <mergeCell ref="A5:R5"/>
    <mergeCell ref="A7:B7"/>
    <mergeCell ref="C7:R7"/>
    <mergeCell ref="A10:B10"/>
    <mergeCell ref="C10:D10"/>
    <mergeCell ref="E10:F10"/>
    <mergeCell ref="G10:M10"/>
    <mergeCell ref="N10:P10"/>
    <mergeCell ref="Q10:R10"/>
    <mergeCell ref="A8:B8"/>
    <mergeCell ref="C8:M8"/>
    <mergeCell ref="N8:O8"/>
    <mergeCell ref="P8:R8"/>
    <mergeCell ref="A9:B9"/>
    <mergeCell ref="C9:I9"/>
    <mergeCell ref="J9:K9"/>
    <mergeCell ref="L9:R9"/>
  </mergeCells>
  <phoneticPr fontId="20"/>
  <conditionalFormatting sqref="C7:R7 C8:C9 N8:P8 O3">
    <cfRule type="cellIs" dxfId="32" priority="15" operator="equal">
      <formula>0</formula>
    </cfRule>
  </conditionalFormatting>
  <conditionalFormatting sqref="Z178">
    <cfRule type="expression" dxfId="31" priority="14">
      <formula>"P73=""なし"""</formula>
    </cfRule>
  </conditionalFormatting>
  <conditionalFormatting sqref="F182">
    <cfRule type="expression" dxfId="30" priority="13">
      <formula>"P73=""なし"""</formula>
    </cfRule>
  </conditionalFormatting>
  <conditionalFormatting sqref="E196:R196">
    <cfRule type="cellIs" dxfId="29" priority="12" operator="equal">
      <formula>"自動で入力されます"</formula>
    </cfRule>
  </conditionalFormatting>
  <conditionalFormatting sqref="H70:R70">
    <cfRule type="cellIs" dxfId="28" priority="11" operator="equal">
      <formula>"自動で入力されます"</formula>
    </cfRule>
  </conditionalFormatting>
  <conditionalFormatting sqref="H72:R72">
    <cfRule type="cellIs" dxfId="27" priority="10" operator="equal">
      <formula>"自動で入力されます"</formula>
    </cfRule>
  </conditionalFormatting>
  <conditionalFormatting sqref="N170:Z171">
    <cfRule type="cellIs" dxfId="26" priority="9" operator="equal">
      <formula>"「ロール対応表」シートと一致していないスキル項目があります"</formula>
    </cfRule>
  </conditionalFormatting>
  <conditionalFormatting sqref="G287:I288">
    <cfRule type="cellIs" dxfId="25" priority="8" operator="equal">
      <formula>"自動で入力されます"</formula>
    </cfRule>
  </conditionalFormatting>
  <conditionalFormatting sqref="G289:I290">
    <cfRule type="cellIs" dxfId="24" priority="7" operator="equal">
      <formula>"自動で入力されます"</formula>
    </cfRule>
  </conditionalFormatting>
  <conditionalFormatting sqref="F62:R62">
    <cfRule type="expression" dxfId="23" priority="3">
      <formula>$E61="○"</formula>
    </cfRule>
  </conditionalFormatting>
  <conditionalFormatting sqref="P56:R56">
    <cfRule type="expression" priority="2">
      <formula>$P$56="含んでいない"</formula>
    </cfRule>
  </conditionalFormatting>
  <conditionalFormatting sqref="E58:R58 E60:R61 E59:F59">
    <cfRule type="expression" dxfId="22" priority="1">
      <formula>$P$56="含んでいない"</formula>
    </cfRule>
  </conditionalFormatting>
  <dataValidations count="42">
    <dataValidation type="list" allowBlank="1" showErrorMessage="1" sqref="N80:N139" xr:uid="{323C51BF-6EB6-4012-B4A8-6C3378036C84}">
      <formula1>"全部,一部,実施なし"</formula1>
    </dataValidation>
    <dataValidation type="list" allowBlank="1" showInputMessage="1" showErrorMessage="1" sqref="Q10:R10" xr:uid="{ED040FA2-96F4-40B1-A68F-0A53D2CAD37D}">
      <formula1>"完全に一致,一部が異なる"</formula1>
    </dataValidation>
    <dataValidation type="list" allowBlank="1" showInputMessage="1" showErrorMessage="1" sqref="E337:S339" xr:uid="{CAE16994-F960-4EE4-B8EF-F8E32207A77D}">
      <formula1>"定期的に見直している,見直していない"</formula1>
    </dataValidation>
    <dataValidation type="list" allowBlank="1" showInputMessage="1" showErrorMessage="1" sqref="E331:S333" xr:uid="{FFFEBBB8-7383-4B9B-A236-D83E067B5507}">
      <formula1>"講座実績の検証を行っている,検証を行っていない"</formula1>
    </dataValidation>
    <dataValidation type="list" allowBlank="1" showInputMessage="1" showErrorMessage="1" sqref="E297:S298" xr:uid="{E7A5BE0B-C4F6-477C-AA01-F610C79AD88E}">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L259:L262" xr:uid="{EFDF2DC4-C291-4516-BF24-0D211CAF6554}">
      <formula1>"はい,いいえ"</formula1>
    </dataValidation>
    <dataValidation imeMode="off" allowBlank="1" showInputMessage="1" showErrorMessage="1" prompt="教育訓練の時間が短いもの（２０時間以下）は対象外" sqref="M18:N18" xr:uid="{D2C491B5-24A3-4E34-8CB1-EAB749A94FB7}"/>
    <dataValidation imeMode="off" allowBlank="1" showInputMessage="1" showErrorMessage="1" sqref="E19:G19 E18" xr:uid="{984E64AE-5A47-472C-8C4C-9406E2D4561E}"/>
    <dataValidation allowBlank="1" showInputMessage="1" showErrorMessage="1" prompt="新規のカリキュラムを加えるなど内容を変更した講座を申請を選択の場合→「（16）申請にあたり、新たに追加・変更した内容」へ。" sqref="O29:R29" xr:uid="{015F86E5-3F13-472A-B0E1-580144E3B943}"/>
    <dataValidation allowBlank="1" showInputMessage="1" showErrorMessage="1" prompt="ホームページ等で公表することが必要。" sqref="E221:R221" xr:uid="{EADDA459-A1CF-4C65-A030-75C8F87B6AC0}"/>
    <dataValidation allowBlank="1" showInputMessage="1" showErrorMessage="1" prompt="演習を通学で行う（eラーニングで実施しない）場合は、記載不要。_x000a_双方向又は多方向に授業を行うための措置が取られていることが必要。" sqref="E212" xr:uid="{C8535571-C99B-4F4A-A78C-31E5B3E6730C}"/>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7:R207" xr:uid="{6B8B6A53-D7E1-4445-A320-C226392328F3}"/>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5:R205" xr:uid="{02B2BBE7-A685-44BB-B233-49180D13F234}"/>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4 N158 N146 N152 N140" xr:uid="{F5E21A7E-B014-4597-A8DA-A4DAAF1CE03B}">
      <formula1>"全部,一部,実施なし"</formula1>
    </dataValidation>
    <dataValidation allowBlank="1" showInputMessage="1" showErrorMessage="1" prompt="講義（演習）の内容と到達目標が分かるように具体的に記載。" sqref="G80 G86 G92 G98 G104 G110 G116 G122 G128 G134 G140 G146 G152 G158 G164" xr:uid="{D20CAE63-EC8E-48E4-82C9-CC6E657ABE73}"/>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80 B86 B92 B98 B104 B110 B116 B122 B128 B134 B140 B146 B152 B158 B164" xr:uid="{419CFB73-0026-46CB-AAFB-34A0E303B7D3}"/>
    <dataValidation allowBlank="1" showInputMessage="1" showErrorMessage="1" prompt="受講前に身に付けておくことが推奨される知識・技術を記載。" sqref="E179" xr:uid="{B895C4F1-27FA-4CFF-BCAA-104EFA99FA9E}"/>
    <dataValidation allowBlank="1" showInputMessage="1" showErrorMessage="1" prompt="受講前に経験しておくことが推奨される実務経験を記載。" sqref="E178" xr:uid="{1B314374-16F7-4630-9B7D-02E836E21877}"/>
    <dataValidation allowBlank="1" showInputMessage="1" showErrorMessage="1" prompt="身に付けられるスキルの具体的な内容を記載。" sqref="E68:R68" xr:uid="{DE2DBF51-1F1F-4D5F-832A-327B37A06C07}"/>
    <dataValidation allowBlank="1" showInputMessage="1" showErrorMessage="1" prompt="再認定申請講座の場合は、改善内容や時期が分かるように具体的に記載してください。" sqref="E40:R40" xr:uid="{26CE20AD-7188-442C-8F95-4A200229727C}"/>
    <dataValidation allowBlank="1" showInputMessage="1" showErrorMessage="1" prompt="申請にあたって講座内容を追加・変更した場合は、「４．教育訓練の内容（カリキュラム）」の番号を記載し、追加箇所及び追加内容等を具体的に記載してください。" sqref="E33:R33" xr:uid="{4C3D7F57-EC3B-4D0F-9A73-2B23004939A3}"/>
    <dataValidation allowBlank="1" showInputMessage="1" showErrorMessage="1" prompt="前回の認定適用日から申請書提出前日までの実績を記載してください。" sqref="F26:G28 N26:O28" xr:uid="{472A3555-A0BB-48AF-9C6B-1CDEE6F18D1F}"/>
    <dataValidation allowBlank="1" showInputMessage="1" showErrorMessage="1" prompt="２つ以上の既存講座をパッケージを選択の場合→「（15）パッケージの内容」へ。また、パッケージ内容や変更部分が分かるように、「４．教育訓練の内容（カリキュラム）」の「単元／章」を分けて記載してください。" sqref="J29:N29" xr:uid="{85335CEF-7493-47ED-BEDE-3D2BFB5907A5}"/>
    <dataValidation allowBlank="1" showInputMessage="1" showErrorMessage="1" prompt="既存講座の申請の場合→「２．教育訓練の対象分野」へ" sqref="E29" xr:uid="{DEA97865-1845-47D5-BA5C-A7511F73D01B}"/>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5:G25" xr:uid="{75199F3D-C1F9-4F23-9B97-CDD9BFF8A823}">
      <formula1>1</formula1>
      <formula2>99999</formula2>
    </dataValidation>
    <dataValidation allowBlank="1" showInputMessage="1" showErrorMessage="1" prompt="教育訓練の時間が短いもの（２０時間以下）は対象外" sqref="I18:L18" xr:uid="{7363D742-D3FC-4D5F-B6CF-9A04011A63FE}"/>
    <dataValidation type="list" allowBlank="1" showInputMessage="1" showErrorMessage="1" sqref="M24:R24 E181:E182 O80:P80 O86:P86 O92:P92 O98:P98 O104:P104 O110:P110 O116:P116 O122:P122 O128:P128 O134:P134 O140:P140 O146:P146 O152:P152 O158:P158 O164:P164 C10:D10" xr:uid="{B7D264BC-04A7-4E63-8CA4-F82618FAF69F}">
      <formula1>"有,無"</formula1>
    </dataValidation>
    <dataValidation type="list" allowBlank="1" showInputMessage="1" showErrorMessage="1" sqref="E199" xr:uid="{9B8F5949-5D02-4622-8BA2-5F7E2B836A4F}">
      <formula1>"あり（必須）,あり（任意）,なし"</formula1>
    </dataValidation>
    <dataValidation type="list" allowBlank="1" showInputMessage="1" showErrorMessage="1" sqref="E21:E23 AB10:AB14" xr:uid="{92F0AC78-8014-404B-B194-C413761FC1A4}">
      <formula1>"通学,通信"</formula1>
    </dataValidation>
    <dataValidation type="list" allowBlank="1" showInputMessage="1" showErrorMessage="1" sqref="G190:H190 G193:H193" xr:uid="{E75DB2A6-8231-4A76-B30A-90A19CF92FA9}">
      <formula1>"100％,90%以上,70%以上,66%(2/3)以上,60%以上,50%以上,50%未満でも可,その他"</formula1>
    </dataValidation>
    <dataValidation type="list" allowBlank="1" showInputMessage="1" showErrorMessage="1" sqref="K190 K193" xr:uid="{0D32281F-03F9-4B1D-A677-7A9F6475D43C}">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Q190 Q193" xr:uid="{E4BA24F4-59A9-41E7-AD37-3188E9A081A0}">
      <formula1>"認める,認めない,その他"</formula1>
    </dataValidation>
    <dataValidation type="list" allowBlank="1" showInputMessage="1" showErrorMessage="1" sqref="F23:H23" xr:uid="{D64D6BCA-F2AF-4615-B069-D361920497A5}">
      <formula1>"通信,一部eラーニング,eラーニング"</formula1>
    </dataValidation>
    <dataValidation type="list" allowBlank="1" showInputMessage="1" showErrorMessage="1" sqref="F21:H21" xr:uid="{CAA98791-7E1E-4BB0-8C4B-8B2ED2C8BA1F}">
      <formula1>"昼間（平日）,夜間（平日）,土日,昼間（平日）＋土日,夜間（平日）＋土日"</formula1>
    </dataValidation>
    <dataValidation type="list" allowBlank="1" showInputMessage="1" showErrorMessage="1" sqref="L263:N263" xr:uid="{E26A7A90-D4D6-43FF-A85F-E8AEC1A7FF74}">
      <formula1>"該当する,該当しない"</formula1>
    </dataValidation>
    <dataValidation type="list" allowBlank="1" showInputMessage="1" showErrorMessage="1" sqref="E30:R30 E66 E58:E61" xr:uid="{D5CB356C-D0D4-4290-9073-8FBCFAB036F3}">
      <formula1>"○"</formula1>
    </dataValidation>
    <dataValidation type="list" allowBlank="1" showInputMessage="1" showErrorMessage="1" sqref="E188:G188" xr:uid="{1C2D7695-E42D-4787-9883-B50EE6EFD160}">
      <formula1>"パンフレット,ホームページ(右にURLを記載),パンフレット+ホームページ(右にURLを記載)"</formula1>
    </dataValidation>
    <dataValidation allowBlank="1" showErrorMessage="1" prompt="受講前に経験しておくことが推奨される実務経験を記載。" sqref="E186:R186" xr:uid="{54F5E526-2A83-45F7-9DF9-30691B8B6BC3}"/>
    <dataValidation type="list" allowBlank="1" showInputMessage="1" showErrorMessage="1" sqref="E208:H208" xr:uid="{75646E27-E1F6-496A-B43C-ADFD6004644A}">
      <formula1>"パンフレット,ホームページ(右にURLを記載),パンフレット＋ホームページ(右にURLを記載)"</formula1>
    </dataValidation>
    <dataValidation type="list" allowBlank="1" showInputMessage="1" showErrorMessage="1" sqref="E74:H74" xr:uid="{66FAEC87-6682-420F-A642-D5E6CEFDDD10}">
      <formula1>"パンフレット,パンフレット＋ホームページ（右にURLを記載）,ホームページ（右にURLを記載）"</formula1>
    </dataValidation>
    <dataValidation type="list" allowBlank="1" showInputMessage="1" showErrorMessage="1" sqref="P56:R56" xr:uid="{E98A5599-F03E-4C2F-BB90-2E544C364083}">
      <formula1>"含んでいる,含んでいない"</formula1>
    </dataValidation>
    <dataValidation allowBlank="1" showInputMessage="1" showErrorMessage="1" prompt="パッケージ前の各講座のカリキュラム（単元／章）が分かるように、「４．教育訓練の内容（カリキュラム）」の「単元／章」の「番号」を記載してください。" sqref="E32:R32" xr:uid="{0CEA1AF4-005A-44D4-8D3B-93BB98F73A0E}"/>
  </dataValidations>
  <hyperlinks>
    <hyperlink ref="M12" r:id="rId1" xr:uid="{83A44B65-E894-4FD6-88B2-A057CBBFCF31}"/>
  </hyperlinks>
  <printOptions horizontalCentered="1"/>
  <pageMargins left="0.7" right="0.7" top="0.75" bottom="0.75" header="0.3" footer="0.3"/>
  <pageSetup paperSize="9" scale="44" fitToHeight="0" orientation="portrait" cellComments="asDisplayed" r:id="rId2"/>
  <rowBreaks count="7" manualBreakCount="7">
    <brk id="47" max="25" man="1"/>
    <brk id="75" max="25" man="1"/>
    <brk id="176" max="25" man="1"/>
    <brk id="201" max="25" man="1"/>
    <brk id="224" max="25" man="1"/>
    <brk id="263" max="25" man="1"/>
    <brk id="377" max="25" man="1"/>
  </rowBreaks>
  <ignoredErrors>
    <ignoredError sqref="Q80:T169" unlockedFormula="1"/>
  </ignoredErrors>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43999B4A-216C-4979-8BC3-425B1B747BBD}">
          <x14:formula1>
            <xm:f>ロール対応表ｰ2010!$D$59:$S$59</xm:f>
          </x14:formula1>
          <xm:sqref>F55:R55</xm:sqref>
        </x14:dataValidation>
        <x14:dataValidation type="list" allowBlank="1" showInputMessage="1" showErrorMessage="1" xr:uid="{9588D914-CFCD-4A3B-AD89-DBBB3FCD055B}">
          <x14:formula1>
            <xm:f>ロール対応表ｰ2010!$D$58:$S$58</xm:f>
          </x14:formula1>
          <xm:sqref>F53:R53</xm:sqref>
        </x14:dataValidation>
        <x14:dataValidation type="list" allowBlank="1" showInputMessage="1" showErrorMessage="1" errorTitle="選択可能なスキル項目" error="「ロール対応表」シートでの手順①で入力したスキル項目から選んでください。" xr:uid="{86D7796A-F8E2-4599-814A-8680EE492C7A}">
          <x14:formula1>
            <xm:f>ロール対応表ｰ2010!$V$14:$V$56</xm:f>
          </x14:formula1>
          <xm:sqref>U80:U169</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41FA8-5BEB-4705-89F6-D48BCA95712C}">
  <sheetPr>
    <pageSetUpPr fitToPage="1"/>
  </sheetPr>
  <dimension ref="A1:W62"/>
  <sheetViews>
    <sheetView showGridLines="0" view="pageBreakPreview" zoomScaleNormal="100" zoomScaleSheetLayoutView="100" workbookViewId="0">
      <selection activeCell="O12" sqref="O12"/>
    </sheetView>
  </sheetViews>
  <sheetFormatPr defaultColWidth="9" defaultRowHeight="13.5"/>
  <cols>
    <col min="1" max="2" width="9" style="13"/>
    <col min="3" max="3" width="28.125" style="13" bestFit="1" customWidth="1"/>
    <col min="4" max="19" width="9" style="13"/>
    <col min="20" max="20" width="25" style="29" customWidth="1"/>
    <col min="21" max="23" width="9" style="388" hidden="1" customWidth="1"/>
    <col min="24" max="24" width="0" style="13" hidden="1" customWidth="1"/>
    <col min="25" max="25" width="9" style="13" bestFit="1" customWidth="1"/>
    <col min="26" max="16384" width="9" style="13"/>
  </cols>
  <sheetData>
    <row r="1" spans="1:22" ht="28.5">
      <c r="A1" s="1860" t="s">
        <v>836</v>
      </c>
      <c r="B1" s="1860"/>
      <c r="C1" s="1860"/>
      <c r="D1" s="1860"/>
      <c r="E1" s="1860"/>
      <c r="F1" s="1860"/>
      <c r="G1" s="1860"/>
      <c r="H1" s="1860"/>
      <c r="I1" s="1860"/>
      <c r="J1" s="1860"/>
      <c r="K1" s="1860"/>
      <c r="L1" s="1860"/>
      <c r="M1" s="1860"/>
      <c r="N1" s="1860"/>
      <c r="O1" s="1860"/>
      <c r="P1" s="1860"/>
      <c r="Q1" s="1860"/>
      <c r="R1" s="1860"/>
      <c r="S1" s="1860"/>
    </row>
    <row r="2" spans="1:22" ht="12" customHeight="1">
      <c r="A2" s="12"/>
      <c r="B2" s="12"/>
      <c r="C2" s="12"/>
      <c r="D2" s="12"/>
      <c r="E2" s="12"/>
      <c r="F2" s="12"/>
      <c r="G2" s="12"/>
      <c r="H2" s="12"/>
      <c r="I2" s="12"/>
      <c r="J2" s="12"/>
      <c r="K2" s="12"/>
      <c r="L2" s="12"/>
      <c r="M2" s="12"/>
      <c r="N2" s="12"/>
      <c r="O2" s="12"/>
      <c r="P2" s="12"/>
      <c r="Q2" s="12"/>
      <c r="R2" s="12"/>
      <c r="S2" s="12"/>
    </row>
    <row r="3" spans="1:22" ht="19.5">
      <c r="A3" s="1874" t="s">
        <v>1098</v>
      </c>
      <c r="B3" s="1874"/>
      <c r="C3" s="1874"/>
      <c r="D3" s="1874"/>
      <c r="E3" s="1874"/>
      <c r="F3" s="1874"/>
      <c r="G3" s="1874"/>
      <c r="H3" s="1874"/>
      <c r="I3" s="1874"/>
      <c r="J3" s="1874"/>
      <c r="K3" s="1874"/>
      <c r="L3" s="1874"/>
      <c r="M3" s="1874"/>
      <c r="N3" s="1874"/>
      <c r="O3" s="1874"/>
      <c r="P3" s="1874"/>
      <c r="Q3" s="1874"/>
      <c r="R3" s="1874"/>
      <c r="S3" s="1874"/>
      <c r="T3" s="386"/>
    </row>
    <row r="4" spans="1:22" ht="41.25" customHeight="1">
      <c r="A4" s="2682" t="s">
        <v>881</v>
      </c>
      <c r="B4" s="2682"/>
      <c r="C4" s="2682"/>
      <c r="D4" s="2682"/>
      <c r="E4" s="2682"/>
      <c r="F4" s="2682"/>
      <c r="G4" s="2682"/>
      <c r="H4" s="2682"/>
      <c r="I4" s="2682"/>
      <c r="J4" s="2682"/>
      <c r="K4" s="2682"/>
      <c r="L4" s="2682"/>
      <c r="M4" s="2682"/>
      <c r="N4" s="2682"/>
      <c r="O4" s="2682"/>
      <c r="P4" s="2682"/>
      <c r="Q4" s="2682"/>
      <c r="R4" s="2682"/>
      <c r="S4" s="2682"/>
    </row>
    <row r="5" spans="1:22" ht="18.75" customHeight="1">
      <c r="A5" s="1873" t="s">
        <v>837</v>
      </c>
      <c r="B5" s="1873"/>
      <c r="C5" s="1873"/>
      <c r="D5" s="1873"/>
      <c r="E5" s="1873"/>
      <c r="F5" s="1873"/>
      <c r="G5" s="1873"/>
      <c r="H5" s="1873"/>
      <c r="I5" s="1873"/>
      <c r="J5" s="1873"/>
      <c r="K5" s="1873"/>
      <c r="L5" s="1873"/>
      <c r="M5" s="1873"/>
      <c r="N5" s="1873"/>
      <c r="O5" s="1873"/>
      <c r="P5" s="1873"/>
      <c r="Q5" s="1873"/>
      <c r="R5" s="1873"/>
      <c r="S5" s="1873"/>
    </row>
    <row r="6" spans="1:22" ht="40.5" customHeight="1">
      <c r="A6" s="1871" t="s">
        <v>1099</v>
      </c>
      <c r="B6" s="1871"/>
      <c r="C6" s="1871"/>
      <c r="D6" s="1871"/>
      <c r="E6" s="1871"/>
      <c r="F6" s="1871"/>
      <c r="G6" s="1871"/>
      <c r="H6" s="1871"/>
      <c r="I6" s="1871"/>
      <c r="J6" s="1871"/>
      <c r="K6" s="1871"/>
      <c r="L6" s="1871"/>
      <c r="M6" s="1871"/>
      <c r="N6" s="1871"/>
      <c r="O6" s="1871"/>
      <c r="P6" s="1871"/>
      <c r="Q6" s="1871"/>
      <c r="R6" s="1871"/>
      <c r="S6" s="1871"/>
    </row>
    <row r="7" spans="1:22" ht="65.25" customHeight="1">
      <c r="A7" s="1871" t="s">
        <v>1100</v>
      </c>
      <c r="B7" s="1871"/>
      <c r="C7" s="1871"/>
      <c r="D7" s="1871"/>
      <c r="E7" s="1871"/>
      <c r="F7" s="1871"/>
      <c r="G7" s="1871"/>
      <c r="H7" s="1871"/>
      <c r="I7" s="1871"/>
      <c r="J7" s="1871"/>
      <c r="K7" s="1871"/>
      <c r="L7" s="1871"/>
      <c r="M7" s="1871"/>
      <c r="N7" s="1871"/>
      <c r="O7" s="1871"/>
      <c r="P7" s="1871"/>
      <c r="Q7" s="1871"/>
      <c r="R7" s="1871"/>
      <c r="S7" s="1871"/>
    </row>
    <row r="8" spans="1:22" ht="17.25" customHeight="1">
      <c r="A8" s="1875" t="s">
        <v>880</v>
      </c>
      <c r="B8" s="1875"/>
      <c r="C8" s="1875"/>
      <c r="D8" s="1875"/>
      <c r="E8" s="1875"/>
      <c r="F8" s="1875"/>
      <c r="G8" s="1875"/>
      <c r="H8" s="1875"/>
      <c r="I8" s="1875"/>
      <c r="J8" s="1875"/>
      <c r="K8" s="1875"/>
      <c r="L8" s="1875"/>
      <c r="M8" s="1875"/>
      <c r="N8" s="1875"/>
      <c r="O8" s="1875"/>
      <c r="P8" s="1875"/>
      <c r="Q8" s="1875"/>
      <c r="R8" s="1875"/>
      <c r="S8" s="1875"/>
    </row>
    <row r="9" spans="1:22" ht="27" customHeight="1">
      <c r="A9" s="1871" t="s">
        <v>1101</v>
      </c>
      <c r="B9" s="1871"/>
      <c r="C9" s="1871"/>
      <c r="D9" s="1871"/>
      <c r="E9" s="1871"/>
      <c r="F9" s="1871"/>
      <c r="G9" s="1871"/>
      <c r="H9" s="1871"/>
      <c r="I9" s="1871"/>
      <c r="J9" s="1871"/>
      <c r="K9" s="1871"/>
      <c r="L9" s="1871"/>
      <c r="M9" s="1871"/>
      <c r="N9" s="1871"/>
      <c r="O9" s="1871"/>
      <c r="P9" s="1871"/>
      <c r="Q9" s="1871"/>
      <c r="R9" s="1871"/>
      <c r="S9" s="1871"/>
    </row>
    <row r="10" spans="1:22" ht="18.75" thickBot="1">
      <c r="A10" s="629" t="s">
        <v>1006</v>
      </c>
      <c r="B10" s="637"/>
      <c r="C10" s="637"/>
      <c r="D10" s="637"/>
      <c r="E10" s="637"/>
      <c r="F10" s="637"/>
      <c r="G10" s="637"/>
      <c r="H10" s="637"/>
      <c r="I10" s="637"/>
      <c r="J10" s="637"/>
      <c r="K10" s="637"/>
      <c r="L10" s="637"/>
      <c r="M10" s="637"/>
      <c r="N10" s="637"/>
      <c r="O10" s="637"/>
      <c r="P10" s="637"/>
      <c r="Q10" s="637"/>
      <c r="R10" s="637"/>
      <c r="S10" s="637"/>
    </row>
    <row r="11" spans="1:22" ht="19.5" customHeight="1" thickBot="1">
      <c r="A11" s="1861" t="s">
        <v>838</v>
      </c>
      <c r="B11" s="1862"/>
      <c r="C11" s="1862"/>
      <c r="D11" s="1863"/>
      <c r="E11" s="1867" t="s">
        <v>839</v>
      </c>
      <c r="F11" s="1868"/>
      <c r="G11" s="1869"/>
      <c r="H11" s="1867" t="s">
        <v>840</v>
      </c>
      <c r="I11" s="1868"/>
      <c r="J11" s="1869"/>
      <c r="K11" s="1867" t="s">
        <v>841</v>
      </c>
      <c r="L11" s="1868"/>
      <c r="M11" s="1869"/>
      <c r="N11" s="1867" t="s">
        <v>800</v>
      </c>
      <c r="O11" s="1868"/>
      <c r="P11" s="1868"/>
      <c r="Q11" s="1869"/>
      <c r="R11" s="1870" t="s">
        <v>801</v>
      </c>
      <c r="S11" s="1869"/>
    </row>
    <row r="12" spans="1:22" ht="131.25" customHeight="1">
      <c r="A12" s="1864"/>
      <c r="B12" s="1865"/>
      <c r="C12" s="1865"/>
      <c r="D12" s="1866"/>
      <c r="E12" s="630" t="s">
        <v>925</v>
      </c>
      <c r="F12" s="631" t="s">
        <v>924</v>
      </c>
      <c r="G12" s="632" t="s">
        <v>923</v>
      </c>
      <c r="H12" s="630" t="s">
        <v>842</v>
      </c>
      <c r="I12" s="631" t="s">
        <v>843</v>
      </c>
      <c r="J12" s="632" t="s">
        <v>844</v>
      </c>
      <c r="K12" s="630" t="s">
        <v>845</v>
      </c>
      <c r="L12" s="631" t="s">
        <v>846</v>
      </c>
      <c r="M12" s="633" t="s">
        <v>847</v>
      </c>
      <c r="N12" s="630" t="s">
        <v>848</v>
      </c>
      <c r="O12" s="631" t="s">
        <v>849</v>
      </c>
      <c r="P12" s="631" t="s">
        <v>850</v>
      </c>
      <c r="Q12" s="632" t="s">
        <v>851</v>
      </c>
      <c r="R12" s="630" t="s">
        <v>852</v>
      </c>
      <c r="S12" s="632" t="s">
        <v>853</v>
      </c>
    </row>
    <row r="13" spans="1:22">
      <c r="A13" s="14" t="s">
        <v>854</v>
      </c>
      <c r="B13" s="15" t="s">
        <v>855</v>
      </c>
      <c r="C13" s="15" t="s">
        <v>825</v>
      </c>
      <c r="D13" s="16" t="s">
        <v>856</v>
      </c>
      <c r="E13" s="17" t="s">
        <v>857</v>
      </c>
      <c r="F13" s="17"/>
      <c r="G13" s="17"/>
      <c r="H13" s="17"/>
      <c r="I13" s="17"/>
      <c r="J13" s="17"/>
      <c r="K13" s="17"/>
      <c r="L13" s="17"/>
      <c r="M13" s="17"/>
      <c r="N13" s="17"/>
      <c r="O13" s="17"/>
      <c r="P13" s="17"/>
      <c r="Q13" s="17"/>
      <c r="R13" s="17"/>
      <c r="S13" s="18"/>
    </row>
    <row r="14" spans="1:22" ht="14.25">
      <c r="A14" s="1859" t="s">
        <v>698</v>
      </c>
      <c r="B14" s="1856" t="s">
        <v>769</v>
      </c>
      <c r="C14" s="610" t="s">
        <v>772</v>
      </c>
      <c r="D14" s="383"/>
      <c r="E14" s="20" t="s">
        <v>858</v>
      </c>
      <c r="F14" s="20" t="s">
        <v>858</v>
      </c>
      <c r="G14" s="21" t="s">
        <v>859</v>
      </c>
      <c r="H14" s="21" t="s">
        <v>860</v>
      </c>
      <c r="I14" s="21" t="s">
        <v>859</v>
      </c>
      <c r="J14" s="21" t="s">
        <v>859</v>
      </c>
      <c r="K14" s="21" t="s">
        <v>860</v>
      </c>
      <c r="L14" s="21" t="s">
        <v>859</v>
      </c>
      <c r="M14" s="21" t="s">
        <v>859</v>
      </c>
      <c r="N14" s="21" t="s">
        <v>859</v>
      </c>
      <c r="O14" s="21" t="s">
        <v>859</v>
      </c>
      <c r="P14" s="21" t="s">
        <v>859</v>
      </c>
      <c r="Q14" s="21" t="s">
        <v>859</v>
      </c>
      <c r="R14" s="21" t="s">
        <v>860</v>
      </c>
      <c r="S14" s="22" t="s">
        <v>861</v>
      </c>
      <c r="T14" s="387" t="str">
        <f>IF(D14=U14,"",$D$61)</f>
        <v/>
      </c>
      <c r="U14" s="388" t="str">
        <f>IF(COUNTIF(個票ｰ2010!$U$80:$U$169,$C14),"○","")</f>
        <v/>
      </c>
      <c r="V14" s="388" t="str">
        <f>IF(D14="○",C14,"")</f>
        <v/>
      </c>
    </row>
    <row r="15" spans="1:22" ht="14.25">
      <c r="A15" s="1859"/>
      <c r="B15" s="1856"/>
      <c r="C15" s="23" t="s">
        <v>739</v>
      </c>
      <c r="D15" s="383"/>
      <c r="E15" s="20" t="s">
        <v>858</v>
      </c>
      <c r="F15" s="20" t="s">
        <v>858</v>
      </c>
      <c r="G15" s="21" t="s">
        <v>859</v>
      </c>
      <c r="H15" s="21" t="s">
        <v>860</v>
      </c>
      <c r="I15" s="21" t="s">
        <v>861</v>
      </c>
      <c r="J15" s="21" t="s">
        <v>859</v>
      </c>
      <c r="K15" s="21" t="s">
        <v>861</v>
      </c>
      <c r="L15" s="21" t="s">
        <v>861</v>
      </c>
      <c r="M15" s="21" t="s">
        <v>861</v>
      </c>
      <c r="N15" s="21" t="s">
        <v>860</v>
      </c>
      <c r="O15" s="21" t="s">
        <v>861</v>
      </c>
      <c r="P15" s="21" t="s">
        <v>861</v>
      </c>
      <c r="Q15" s="21" t="s">
        <v>861</v>
      </c>
      <c r="R15" s="21" t="s">
        <v>861</v>
      </c>
      <c r="S15" s="22" t="s">
        <v>861</v>
      </c>
      <c r="T15" s="387" t="str">
        <f t="shared" ref="T15:T56" si="0">IF(D15=U15,"",$D$61)</f>
        <v/>
      </c>
      <c r="U15" s="388" t="str">
        <f>IF(COUNTIF(個票ｰ2010!$U$80:$U$169,$C15),"○","")</f>
        <v/>
      </c>
      <c r="V15" s="388" t="str">
        <f t="shared" ref="V15:V56" si="1">IF(D15="○",C15,"")</f>
        <v/>
      </c>
    </row>
    <row r="16" spans="1:22" ht="14.25">
      <c r="A16" s="1859"/>
      <c r="B16" s="1856"/>
      <c r="C16" s="23" t="s">
        <v>788</v>
      </c>
      <c r="D16" s="383"/>
      <c r="E16" s="20" t="s">
        <v>858</v>
      </c>
      <c r="F16" s="20" t="s">
        <v>858</v>
      </c>
      <c r="G16" s="20" t="s">
        <v>858</v>
      </c>
      <c r="H16" s="21" t="s">
        <v>860</v>
      </c>
      <c r="I16" s="21" t="s">
        <v>859</v>
      </c>
      <c r="J16" s="21" t="s">
        <v>859</v>
      </c>
      <c r="K16" s="21" t="s">
        <v>861</v>
      </c>
      <c r="L16" s="21" t="s">
        <v>861</v>
      </c>
      <c r="M16" s="21" t="s">
        <v>861</v>
      </c>
      <c r="N16" s="21" t="s">
        <v>859</v>
      </c>
      <c r="O16" s="21" t="s">
        <v>859</v>
      </c>
      <c r="P16" s="21" t="s">
        <v>859</v>
      </c>
      <c r="Q16" s="21" t="s">
        <v>859</v>
      </c>
      <c r="R16" s="21" t="s">
        <v>860</v>
      </c>
      <c r="S16" s="22" t="s">
        <v>861</v>
      </c>
      <c r="T16" s="387" t="str">
        <f t="shared" si="0"/>
        <v/>
      </c>
      <c r="U16" s="388" t="str">
        <f>IF(COUNTIF(個票ｰ2010!$U$80:$U$169,$C16),"○","")</f>
        <v/>
      </c>
      <c r="V16" s="388" t="str">
        <f t="shared" si="1"/>
        <v/>
      </c>
    </row>
    <row r="17" spans="1:22" ht="14.25">
      <c r="A17" s="1859"/>
      <c r="B17" s="1856"/>
      <c r="C17" s="23" t="s">
        <v>756</v>
      </c>
      <c r="D17" s="383"/>
      <c r="E17" s="20" t="s">
        <v>858</v>
      </c>
      <c r="F17" s="20" t="s">
        <v>858</v>
      </c>
      <c r="G17" s="21" t="s">
        <v>861</v>
      </c>
      <c r="H17" s="21" t="s">
        <v>861</v>
      </c>
      <c r="I17" s="21" t="s">
        <v>859</v>
      </c>
      <c r="J17" s="21" t="s">
        <v>859</v>
      </c>
      <c r="K17" s="21" t="s">
        <v>861</v>
      </c>
      <c r="L17" s="21" t="s">
        <v>861</v>
      </c>
      <c r="M17" s="21" t="s">
        <v>860</v>
      </c>
      <c r="N17" s="21" t="s">
        <v>861</v>
      </c>
      <c r="O17" s="21" t="s">
        <v>861</v>
      </c>
      <c r="P17" s="21" t="s">
        <v>861</v>
      </c>
      <c r="Q17" s="21" t="s">
        <v>860</v>
      </c>
      <c r="R17" s="21" t="s">
        <v>861</v>
      </c>
      <c r="S17" s="22" t="s">
        <v>861</v>
      </c>
      <c r="T17" s="387" t="str">
        <f t="shared" si="0"/>
        <v/>
      </c>
      <c r="U17" s="388" t="str">
        <f>IF(COUNTIF(個票ｰ2010!$U$80:$U$169,$C17),"○","")</f>
        <v/>
      </c>
      <c r="V17" s="388" t="str">
        <f t="shared" si="1"/>
        <v/>
      </c>
    </row>
    <row r="18" spans="1:22" ht="14.25">
      <c r="A18" s="1859"/>
      <c r="B18" s="1856"/>
      <c r="C18" s="23" t="s">
        <v>795</v>
      </c>
      <c r="D18" s="383"/>
      <c r="E18" s="20" t="s">
        <v>858</v>
      </c>
      <c r="F18" s="20" t="s">
        <v>858</v>
      </c>
      <c r="G18" s="21" t="s">
        <v>861</v>
      </c>
      <c r="H18" s="21" t="s">
        <v>861</v>
      </c>
      <c r="I18" s="21" t="s">
        <v>859</v>
      </c>
      <c r="J18" s="21" t="s">
        <v>859</v>
      </c>
      <c r="K18" s="21" t="s">
        <v>861</v>
      </c>
      <c r="L18" s="21" t="s">
        <v>859</v>
      </c>
      <c r="M18" s="21" t="s">
        <v>860</v>
      </c>
      <c r="N18" s="21" t="s">
        <v>859</v>
      </c>
      <c r="O18" s="21" t="s">
        <v>861</v>
      </c>
      <c r="P18" s="21" t="s">
        <v>859</v>
      </c>
      <c r="Q18" s="21" t="s">
        <v>859</v>
      </c>
      <c r="R18" s="21" t="s">
        <v>861</v>
      </c>
      <c r="S18" s="22" t="s">
        <v>861</v>
      </c>
      <c r="T18" s="387" t="str">
        <f t="shared" si="0"/>
        <v/>
      </c>
      <c r="U18" s="388" t="str">
        <f>IF(COUNTIF(個票ｰ2010!$U$80:$U$169,$C18),"○","")</f>
        <v/>
      </c>
      <c r="V18" s="388" t="str">
        <f t="shared" si="1"/>
        <v/>
      </c>
    </row>
    <row r="19" spans="1:22" ht="14.25">
      <c r="A19" s="1859"/>
      <c r="B19" s="1856"/>
      <c r="C19" s="23" t="s">
        <v>765</v>
      </c>
      <c r="D19" s="383"/>
      <c r="E19" s="21" t="s">
        <v>860</v>
      </c>
      <c r="F19" s="21" t="s">
        <v>860</v>
      </c>
      <c r="G19" s="21" t="s">
        <v>860</v>
      </c>
      <c r="H19" s="21" t="s">
        <v>861</v>
      </c>
      <c r="I19" s="21" t="s">
        <v>861</v>
      </c>
      <c r="J19" s="21" t="s">
        <v>861</v>
      </c>
      <c r="K19" s="21" t="s">
        <v>860</v>
      </c>
      <c r="L19" s="21" t="s">
        <v>861</v>
      </c>
      <c r="M19" s="21" t="s">
        <v>861</v>
      </c>
      <c r="N19" s="21" t="s">
        <v>860</v>
      </c>
      <c r="O19" s="21" t="s">
        <v>860</v>
      </c>
      <c r="P19" s="21" t="s">
        <v>860</v>
      </c>
      <c r="Q19" s="21" t="s">
        <v>861</v>
      </c>
      <c r="R19" s="21" t="s">
        <v>860</v>
      </c>
      <c r="S19" s="22" t="s">
        <v>861</v>
      </c>
      <c r="T19" s="387" t="str">
        <f t="shared" si="0"/>
        <v/>
      </c>
      <c r="U19" s="388" t="str">
        <f>IF(COUNTIF(個票ｰ2010!$U$80:$U$169,$C19),"○","")</f>
        <v/>
      </c>
      <c r="V19" s="388" t="str">
        <f t="shared" si="1"/>
        <v/>
      </c>
    </row>
    <row r="20" spans="1:22" ht="14.25">
      <c r="A20" s="1859"/>
      <c r="B20" s="1856" t="s">
        <v>862</v>
      </c>
      <c r="C20" s="23" t="s">
        <v>773</v>
      </c>
      <c r="D20" s="383"/>
      <c r="E20" s="20" t="s">
        <v>858</v>
      </c>
      <c r="F20" s="20" t="s">
        <v>858</v>
      </c>
      <c r="G20" s="21" t="s">
        <v>861</v>
      </c>
      <c r="H20" s="21" t="s">
        <v>860</v>
      </c>
      <c r="I20" s="21" t="s">
        <v>859</v>
      </c>
      <c r="J20" s="21" t="s">
        <v>859</v>
      </c>
      <c r="K20" s="21" t="s">
        <v>860</v>
      </c>
      <c r="L20" s="21" t="s">
        <v>859</v>
      </c>
      <c r="M20" s="21" t="s">
        <v>859</v>
      </c>
      <c r="N20" s="21" t="s">
        <v>859</v>
      </c>
      <c r="O20" s="21" t="s">
        <v>859</v>
      </c>
      <c r="P20" s="21" t="s">
        <v>859</v>
      </c>
      <c r="Q20" s="21" t="s">
        <v>859</v>
      </c>
      <c r="R20" s="21" t="s">
        <v>861</v>
      </c>
      <c r="S20" s="22" t="s">
        <v>859</v>
      </c>
      <c r="T20" s="387" t="str">
        <f t="shared" si="0"/>
        <v/>
      </c>
      <c r="U20" s="388" t="str">
        <f>IF(COUNTIF(個票ｰ2010!$U$80:$U$169,$C20),"○","")</f>
        <v/>
      </c>
      <c r="V20" s="388" t="str">
        <f t="shared" si="1"/>
        <v/>
      </c>
    </row>
    <row r="21" spans="1:22" ht="14.25">
      <c r="A21" s="1859"/>
      <c r="B21" s="1856"/>
      <c r="C21" s="23" t="s">
        <v>863</v>
      </c>
      <c r="D21" s="383"/>
      <c r="E21" s="20" t="s">
        <v>858</v>
      </c>
      <c r="F21" s="20" t="s">
        <v>858</v>
      </c>
      <c r="G21" s="21" t="s">
        <v>859</v>
      </c>
      <c r="H21" s="21" t="s">
        <v>860</v>
      </c>
      <c r="I21" s="21" t="s">
        <v>859</v>
      </c>
      <c r="J21" s="21" t="s">
        <v>859</v>
      </c>
      <c r="K21" s="21" t="s">
        <v>860</v>
      </c>
      <c r="L21" s="21" t="s">
        <v>861</v>
      </c>
      <c r="M21" s="21" t="s">
        <v>859</v>
      </c>
      <c r="N21" s="21" t="s">
        <v>859</v>
      </c>
      <c r="O21" s="21" t="s">
        <v>859</v>
      </c>
      <c r="P21" s="21" t="s">
        <v>859</v>
      </c>
      <c r="Q21" s="21" t="s">
        <v>859</v>
      </c>
      <c r="R21" s="21" t="s">
        <v>861</v>
      </c>
      <c r="S21" s="22" t="s">
        <v>859</v>
      </c>
      <c r="T21" s="387" t="str">
        <f t="shared" si="0"/>
        <v/>
      </c>
      <c r="U21" s="388" t="str">
        <f>IF(COUNTIF(個票ｰ2010!$U$80:$U$169,$C21),"○","")</f>
        <v/>
      </c>
      <c r="V21" s="388" t="str">
        <f t="shared" si="1"/>
        <v/>
      </c>
    </row>
    <row r="22" spans="1:22" ht="14.25">
      <c r="A22" s="1859"/>
      <c r="B22" s="1856"/>
      <c r="C22" s="23" t="s">
        <v>750</v>
      </c>
      <c r="D22" s="383"/>
      <c r="E22" s="20" t="s">
        <v>858</v>
      </c>
      <c r="F22" s="20" t="s">
        <v>858</v>
      </c>
      <c r="G22" s="21" t="s">
        <v>861</v>
      </c>
      <c r="H22" s="21" t="s">
        <v>860</v>
      </c>
      <c r="I22" s="21" t="s">
        <v>859</v>
      </c>
      <c r="J22" s="21" t="s">
        <v>859</v>
      </c>
      <c r="K22" s="21" t="s">
        <v>860</v>
      </c>
      <c r="L22" s="21" t="s">
        <v>861</v>
      </c>
      <c r="M22" s="21" t="s">
        <v>861</v>
      </c>
      <c r="N22" s="21" t="s">
        <v>861</v>
      </c>
      <c r="O22" s="21" t="s">
        <v>861</v>
      </c>
      <c r="P22" s="21" t="s">
        <v>859</v>
      </c>
      <c r="Q22" s="21" t="s">
        <v>859</v>
      </c>
      <c r="R22" s="21" t="s">
        <v>861</v>
      </c>
      <c r="S22" s="22" t="s">
        <v>859</v>
      </c>
      <c r="T22" s="387" t="str">
        <f t="shared" si="0"/>
        <v/>
      </c>
      <c r="U22" s="388" t="str">
        <f>IF(COUNTIF(個票ｰ2010!$U$80:$U$169,$C22),"○","")</f>
        <v/>
      </c>
      <c r="V22" s="388" t="str">
        <f t="shared" si="1"/>
        <v/>
      </c>
    </row>
    <row r="23" spans="1:22" ht="14.25">
      <c r="A23" s="1859"/>
      <c r="B23" s="1856"/>
      <c r="C23" s="23" t="s">
        <v>792</v>
      </c>
      <c r="D23" s="383"/>
      <c r="E23" s="20" t="s">
        <v>858</v>
      </c>
      <c r="F23" s="20" t="s">
        <v>858</v>
      </c>
      <c r="G23" s="21" t="s">
        <v>861</v>
      </c>
      <c r="H23" s="21" t="s">
        <v>860</v>
      </c>
      <c r="I23" s="21" t="s">
        <v>859</v>
      </c>
      <c r="J23" s="21" t="s">
        <v>859</v>
      </c>
      <c r="K23" s="21" t="s">
        <v>860</v>
      </c>
      <c r="L23" s="21" t="s">
        <v>861</v>
      </c>
      <c r="M23" s="21" t="s">
        <v>859</v>
      </c>
      <c r="N23" s="21" t="s">
        <v>859</v>
      </c>
      <c r="O23" s="21" t="s">
        <v>859</v>
      </c>
      <c r="P23" s="21" t="s">
        <v>859</v>
      </c>
      <c r="Q23" s="21" t="s">
        <v>859</v>
      </c>
      <c r="R23" s="21" t="s">
        <v>861</v>
      </c>
      <c r="S23" s="22" t="s">
        <v>859</v>
      </c>
      <c r="T23" s="387" t="str">
        <f t="shared" si="0"/>
        <v/>
      </c>
      <c r="U23" s="388" t="str">
        <f>IF(COUNTIF(個票ｰ2010!$U$80:$U$169,$C23),"○","")</f>
        <v/>
      </c>
      <c r="V23" s="388" t="str">
        <f t="shared" si="1"/>
        <v/>
      </c>
    </row>
    <row r="24" spans="1:22" ht="14.25">
      <c r="A24" s="1859"/>
      <c r="B24" s="1856"/>
      <c r="C24" s="23" t="s">
        <v>762</v>
      </c>
      <c r="D24" s="383"/>
      <c r="E24" s="21" t="s">
        <v>860</v>
      </c>
      <c r="F24" s="21" t="s">
        <v>860</v>
      </c>
      <c r="G24" s="21" t="s">
        <v>859</v>
      </c>
      <c r="H24" s="21" t="s">
        <v>860</v>
      </c>
      <c r="I24" s="21" t="s">
        <v>860</v>
      </c>
      <c r="J24" s="21" t="s">
        <v>860</v>
      </c>
      <c r="K24" s="21" t="s">
        <v>861</v>
      </c>
      <c r="L24" s="21" t="s">
        <v>859</v>
      </c>
      <c r="M24" s="21" t="s">
        <v>859</v>
      </c>
      <c r="N24" s="21" t="s">
        <v>859</v>
      </c>
      <c r="O24" s="21" t="s">
        <v>859</v>
      </c>
      <c r="P24" s="21" t="s">
        <v>859</v>
      </c>
      <c r="Q24" s="21" t="s">
        <v>859</v>
      </c>
      <c r="R24" s="21" t="s">
        <v>861</v>
      </c>
      <c r="S24" s="22" t="s">
        <v>859</v>
      </c>
      <c r="T24" s="387" t="str">
        <f t="shared" si="0"/>
        <v/>
      </c>
      <c r="U24" s="388" t="str">
        <f>IF(COUNTIF(個票ｰ2010!$U$80:$U$169,$C24),"○","")</f>
        <v/>
      </c>
      <c r="V24" s="388" t="str">
        <f t="shared" si="1"/>
        <v/>
      </c>
    </row>
    <row r="25" spans="1:22" ht="14.25">
      <c r="A25" s="1859"/>
      <c r="B25" s="1856"/>
      <c r="C25" s="23" t="s">
        <v>766</v>
      </c>
      <c r="D25" s="383"/>
      <c r="E25" s="21" t="s">
        <v>860</v>
      </c>
      <c r="F25" s="21" t="s">
        <v>860</v>
      </c>
      <c r="G25" s="21" t="s">
        <v>859</v>
      </c>
      <c r="H25" s="21" t="s">
        <v>861</v>
      </c>
      <c r="I25" s="21" t="s">
        <v>861</v>
      </c>
      <c r="J25" s="21" t="s">
        <v>860</v>
      </c>
      <c r="K25" s="21" t="s">
        <v>861</v>
      </c>
      <c r="L25" s="21" t="s">
        <v>859</v>
      </c>
      <c r="M25" s="21" t="s">
        <v>859</v>
      </c>
      <c r="N25" s="21" t="s">
        <v>859</v>
      </c>
      <c r="O25" s="21" t="s">
        <v>859</v>
      </c>
      <c r="P25" s="21" t="s">
        <v>859</v>
      </c>
      <c r="Q25" s="21" t="s">
        <v>859</v>
      </c>
      <c r="R25" s="21" t="s">
        <v>861</v>
      </c>
      <c r="S25" s="22" t="s">
        <v>859</v>
      </c>
      <c r="T25" s="387" t="str">
        <f t="shared" si="0"/>
        <v/>
      </c>
      <c r="U25" s="388" t="str">
        <f>IF(COUNTIF(個票ｰ2010!$U$80:$U$169,$C25),"○","")</f>
        <v/>
      </c>
      <c r="V25" s="388" t="str">
        <f t="shared" si="1"/>
        <v/>
      </c>
    </row>
    <row r="26" spans="1:22" ht="14.25">
      <c r="A26" s="1859"/>
      <c r="B26" s="1856" t="s">
        <v>716</v>
      </c>
      <c r="C26" s="23" t="s">
        <v>774</v>
      </c>
      <c r="D26" s="383"/>
      <c r="E26" s="21" t="s">
        <v>860</v>
      </c>
      <c r="F26" s="21" t="s">
        <v>860</v>
      </c>
      <c r="G26" s="21" t="s">
        <v>861</v>
      </c>
      <c r="H26" s="20" t="s">
        <v>858</v>
      </c>
      <c r="I26" s="20" t="s">
        <v>858</v>
      </c>
      <c r="J26" s="21" t="s">
        <v>861</v>
      </c>
      <c r="K26" s="21" t="s">
        <v>860</v>
      </c>
      <c r="L26" s="21" t="s">
        <v>861</v>
      </c>
      <c r="M26" s="21" t="s">
        <v>861</v>
      </c>
      <c r="N26" s="21" t="s">
        <v>861</v>
      </c>
      <c r="O26" s="21" t="s">
        <v>861</v>
      </c>
      <c r="P26" s="21" t="s">
        <v>859</v>
      </c>
      <c r="Q26" s="21" t="s">
        <v>861</v>
      </c>
      <c r="R26" s="21" t="s">
        <v>861</v>
      </c>
      <c r="S26" s="22" t="s">
        <v>859</v>
      </c>
      <c r="T26" s="387" t="str">
        <f t="shared" si="0"/>
        <v/>
      </c>
      <c r="U26" s="388" t="str">
        <f>IF(COUNTIF(個票ｰ2010!$U$80:$U$169,$C26),"○","")</f>
        <v/>
      </c>
      <c r="V26" s="388" t="str">
        <f t="shared" si="1"/>
        <v/>
      </c>
    </row>
    <row r="27" spans="1:22" ht="14.25">
      <c r="A27" s="1859"/>
      <c r="B27" s="1856"/>
      <c r="C27" s="23" t="s">
        <v>782</v>
      </c>
      <c r="D27" s="383"/>
      <c r="E27" s="21" t="s">
        <v>860</v>
      </c>
      <c r="F27" s="21" t="s">
        <v>860</v>
      </c>
      <c r="G27" s="21" t="s">
        <v>861</v>
      </c>
      <c r="H27" s="20" t="s">
        <v>858</v>
      </c>
      <c r="I27" s="20" t="s">
        <v>858</v>
      </c>
      <c r="J27" s="21" t="s">
        <v>861</v>
      </c>
      <c r="K27" s="21" t="s">
        <v>860</v>
      </c>
      <c r="L27" s="21" t="s">
        <v>861</v>
      </c>
      <c r="M27" s="21" t="s">
        <v>861</v>
      </c>
      <c r="N27" s="21" t="s">
        <v>861</v>
      </c>
      <c r="O27" s="21" t="s">
        <v>861</v>
      </c>
      <c r="P27" s="21" t="s">
        <v>859</v>
      </c>
      <c r="Q27" s="21" t="s">
        <v>861</v>
      </c>
      <c r="R27" s="21" t="s">
        <v>861</v>
      </c>
      <c r="S27" s="22" t="s">
        <v>859</v>
      </c>
      <c r="T27" s="387" t="str">
        <f t="shared" si="0"/>
        <v/>
      </c>
      <c r="U27" s="388" t="str">
        <f>IF(COUNTIF(個票ｰ2010!$U$80:$U$169,$C27),"○","")</f>
        <v/>
      </c>
      <c r="V27" s="388" t="str">
        <f t="shared" si="1"/>
        <v/>
      </c>
    </row>
    <row r="28" spans="1:22" ht="14.25">
      <c r="A28" s="1859"/>
      <c r="B28" s="1856"/>
      <c r="C28" s="23" t="s">
        <v>789</v>
      </c>
      <c r="D28" s="383"/>
      <c r="E28" s="21" t="s">
        <v>859</v>
      </c>
      <c r="F28" s="21" t="s">
        <v>859</v>
      </c>
      <c r="G28" s="21" t="s">
        <v>859</v>
      </c>
      <c r="H28" s="21" t="s">
        <v>860</v>
      </c>
      <c r="I28" s="20" t="s">
        <v>858</v>
      </c>
      <c r="J28" s="21" t="s">
        <v>861</v>
      </c>
      <c r="K28" s="21" t="s">
        <v>861</v>
      </c>
      <c r="L28" s="21" t="s">
        <v>859</v>
      </c>
      <c r="M28" s="21" t="s">
        <v>861</v>
      </c>
      <c r="N28" s="21" t="s">
        <v>860</v>
      </c>
      <c r="O28" s="21" t="s">
        <v>859</v>
      </c>
      <c r="P28" s="21" t="s">
        <v>859</v>
      </c>
      <c r="Q28" s="21" t="s">
        <v>859</v>
      </c>
      <c r="R28" s="21" t="s">
        <v>861</v>
      </c>
      <c r="S28" s="22" t="s">
        <v>859</v>
      </c>
      <c r="T28" s="387" t="str">
        <f t="shared" si="0"/>
        <v/>
      </c>
      <c r="U28" s="388" t="str">
        <f>IF(COUNTIF(個票ｰ2010!$U$80:$U$169,$C28),"○","")</f>
        <v/>
      </c>
      <c r="V28" s="388" t="str">
        <f t="shared" si="1"/>
        <v/>
      </c>
    </row>
    <row r="29" spans="1:22" ht="14.25">
      <c r="A29" s="1859"/>
      <c r="B29" s="1856"/>
      <c r="C29" s="23" t="s">
        <v>793</v>
      </c>
      <c r="D29" s="383"/>
      <c r="E29" s="21" t="s">
        <v>861</v>
      </c>
      <c r="F29" s="21" t="s">
        <v>861</v>
      </c>
      <c r="G29" s="21" t="s">
        <v>861</v>
      </c>
      <c r="H29" s="20" t="s">
        <v>858</v>
      </c>
      <c r="I29" s="20" t="s">
        <v>858</v>
      </c>
      <c r="J29" s="21" t="s">
        <v>861</v>
      </c>
      <c r="K29" s="21" t="s">
        <v>860</v>
      </c>
      <c r="L29" s="21" t="s">
        <v>860</v>
      </c>
      <c r="M29" s="21" t="s">
        <v>861</v>
      </c>
      <c r="N29" s="21" t="s">
        <v>860</v>
      </c>
      <c r="O29" s="21" t="s">
        <v>859</v>
      </c>
      <c r="P29" s="21" t="s">
        <v>861</v>
      </c>
      <c r="Q29" s="21" t="s">
        <v>859</v>
      </c>
      <c r="R29" s="21" t="s">
        <v>861</v>
      </c>
      <c r="S29" s="22" t="s">
        <v>859</v>
      </c>
      <c r="T29" s="387" t="str">
        <f t="shared" si="0"/>
        <v/>
      </c>
      <c r="U29" s="388" t="str">
        <f>IF(COUNTIF(個票ｰ2010!$U$80:$U$169,$C29),"○","")</f>
        <v/>
      </c>
      <c r="V29" s="388" t="str">
        <f t="shared" si="1"/>
        <v/>
      </c>
    </row>
    <row r="30" spans="1:22" ht="14.25">
      <c r="A30" s="1859"/>
      <c r="B30" s="1856"/>
      <c r="C30" s="23" t="s">
        <v>796</v>
      </c>
      <c r="D30" s="383"/>
      <c r="E30" s="21" t="s">
        <v>859</v>
      </c>
      <c r="F30" s="21" t="s">
        <v>859</v>
      </c>
      <c r="G30" s="21" t="s">
        <v>859</v>
      </c>
      <c r="H30" s="21" t="s">
        <v>861</v>
      </c>
      <c r="I30" s="21" t="s">
        <v>861</v>
      </c>
      <c r="J30" s="20" t="s">
        <v>858</v>
      </c>
      <c r="K30" s="21" t="s">
        <v>859</v>
      </c>
      <c r="L30" s="21" t="s">
        <v>859</v>
      </c>
      <c r="M30" s="21" t="s">
        <v>859</v>
      </c>
      <c r="N30" s="21" t="s">
        <v>861</v>
      </c>
      <c r="O30" s="21" t="s">
        <v>859</v>
      </c>
      <c r="P30" s="21" t="s">
        <v>859</v>
      </c>
      <c r="Q30" s="21" t="s">
        <v>859</v>
      </c>
      <c r="R30" s="21" t="s">
        <v>861</v>
      </c>
      <c r="S30" s="22" t="s">
        <v>859</v>
      </c>
      <c r="T30" s="387" t="str">
        <f t="shared" si="0"/>
        <v/>
      </c>
      <c r="U30" s="388" t="str">
        <f>IF(COUNTIF(個票ｰ2010!$U$80:$U$169,$C30),"○","")</f>
        <v/>
      </c>
      <c r="V30" s="388" t="str">
        <f t="shared" si="1"/>
        <v/>
      </c>
    </row>
    <row r="31" spans="1:22" ht="14.25">
      <c r="A31" s="1855" t="s">
        <v>864</v>
      </c>
      <c r="B31" s="1856" t="s">
        <v>865</v>
      </c>
      <c r="C31" s="23" t="s">
        <v>775</v>
      </c>
      <c r="D31" s="383"/>
      <c r="E31" s="21" t="s">
        <v>860</v>
      </c>
      <c r="F31" s="21" t="s">
        <v>860</v>
      </c>
      <c r="G31" s="21" t="s">
        <v>860</v>
      </c>
      <c r="H31" s="21" t="s">
        <v>861</v>
      </c>
      <c r="I31" s="21" t="s">
        <v>859</v>
      </c>
      <c r="J31" s="21" t="s">
        <v>859</v>
      </c>
      <c r="K31" s="20" t="s">
        <v>858</v>
      </c>
      <c r="L31" s="21" t="s">
        <v>860</v>
      </c>
      <c r="M31" s="21" t="s">
        <v>860</v>
      </c>
      <c r="N31" s="21" t="s">
        <v>860</v>
      </c>
      <c r="O31" s="21" t="s">
        <v>860</v>
      </c>
      <c r="P31" s="21" t="s">
        <v>860</v>
      </c>
      <c r="Q31" s="21" t="s">
        <v>860</v>
      </c>
      <c r="R31" s="21" t="s">
        <v>860</v>
      </c>
      <c r="S31" s="22" t="s">
        <v>861</v>
      </c>
      <c r="T31" s="387" t="str">
        <f t="shared" si="0"/>
        <v/>
      </c>
      <c r="U31" s="388" t="str">
        <f>IF(COUNTIF(個票ｰ2010!$U$80:$U$169,$C31),"○","")</f>
        <v/>
      </c>
      <c r="V31" s="388" t="str">
        <f t="shared" si="1"/>
        <v/>
      </c>
    </row>
    <row r="32" spans="1:22" ht="14.25">
      <c r="A32" s="1855"/>
      <c r="B32" s="1856"/>
      <c r="C32" s="23" t="s">
        <v>783</v>
      </c>
      <c r="D32" s="383"/>
      <c r="E32" s="21" t="s">
        <v>860</v>
      </c>
      <c r="F32" s="21" t="s">
        <v>860</v>
      </c>
      <c r="G32" s="21" t="s">
        <v>861</v>
      </c>
      <c r="H32" s="21" t="s">
        <v>861</v>
      </c>
      <c r="I32" s="21" t="s">
        <v>859</v>
      </c>
      <c r="J32" s="21" t="s">
        <v>859</v>
      </c>
      <c r="K32" s="20" t="s">
        <v>858</v>
      </c>
      <c r="L32" s="21" t="s">
        <v>861</v>
      </c>
      <c r="M32" s="21" t="s">
        <v>861</v>
      </c>
      <c r="N32" s="21" t="s">
        <v>861</v>
      </c>
      <c r="O32" s="21" t="s">
        <v>861</v>
      </c>
      <c r="P32" s="21" t="s">
        <v>861</v>
      </c>
      <c r="Q32" s="21" t="s">
        <v>861</v>
      </c>
      <c r="R32" s="21" t="s">
        <v>860</v>
      </c>
      <c r="S32" s="22" t="s">
        <v>861</v>
      </c>
      <c r="T32" s="387" t="str">
        <f t="shared" si="0"/>
        <v/>
      </c>
      <c r="U32" s="388" t="str">
        <f>IF(COUNTIF(個票ｰ2010!$U$80:$U$169,$C32),"○","")</f>
        <v/>
      </c>
      <c r="V32" s="388" t="str">
        <f t="shared" si="1"/>
        <v/>
      </c>
    </row>
    <row r="33" spans="1:22" ht="14.25">
      <c r="A33" s="1855"/>
      <c r="B33" s="1856"/>
      <c r="C33" s="23" t="s">
        <v>866</v>
      </c>
      <c r="D33" s="383"/>
      <c r="E33" s="21" t="s">
        <v>861</v>
      </c>
      <c r="F33" s="21" t="s">
        <v>861</v>
      </c>
      <c r="G33" s="21" t="s">
        <v>861</v>
      </c>
      <c r="H33" s="21" t="s">
        <v>861</v>
      </c>
      <c r="I33" s="21" t="s">
        <v>859</v>
      </c>
      <c r="J33" s="21" t="s">
        <v>859</v>
      </c>
      <c r="K33" s="20" t="s">
        <v>858</v>
      </c>
      <c r="L33" s="21" t="s">
        <v>860</v>
      </c>
      <c r="M33" s="21" t="s">
        <v>861</v>
      </c>
      <c r="N33" s="21" t="s">
        <v>861</v>
      </c>
      <c r="O33" s="21" t="s">
        <v>861</v>
      </c>
      <c r="P33" s="21" t="s">
        <v>861</v>
      </c>
      <c r="Q33" s="21" t="s">
        <v>861</v>
      </c>
      <c r="R33" s="21" t="s">
        <v>860</v>
      </c>
      <c r="S33" s="22" t="s">
        <v>861</v>
      </c>
      <c r="T33" s="387" t="str">
        <f t="shared" si="0"/>
        <v/>
      </c>
      <c r="U33" s="388" t="str">
        <f>IF(COUNTIF(個票ｰ2010!$U$80:$U$169,$C33),"○","")</f>
        <v/>
      </c>
      <c r="V33" s="388" t="str">
        <f t="shared" si="1"/>
        <v/>
      </c>
    </row>
    <row r="34" spans="1:22" ht="14.25">
      <c r="A34" s="1855"/>
      <c r="B34" s="1856" t="s">
        <v>867</v>
      </c>
      <c r="C34" s="23" t="s">
        <v>868</v>
      </c>
      <c r="D34" s="383"/>
      <c r="E34" s="21" t="s">
        <v>859</v>
      </c>
      <c r="F34" s="21" t="s">
        <v>859</v>
      </c>
      <c r="G34" s="21" t="s">
        <v>859</v>
      </c>
      <c r="H34" s="21" t="s">
        <v>859</v>
      </c>
      <c r="I34" s="21" t="s">
        <v>859</v>
      </c>
      <c r="J34" s="21" t="s">
        <v>859</v>
      </c>
      <c r="K34" s="21" t="s">
        <v>861</v>
      </c>
      <c r="L34" s="20" t="s">
        <v>858</v>
      </c>
      <c r="M34" s="21" t="s">
        <v>861</v>
      </c>
      <c r="N34" s="21" t="s">
        <v>861</v>
      </c>
      <c r="O34" s="21" t="s">
        <v>861</v>
      </c>
      <c r="P34" s="21" t="s">
        <v>861</v>
      </c>
      <c r="Q34" s="21" t="s">
        <v>861</v>
      </c>
      <c r="R34" s="21" t="s">
        <v>861</v>
      </c>
      <c r="S34" s="22" t="s">
        <v>861</v>
      </c>
      <c r="T34" s="387" t="str">
        <f t="shared" si="0"/>
        <v/>
      </c>
      <c r="U34" s="388" t="str">
        <f>IF(COUNTIF(個票ｰ2010!$U$80:$U$169,$C34),"○","")</f>
        <v/>
      </c>
      <c r="V34" s="388" t="str">
        <f t="shared" si="1"/>
        <v/>
      </c>
    </row>
    <row r="35" spans="1:22" ht="14.25">
      <c r="A35" s="1855"/>
      <c r="B35" s="1856"/>
      <c r="C35" s="23" t="s">
        <v>743</v>
      </c>
      <c r="D35" s="383"/>
      <c r="E35" s="21" t="s">
        <v>859</v>
      </c>
      <c r="F35" s="21" t="s">
        <v>859</v>
      </c>
      <c r="G35" s="21" t="s">
        <v>859</v>
      </c>
      <c r="H35" s="21" t="s">
        <v>859</v>
      </c>
      <c r="I35" s="21" t="s">
        <v>859</v>
      </c>
      <c r="J35" s="21" t="s">
        <v>859</v>
      </c>
      <c r="K35" s="21" t="s">
        <v>861</v>
      </c>
      <c r="L35" s="20" t="s">
        <v>858</v>
      </c>
      <c r="M35" s="21" t="s">
        <v>861</v>
      </c>
      <c r="N35" s="21" t="s">
        <v>861</v>
      </c>
      <c r="O35" s="21" t="s">
        <v>861</v>
      </c>
      <c r="P35" s="21" t="s">
        <v>861</v>
      </c>
      <c r="Q35" s="21" t="s">
        <v>861</v>
      </c>
      <c r="R35" s="21" t="s">
        <v>861</v>
      </c>
      <c r="S35" s="22" t="s">
        <v>861</v>
      </c>
      <c r="T35" s="387" t="str">
        <f t="shared" si="0"/>
        <v/>
      </c>
      <c r="U35" s="388" t="str">
        <f>IF(COUNTIF(個票ｰ2010!$U$80:$U$169,$C35),"○","")</f>
        <v/>
      </c>
      <c r="V35" s="388" t="str">
        <f t="shared" si="1"/>
        <v/>
      </c>
    </row>
    <row r="36" spans="1:22" ht="14.25">
      <c r="A36" s="1855"/>
      <c r="B36" s="1856" t="s">
        <v>869</v>
      </c>
      <c r="C36" s="23" t="s">
        <v>731</v>
      </c>
      <c r="D36" s="383"/>
      <c r="E36" s="21" t="s">
        <v>859</v>
      </c>
      <c r="F36" s="21" t="s">
        <v>859</v>
      </c>
      <c r="G36" s="21" t="s">
        <v>859</v>
      </c>
      <c r="H36" s="21" t="s">
        <v>859</v>
      </c>
      <c r="I36" s="21" t="s">
        <v>859</v>
      </c>
      <c r="J36" s="21" t="s">
        <v>859</v>
      </c>
      <c r="K36" s="21" t="s">
        <v>861</v>
      </c>
      <c r="L36" s="21" t="s">
        <v>861</v>
      </c>
      <c r="M36" s="20" t="s">
        <v>858</v>
      </c>
      <c r="N36" s="21" t="s">
        <v>861</v>
      </c>
      <c r="O36" s="21" t="s">
        <v>860</v>
      </c>
      <c r="P36" s="21" t="s">
        <v>860</v>
      </c>
      <c r="Q36" s="21" t="s">
        <v>861</v>
      </c>
      <c r="R36" s="21" t="s">
        <v>861</v>
      </c>
      <c r="S36" s="22" t="s">
        <v>861</v>
      </c>
      <c r="T36" s="387" t="str">
        <f t="shared" si="0"/>
        <v/>
      </c>
      <c r="U36" s="388" t="str">
        <f>IF(COUNTIF(個票ｰ2010!$U$80:$U$169,$C36),"○","")</f>
        <v/>
      </c>
      <c r="V36" s="388" t="str">
        <f t="shared" si="1"/>
        <v/>
      </c>
    </row>
    <row r="37" spans="1:22" ht="14.25">
      <c r="A37" s="1855"/>
      <c r="B37" s="1856"/>
      <c r="C37" s="23" t="s">
        <v>744</v>
      </c>
      <c r="D37" s="383"/>
      <c r="E37" s="21" t="s">
        <v>859</v>
      </c>
      <c r="F37" s="21" t="s">
        <v>859</v>
      </c>
      <c r="G37" s="21" t="s">
        <v>859</v>
      </c>
      <c r="H37" s="21" t="s">
        <v>859</v>
      </c>
      <c r="I37" s="21" t="s">
        <v>859</v>
      </c>
      <c r="J37" s="21" t="s">
        <v>859</v>
      </c>
      <c r="K37" s="21" t="s">
        <v>861</v>
      </c>
      <c r="L37" s="21" t="s">
        <v>861</v>
      </c>
      <c r="M37" s="20" t="s">
        <v>858</v>
      </c>
      <c r="N37" s="21" t="s">
        <v>861</v>
      </c>
      <c r="O37" s="21" t="s">
        <v>860</v>
      </c>
      <c r="P37" s="21" t="s">
        <v>860</v>
      </c>
      <c r="Q37" s="21" t="s">
        <v>861</v>
      </c>
      <c r="R37" s="21" t="s">
        <v>861</v>
      </c>
      <c r="S37" s="22" t="s">
        <v>861</v>
      </c>
      <c r="T37" s="387" t="str">
        <f t="shared" si="0"/>
        <v/>
      </c>
      <c r="U37" s="388" t="str">
        <f>IF(COUNTIF(個票ｰ2010!$U$80:$U$169,$C37),"○","")</f>
        <v/>
      </c>
      <c r="V37" s="388" t="str">
        <f t="shared" si="1"/>
        <v/>
      </c>
    </row>
    <row r="38" spans="1:22" ht="14.25">
      <c r="A38" s="1855" t="s">
        <v>700</v>
      </c>
      <c r="B38" s="1856" t="s">
        <v>724</v>
      </c>
      <c r="C38" s="23" t="s">
        <v>732</v>
      </c>
      <c r="D38" s="383"/>
      <c r="E38" s="21" t="s">
        <v>859</v>
      </c>
      <c r="F38" s="21" t="s">
        <v>859</v>
      </c>
      <c r="G38" s="21" t="s">
        <v>859</v>
      </c>
      <c r="H38" s="21" t="s">
        <v>859</v>
      </c>
      <c r="I38" s="21" t="s">
        <v>861</v>
      </c>
      <c r="J38" s="21" t="s">
        <v>859</v>
      </c>
      <c r="K38" s="21" t="s">
        <v>859</v>
      </c>
      <c r="L38" s="21" t="s">
        <v>860</v>
      </c>
      <c r="M38" s="21" t="s">
        <v>860</v>
      </c>
      <c r="N38" s="20" t="s">
        <v>858</v>
      </c>
      <c r="O38" s="20" t="s">
        <v>858</v>
      </c>
      <c r="P38" s="20" t="s">
        <v>858</v>
      </c>
      <c r="Q38" s="21" t="s">
        <v>860</v>
      </c>
      <c r="R38" s="21" t="s">
        <v>861</v>
      </c>
      <c r="S38" s="22" t="s">
        <v>860</v>
      </c>
      <c r="T38" s="387" t="str">
        <f t="shared" si="0"/>
        <v/>
      </c>
      <c r="U38" s="388" t="str">
        <f>IF(COUNTIF(個票ｰ2010!$U$80:$U$169,$C38),"○","")</f>
        <v/>
      </c>
      <c r="V38" s="388" t="str">
        <f t="shared" si="1"/>
        <v/>
      </c>
    </row>
    <row r="39" spans="1:22" ht="14.25">
      <c r="A39" s="1855"/>
      <c r="B39" s="1856"/>
      <c r="C39" s="23" t="s">
        <v>745</v>
      </c>
      <c r="D39" s="383"/>
      <c r="E39" s="21" t="s">
        <v>859</v>
      </c>
      <c r="F39" s="21" t="s">
        <v>859</v>
      </c>
      <c r="G39" s="21" t="s">
        <v>859</v>
      </c>
      <c r="H39" s="21" t="s">
        <v>859</v>
      </c>
      <c r="I39" s="21" t="s">
        <v>860</v>
      </c>
      <c r="J39" s="21" t="s">
        <v>859</v>
      </c>
      <c r="K39" s="21" t="s">
        <v>860</v>
      </c>
      <c r="L39" s="21" t="s">
        <v>860</v>
      </c>
      <c r="M39" s="21" t="s">
        <v>860</v>
      </c>
      <c r="N39" s="20" t="s">
        <v>858</v>
      </c>
      <c r="O39" s="20" t="s">
        <v>858</v>
      </c>
      <c r="P39" s="21" t="s">
        <v>860</v>
      </c>
      <c r="Q39" s="21" t="s">
        <v>860</v>
      </c>
      <c r="R39" s="21" t="s">
        <v>859</v>
      </c>
      <c r="S39" s="22" t="s">
        <v>860</v>
      </c>
      <c r="T39" s="387" t="str">
        <f t="shared" si="0"/>
        <v/>
      </c>
      <c r="U39" s="388" t="str">
        <f>IF(COUNTIF(個票ｰ2010!$U$80:$U$169,$C39),"○","")</f>
        <v/>
      </c>
      <c r="V39" s="388" t="str">
        <f t="shared" si="1"/>
        <v/>
      </c>
    </row>
    <row r="40" spans="1:22" ht="14.25">
      <c r="A40" s="1855"/>
      <c r="B40" s="1856"/>
      <c r="C40" s="23" t="s">
        <v>753</v>
      </c>
      <c r="D40" s="383"/>
      <c r="E40" s="21" t="s">
        <v>859</v>
      </c>
      <c r="F40" s="21" t="s">
        <v>859</v>
      </c>
      <c r="G40" s="21" t="s">
        <v>859</v>
      </c>
      <c r="H40" s="21" t="s">
        <v>859</v>
      </c>
      <c r="I40" s="21" t="s">
        <v>861</v>
      </c>
      <c r="J40" s="21" t="s">
        <v>859</v>
      </c>
      <c r="K40" s="21" t="s">
        <v>861</v>
      </c>
      <c r="L40" s="21" t="s">
        <v>861</v>
      </c>
      <c r="M40" s="21" t="s">
        <v>860</v>
      </c>
      <c r="N40" s="20" t="s">
        <v>858</v>
      </c>
      <c r="O40" s="20" t="s">
        <v>858</v>
      </c>
      <c r="P40" s="21" t="s">
        <v>860</v>
      </c>
      <c r="Q40" s="21" t="s">
        <v>860</v>
      </c>
      <c r="R40" s="21" t="s">
        <v>861</v>
      </c>
      <c r="S40" s="22" t="s">
        <v>860</v>
      </c>
      <c r="T40" s="387" t="str">
        <f t="shared" si="0"/>
        <v/>
      </c>
      <c r="U40" s="388" t="str">
        <f>IF(COUNTIF(個票ｰ2010!$U$80:$U$169,$C40),"○","")</f>
        <v/>
      </c>
      <c r="V40" s="388" t="str">
        <f t="shared" si="1"/>
        <v/>
      </c>
    </row>
    <row r="41" spans="1:22" ht="14.25">
      <c r="A41" s="1855"/>
      <c r="B41" s="1856"/>
      <c r="C41" s="23" t="s">
        <v>759</v>
      </c>
      <c r="D41" s="383"/>
      <c r="E41" s="21" t="s">
        <v>861</v>
      </c>
      <c r="F41" s="21" t="s">
        <v>861</v>
      </c>
      <c r="G41" s="21" t="s">
        <v>861</v>
      </c>
      <c r="H41" s="21" t="s">
        <v>859</v>
      </c>
      <c r="I41" s="21" t="s">
        <v>861</v>
      </c>
      <c r="J41" s="21" t="s">
        <v>859</v>
      </c>
      <c r="K41" s="21" t="s">
        <v>861</v>
      </c>
      <c r="L41" s="21" t="s">
        <v>861</v>
      </c>
      <c r="M41" s="21" t="s">
        <v>860</v>
      </c>
      <c r="N41" s="20" t="s">
        <v>858</v>
      </c>
      <c r="O41" s="20" t="s">
        <v>858</v>
      </c>
      <c r="P41" s="21" t="s">
        <v>860</v>
      </c>
      <c r="Q41" s="21" t="s">
        <v>860</v>
      </c>
      <c r="R41" s="21" t="s">
        <v>859</v>
      </c>
      <c r="S41" s="22" t="s">
        <v>860</v>
      </c>
      <c r="T41" s="387" t="str">
        <f t="shared" si="0"/>
        <v/>
      </c>
      <c r="U41" s="388" t="str">
        <f>IF(COUNTIF(個票ｰ2010!$U$80:$U$169,$C41),"○","")</f>
        <v/>
      </c>
      <c r="V41" s="388" t="str">
        <f t="shared" si="1"/>
        <v/>
      </c>
    </row>
    <row r="42" spans="1:22" ht="14.25">
      <c r="A42" s="1855"/>
      <c r="B42" s="1856"/>
      <c r="C42" s="23" t="s">
        <v>764</v>
      </c>
      <c r="D42" s="383"/>
      <c r="E42" s="21" t="s">
        <v>859</v>
      </c>
      <c r="F42" s="21" t="s">
        <v>859</v>
      </c>
      <c r="G42" s="21" t="s">
        <v>859</v>
      </c>
      <c r="H42" s="21" t="s">
        <v>859</v>
      </c>
      <c r="I42" s="21" t="s">
        <v>861</v>
      </c>
      <c r="J42" s="21" t="s">
        <v>859</v>
      </c>
      <c r="K42" s="21" t="s">
        <v>859</v>
      </c>
      <c r="L42" s="21" t="s">
        <v>859</v>
      </c>
      <c r="M42" s="21" t="s">
        <v>861</v>
      </c>
      <c r="N42" s="20" t="s">
        <v>858</v>
      </c>
      <c r="O42" s="20" t="s">
        <v>858</v>
      </c>
      <c r="P42" s="21" t="s">
        <v>860</v>
      </c>
      <c r="Q42" s="21" t="s">
        <v>860</v>
      </c>
      <c r="R42" s="21" t="s">
        <v>859</v>
      </c>
      <c r="S42" s="22" t="s">
        <v>860</v>
      </c>
      <c r="T42" s="387" t="str">
        <f t="shared" si="0"/>
        <v/>
      </c>
      <c r="U42" s="388" t="str">
        <f>IF(COUNTIF(個票ｰ2010!$U$80:$U$169,$C42),"○","")</f>
        <v/>
      </c>
      <c r="V42" s="388" t="str">
        <f t="shared" si="1"/>
        <v/>
      </c>
    </row>
    <row r="43" spans="1:22" ht="14.25">
      <c r="A43" s="1855"/>
      <c r="B43" s="1856"/>
      <c r="C43" s="23" t="s">
        <v>767</v>
      </c>
      <c r="D43" s="383"/>
      <c r="E43" s="21" t="s">
        <v>859</v>
      </c>
      <c r="F43" s="21" t="s">
        <v>859</v>
      </c>
      <c r="G43" s="21" t="s">
        <v>859</v>
      </c>
      <c r="H43" s="21" t="s">
        <v>859</v>
      </c>
      <c r="I43" s="21" t="s">
        <v>861</v>
      </c>
      <c r="J43" s="21" t="s">
        <v>859</v>
      </c>
      <c r="K43" s="21" t="s">
        <v>859</v>
      </c>
      <c r="L43" s="21" t="s">
        <v>859</v>
      </c>
      <c r="M43" s="21" t="s">
        <v>861</v>
      </c>
      <c r="N43" s="20" t="s">
        <v>858</v>
      </c>
      <c r="O43" s="21" t="s">
        <v>860</v>
      </c>
      <c r="P43" s="21" t="s">
        <v>860</v>
      </c>
      <c r="Q43" s="21" t="s">
        <v>860</v>
      </c>
      <c r="R43" s="21" t="s">
        <v>859</v>
      </c>
      <c r="S43" s="22" t="s">
        <v>860</v>
      </c>
      <c r="T43" s="387" t="str">
        <f t="shared" si="0"/>
        <v/>
      </c>
      <c r="U43" s="388" t="str">
        <f>IF(COUNTIF(個票ｰ2010!$U$80:$U$169,$C43),"○","")</f>
        <v/>
      </c>
      <c r="V43" s="388" t="str">
        <f t="shared" si="1"/>
        <v/>
      </c>
    </row>
    <row r="44" spans="1:22" ht="14.25">
      <c r="A44" s="1855"/>
      <c r="B44" s="1856"/>
      <c r="C44" s="23" t="s">
        <v>768</v>
      </c>
      <c r="D44" s="383"/>
      <c r="E44" s="21" t="s">
        <v>859</v>
      </c>
      <c r="F44" s="21" t="s">
        <v>859</v>
      </c>
      <c r="G44" s="21" t="s">
        <v>859</v>
      </c>
      <c r="H44" s="21" t="s">
        <v>859</v>
      </c>
      <c r="I44" s="21" t="s">
        <v>861</v>
      </c>
      <c r="J44" s="21" t="s">
        <v>859</v>
      </c>
      <c r="K44" s="21" t="s">
        <v>859</v>
      </c>
      <c r="L44" s="21" t="s">
        <v>859</v>
      </c>
      <c r="M44" s="21" t="s">
        <v>860</v>
      </c>
      <c r="N44" s="21" t="s">
        <v>860</v>
      </c>
      <c r="O44" s="20" t="s">
        <v>858</v>
      </c>
      <c r="P44" s="21" t="s">
        <v>860</v>
      </c>
      <c r="Q44" s="21" t="s">
        <v>860</v>
      </c>
      <c r="R44" s="21" t="s">
        <v>859</v>
      </c>
      <c r="S44" s="22" t="s">
        <v>860</v>
      </c>
      <c r="T44" s="387" t="str">
        <f t="shared" si="0"/>
        <v/>
      </c>
      <c r="U44" s="388" t="str">
        <f>IF(COUNTIF(個票ｰ2010!$U$80:$U$169,$C44),"○","")</f>
        <v/>
      </c>
      <c r="V44" s="388" t="str">
        <f t="shared" si="1"/>
        <v/>
      </c>
    </row>
    <row r="45" spans="1:22" ht="14.25">
      <c r="A45" s="1855"/>
      <c r="B45" s="1856"/>
      <c r="C45" s="23" t="s">
        <v>870</v>
      </c>
      <c r="D45" s="383"/>
      <c r="E45" s="21" t="s">
        <v>859</v>
      </c>
      <c r="F45" s="21" t="s">
        <v>859</v>
      </c>
      <c r="G45" s="21" t="s">
        <v>859</v>
      </c>
      <c r="H45" s="21" t="s">
        <v>859</v>
      </c>
      <c r="I45" s="21" t="s">
        <v>861</v>
      </c>
      <c r="J45" s="21" t="s">
        <v>859</v>
      </c>
      <c r="K45" s="21" t="s">
        <v>859</v>
      </c>
      <c r="L45" s="21" t="s">
        <v>859</v>
      </c>
      <c r="M45" s="21" t="s">
        <v>860</v>
      </c>
      <c r="N45" s="21" t="s">
        <v>860</v>
      </c>
      <c r="O45" s="20" t="s">
        <v>858</v>
      </c>
      <c r="P45" s="20" t="s">
        <v>858</v>
      </c>
      <c r="Q45" s="21" t="s">
        <v>860</v>
      </c>
      <c r="R45" s="21" t="s">
        <v>860</v>
      </c>
      <c r="S45" s="24" t="s">
        <v>858</v>
      </c>
      <c r="T45" s="387" t="str">
        <f t="shared" si="0"/>
        <v/>
      </c>
      <c r="U45" s="388" t="str">
        <f>IF(COUNTIF(個票ｰ2010!$U$80:$U$169,$C45),"○","")</f>
        <v/>
      </c>
      <c r="V45" s="388" t="str">
        <f t="shared" si="1"/>
        <v/>
      </c>
    </row>
    <row r="46" spans="1:22" ht="14.25">
      <c r="A46" s="1855"/>
      <c r="B46" s="1856"/>
      <c r="C46" s="23" t="s">
        <v>780</v>
      </c>
      <c r="D46" s="383"/>
      <c r="E46" s="21" t="s">
        <v>859</v>
      </c>
      <c r="F46" s="21" t="s">
        <v>859</v>
      </c>
      <c r="G46" s="21" t="s">
        <v>859</v>
      </c>
      <c r="H46" s="21" t="s">
        <v>859</v>
      </c>
      <c r="I46" s="21" t="s">
        <v>861</v>
      </c>
      <c r="J46" s="21" t="s">
        <v>859</v>
      </c>
      <c r="K46" s="21" t="s">
        <v>861</v>
      </c>
      <c r="L46" s="21" t="s">
        <v>861</v>
      </c>
      <c r="M46" s="21" t="s">
        <v>861</v>
      </c>
      <c r="N46" s="21" t="s">
        <v>860</v>
      </c>
      <c r="O46" s="21" t="s">
        <v>860</v>
      </c>
      <c r="P46" s="20" t="s">
        <v>858</v>
      </c>
      <c r="Q46" s="21" t="s">
        <v>860</v>
      </c>
      <c r="R46" s="21" t="s">
        <v>861</v>
      </c>
      <c r="S46" s="24" t="s">
        <v>858</v>
      </c>
      <c r="T46" s="387" t="str">
        <f t="shared" si="0"/>
        <v/>
      </c>
      <c r="U46" s="388" t="str">
        <f>IF(COUNTIF(個票ｰ2010!$U$80:$U$169,$C46),"○","")</f>
        <v/>
      </c>
      <c r="V46" s="388" t="str">
        <f t="shared" si="1"/>
        <v/>
      </c>
    </row>
    <row r="47" spans="1:22" ht="14.25">
      <c r="A47" s="1855"/>
      <c r="B47" s="1856"/>
      <c r="C47" s="23" t="s">
        <v>787</v>
      </c>
      <c r="D47" s="383"/>
      <c r="E47" s="21" t="s">
        <v>859</v>
      </c>
      <c r="F47" s="21" t="s">
        <v>859</v>
      </c>
      <c r="G47" s="21" t="s">
        <v>861</v>
      </c>
      <c r="H47" s="21" t="s">
        <v>859</v>
      </c>
      <c r="I47" s="21" t="s">
        <v>861</v>
      </c>
      <c r="J47" s="21" t="s">
        <v>859</v>
      </c>
      <c r="K47" s="21" t="s">
        <v>861</v>
      </c>
      <c r="L47" s="21" t="s">
        <v>861</v>
      </c>
      <c r="M47" s="21" t="s">
        <v>860</v>
      </c>
      <c r="N47" s="21" t="s">
        <v>861</v>
      </c>
      <c r="O47" s="21" t="s">
        <v>860</v>
      </c>
      <c r="P47" s="21" t="s">
        <v>861</v>
      </c>
      <c r="Q47" s="21" t="s">
        <v>861</v>
      </c>
      <c r="R47" s="21" t="s">
        <v>861</v>
      </c>
      <c r="S47" s="22" t="s">
        <v>860</v>
      </c>
      <c r="T47" s="387" t="str">
        <f t="shared" si="0"/>
        <v/>
      </c>
      <c r="U47" s="388" t="str">
        <f>IF(COUNTIF(個票ｰ2010!$U$80:$U$169,$C47),"○","")</f>
        <v/>
      </c>
      <c r="V47" s="388" t="str">
        <f t="shared" si="1"/>
        <v/>
      </c>
    </row>
    <row r="48" spans="1:22" ht="14.25">
      <c r="A48" s="1855"/>
      <c r="B48" s="1856" t="s">
        <v>871</v>
      </c>
      <c r="C48" s="23" t="s">
        <v>733</v>
      </c>
      <c r="D48" s="383"/>
      <c r="E48" s="21" t="s">
        <v>861</v>
      </c>
      <c r="F48" s="21" t="s">
        <v>861</v>
      </c>
      <c r="G48" s="21" t="s">
        <v>861</v>
      </c>
      <c r="H48" s="21" t="s">
        <v>861</v>
      </c>
      <c r="I48" s="21" t="s">
        <v>861</v>
      </c>
      <c r="J48" s="21" t="s">
        <v>859</v>
      </c>
      <c r="K48" s="21" t="s">
        <v>861</v>
      </c>
      <c r="L48" s="21" t="s">
        <v>861</v>
      </c>
      <c r="M48" s="21" t="s">
        <v>861</v>
      </c>
      <c r="N48" s="21" t="s">
        <v>861</v>
      </c>
      <c r="O48" s="21" t="s">
        <v>861</v>
      </c>
      <c r="P48" s="21" t="s">
        <v>861</v>
      </c>
      <c r="Q48" s="20" t="s">
        <v>858</v>
      </c>
      <c r="R48" s="21" t="s">
        <v>861</v>
      </c>
      <c r="S48" s="22" t="s">
        <v>860</v>
      </c>
      <c r="T48" s="387" t="str">
        <f t="shared" si="0"/>
        <v/>
      </c>
      <c r="U48" s="388" t="str">
        <f>IF(COUNTIF(個票ｰ2010!$U$80:$U$169,$C48),"○","")</f>
        <v/>
      </c>
      <c r="V48" s="388" t="str">
        <f t="shared" si="1"/>
        <v/>
      </c>
    </row>
    <row r="49" spans="1:23" ht="14.25">
      <c r="A49" s="1855"/>
      <c r="B49" s="1856"/>
      <c r="C49" s="23" t="s">
        <v>872</v>
      </c>
      <c r="D49" s="383"/>
      <c r="E49" s="21" t="s">
        <v>859</v>
      </c>
      <c r="F49" s="21" t="s">
        <v>859</v>
      </c>
      <c r="G49" s="21" t="s">
        <v>859</v>
      </c>
      <c r="H49" s="21" t="s">
        <v>859</v>
      </c>
      <c r="I49" s="21" t="s">
        <v>859</v>
      </c>
      <c r="J49" s="21" t="s">
        <v>859</v>
      </c>
      <c r="K49" s="21" t="s">
        <v>861</v>
      </c>
      <c r="L49" s="21" t="s">
        <v>861</v>
      </c>
      <c r="M49" s="21" t="s">
        <v>860</v>
      </c>
      <c r="N49" s="21" t="s">
        <v>861</v>
      </c>
      <c r="O49" s="21" t="s">
        <v>861</v>
      </c>
      <c r="P49" s="21" t="s">
        <v>861</v>
      </c>
      <c r="Q49" s="21" t="s">
        <v>861</v>
      </c>
      <c r="R49" s="21" t="s">
        <v>861</v>
      </c>
      <c r="S49" s="22" t="s">
        <v>860</v>
      </c>
      <c r="T49" s="387" t="str">
        <f t="shared" si="0"/>
        <v/>
      </c>
      <c r="U49" s="388" t="str">
        <f>IF(COUNTIF(個票ｰ2010!$U$80:$U$169,$C49),"○","")</f>
        <v/>
      </c>
      <c r="V49" s="388" t="str">
        <f t="shared" si="1"/>
        <v/>
      </c>
    </row>
    <row r="50" spans="1:23" ht="14.25">
      <c r="A50" s="1855"/>
      <c r="B50" s="1856"/>
      <c r="C50" s="23" t="s">
        <v>873</v>
      </c>
      <c r="D50" s="383"/>
      <c r="E50" s="21" t="s">
        <v>861</v>
      </c>
      <c r="F50" s="21" t="s">
        <v>861</v>
      </c>
      <c r="G50" s="21" t="s">
        <v>861</v>
      </c>
      <c r="H50" s="21" t="s">
        <v>861</v>
      </c>
      <c r="I50" s="21" t="s">
        <v>861</v>
      </c>
      <c r="J50" s="21" t="s">
        <v>859</v>
      </c>
      <c r="K50" s="21" t="s">
        <v>861</v>
      </c>
      <c r="L50" s="21" t="s">
        <v>861</v>
      </c>
      <c r="M50" s="21" t="s">
        <v>861</v>
      </c>
      <c r="N50" s="21" t="s">
        <v>861</v>
      </c>
      <c r="O50" s="21" t="s">
        <v>861</v>
      </c>
      <c r="P50" s="21" t="s">
        <v>861</v>
      </c>
      <c r="Q50" s="21" t="s">
        <v>861</v>
      </c>
      <c r="R50" s="21" t="s">
        <v>861</v>
      </c>
      <c r="S50" s="22" t="s">
        <v>861</v>
      </c>
      <c r="T50" s="387" t="str">
        <f t="shared" si="0"/>
        <v/>
      </c>
      <c r="U50" s="388" t="str">
        <f>IF(COUNTIF(個票ｰ2010!$U$80:$U$169,$C50),"○","")</f>
        <v/>
      </c>
      <c r="V50" s="388" t="str">
        <f t="shared" si="1"/>
        <v/>
      </c>
    </row>
    <row r="51" spans="1:23" ht="14.25">
      <c r="A51" s="1855" t="s">
        <v>366</v>
      </c>
      <c r="B51" s="1856" t="s">
        <v>874</v>
      </c>
      <c r="C51" s="23" t="s">
        <v>875</v>
      </c>
      <c r="D51" s="383"/>
      <c r="E51" s="21" t="s">
        <v>859</v>
      </c>
      <c r="F51" s="21" t="s">
        <v>859</v>
      </c>
      <c r="G51" s="21" t="s">
        <v>859</v>
      </c>
      <c r="H51" s="21" t="s">
        <v>859</v>
      </c>
      <c r="I51" s="21" t="s">
        <v>859</v>
      </c>
      <c r="J51" s="21" t="s">
        <v>859</v>
      </c>
      <c r="K51" s="21" t="s">
        <v>859</v>
      </c>
      <c r="L51" s="21" t="s">
        <v>859</v>
      </c>
      <c r="M51" s="21" t="s">
        <v>859</v>
      </c>
      <c r="N51" s="21" t="s">
        <v>861</v>
      </c>
      <c r="O51" s="21" t="s">
        <v>861</v>
      </c>
      <c r="P51" s="21" t="s">
        <v>859</v>
      </c>
      <c r="Q51" s="21" t="s">
        <v>859</v>
      </c>
      <c r="R51" s="20" t="s">
        <v>858</v>
      </c>
      <c r="S51" s="22" t="s">
        <v>736</v>
      </c>
      <c r="T51" s="387" t="str">
        <f t="shared" si="0"/>
        <v/>
      </c>
      <c r="U51" s="388" t="str">
        <f>IF(COUNTIF(個票ｰ2010!$U$80:$U$169,$C51),"○","")</f>
        <v/>
      </c>
      <c r="V51" s="388" t="str">
        <f t="shared" si="1"/>
        <v/>
      </c>
    </row>
    <row r="52" spans="1:23" ht="14.25">
      <c r="A52" s="1855"/>
      <c r="B52" s="1856"/>
      <c r="C52" s="23" t="s">
        <v>714</v>
      </c>
      <c r="D52" s="383"/>
      <c r="E52" s="21" t="s">
        <v>861</v>
      </c>
      <c r="F52" s="21" t="s">
        <v>861</v>
      </c>
      <c r="G52" s="21" t="s">
        <v>861</v>
      </c>
      <c r="H52" s="21" t="s">
        <v>861</v>
      </c>
      <c r="I52" s="21" t="s">
        <v>859</v>
      </c>
      <c r="J52" s="21" t="s">
        <v>859</v>
      </c>
      <c r="K52" s="21" t="s">
        <v>861</v>
      </c>
      <c r="L52" s="21" t="s">
        <v>861</v>
      </c>
      <c r="M52" s="21" t="s">
        <v>861</v>
      </c>
      <c r="N52" s="21" t="s">
        <v>861</v>
      </c>
      <c r="O52" s="21" t="s">
        <v>861</v>
      </c>
      <c r="P52" s="21" t="s">
        <v>861</v>
      </c>
      <c r="Q52" s="21" t="s">
        <v>861</v>
      </c>
      <c r="R52" s="20" t="s">
        <v>858</v>
      </c>
      <c r="S52" s="22" t="s">
        <v>860</v>
      </c>
      <c r="T52" s="387" t="str">
        <f t="shared" si="0"/>
        <v/>
      </c>
      <c r="U52" s="388" t="str">
        <f>IF(COUNTIF(個票ｰ2010!$U$80:$U$169,$C52),"○","")</f>
        <v/>
      </c>
      <c r="V52" s="388" t="str">
        <f t="shared" si="1"/>
        <v/>
      </c>
    </row>
    <row r="53" spans="1:23" ht="14.25">
      <c r="A53" s="1855"/>
      <c r="B53" s="1856"/>
      <c r="C53" s="23" t="s">
        <v>876</v>
      </c>
      <c r="D53" s="383"/>
      <c r="E53" s="21" t="s">
        <v>861</v>
      </c>
      <c r="F53" s="21" t="s">
        <v>861</v>
      </c>
      <c r="G53" s="21" t="s">
        <v>861</v>
      </c>
      <c r="H53" s="21" t="s">
        <v>861</v>
      </c>
      <c r="I53" s="21" t="s">
        <v>859</v>
      </c>
      <c r="J53" s="21" t="s">
        <v>859</v>
      </c>
      <c r="K53" s="21" t="s">
        <v>861</v>
      </c>
      <c r="L53" s="21" t="s">
        <v>861</v>
      </c>
      <c r="M53" s="21" t="s">
        <v>860</v>
      </c>
      <c r="N53" s="21" t="s">
        <v>861</v>
      </c>
      <c r="O53" s="21" t="s">
        <v>861</v>
      </c>
      <c r="P53" s="21" t="s">
        <v>861</v>
      </c>
      <c r="Q53" s="21" t="s">
        <v>861</v>
      </c>
      <c r="R53" s="20" t="s">
        <v>858</v>
      </c>
      <c r="S53" s="22" t="s">
        <v>860</v>
      </c>
      <c r="T53" s="387" t="str">
        <f t="shared" si="0"/>
        <v/>
      </c>
      <c r="U53" s="388" t="str">
        <f>IF(COUNTIF(個票ｰ2010!$U$80:$U$169,$C53),"○","")</f>
        <v/>
      </c>
      <c r="V53" s="388" t="str">
        <f t="shared" si="1"/>
        <v/>
      </c>
    </row>
    <row r="54" spans="1:23" ht="14.25">
      <c r="A54" s="1855"/>
      <c r="B54" s="1856"/>
      <c r="C54" s="23" t="s">
        <v>760</v>
      </c>
      <c r="D54" s="383"/>
      <c r="E54" s="21" t="s">
        <v>860</v>
      </c>
      <c r="F54" s="21" t="s">
        <v>860</v>
      </c>
      <c r="G54" s="21" t="s">
        <v>860</v>
      </c>
      <c r="H54" s="21" t="s">
        <v>861</v>
      </c>
      <c r="I54" s="21" t="s">
        <v>861</v>
      </c>
      <c r="J54" s="21" t="s">
        <v>859</v>
      </c>
      <c r="K54" s="21" t="s">
        <v>860</v>
      </c>
      <c r="L54" s="21" t="s">
        <v>860</v>
      </c>
      <c r="M54" s="21" t="s">
        <v>860</v>
      </c>
      <c r="N54" s="21" t="s">
        <v>859</v>
      </c>
      <c r="O54" s="21" t="s">
        <v>859</v>
      </c>
      <c r="P54" s="21" t="s">
        <v>859</v>
      </c>
      <c r="Q54" s="21" t="s">
        <v>859</v>
      </c>
      <c r="R54" s="20" t="s">
        <v>858</v>
      </c>
      <c r="S54" s="22" t="s">
        <v>860</v>
      </c>
      <c r="T54" s="387" t="str">
        <f t="shared" si="0"/>
        <v/>
      </c>
      <c r="U54" s="388" t="str">
        <f>IF(COUNTIF(個票ｰ2010!$U$80:$U$169,$C54),"○","")</f>
        <v/>
      </c>
      <c r="V54" s="388" t="str">
        <f t="shared" si="1"/>
        <v/>
      </c>
    </row>
    <row r="55" spans="1:23" ht="14.25">
      <c r="A55" s="1855"/>
      <c r="B55" s="1856" t="s">
        <v>737</v>
      </c>
      <c r="C55" s="23" t="s">
        <v>877</v>
      </c>
      <c r="D55" s="383"/>
      <c r="E55" s="21" t="s">
        <v>859</v>
      </c>
      <c r="F55" s="21">
        <v>7</v>
      </c>
      <c r="G55" s="21" t="s">
        <v>859</v>
      </c>
      <c r="H55" s="21" t="s">
        <v>859</v>
      </c>
      <c r="I55" s="21" t="s">
        <v>859</v>
      </c>
      <c r="J55" s="21" t="s">
        <v>859</v>
      </c>
      <c r="K55" s="21" t="s">
        <v>859</v>
      </c>
      <c r="L55" s="21" t="s">
        <v>859</v>
      </c>
      <c r="M55" s="21" t="s">
        <v>860</v>
      </c>
      <c r="N55" s="21" t="s">
        <v>860</v>
      </c>
      <c r="O55" s="21" t="s">
        <v>860</v>
      </c>
      <c r="P55" s="21" t="s">
        <v>860</v>
      </c>
      <c r="Q55" s="21" t="s">
        <v>860</v>
      </c>
      <c r="R55" s="21" t="s">
        <v>860</v>
      </c>
      <c r="S55" s="24" t="s">
        <v>858</v>
      </c>
      <c r="T55" s="387" t="str">
        <f t="shared" si="0"/>
        <v/>
      </c>
      <c r="U55" s="388" t="str">
        <f>IF(COUNTIF(個票ｰ2010!$U$80:$U$169,$C55),"○","")</f>
        <v/>
      </c>
      <c r="V55" s="388" t="str">
        <f t="shared" si="1"/>
        <v/>
      </c>
    </row>
    <row r="56" spans="1:23" ht="15" thickBot="1">
      <c r="A56" s="1857"/>
      <c r="B56" s="1858"/>
      <c r="C56" s="25" t="s">
        <v>878</v>
      </c>
      <c r="D56" s="384"/>
      <c r="E56" s="26" t="s">
        <v>859</v>
      </c>
      <c r="F56" s="26" t="s">
        <v>859</v>
      </c>
      <c r="G56" s="26" t="s">
        <v>859</v>
      </c>
      <c r="H56" s="26" t="s">
        <v>859</v>
      </c>
      <c r="I56" s="26" t="s">
        <v>859</v>
      </c>
      <c r="J56" s="26" t="s">
        <v>859</v>
      </c>
      <c r="K56" s="26" t="s">
        <v>859</v>
      </c>
      <c r="L56" s="26" t="s">
        <v>859</v>
      </c>
      <c r="M56" s="26" t="s">
        <v>861</v>
      </c>
      <c r="N56" s="26" t="s">
        <v>861</v>
      </c>
      <c r="O56" s="26" t="s">
        <v>861</v>
      </c>
      <c r="P56" s="27" t="s">
        <v>858</v>
      </c>
      <c r="Q56" s="26" t="s">
        <v>861</v>
      </c>
      <c r="R56" s="26" t="s">
        <v>860</v>
      </c>
      <c r="S56" s="28" t="s">
        <v>858</v>
      </c>
      <c r="T56" s="387" t="str">
        <f t="shared" si="0"/>
        <v/>
      </c>
      <c r="U56" s="388" t="str">
        <f>IF(COUNTIF(個票ｰ2010!$U$80:$U$169,$C56),"○","")</f>
        <v/>
      </c>
      <c r="V56" s="388" t="str">
        <f t="shared" si="1"/>
        <v/>
      </c>
    </row>
    <row r="57" spans="1:23" s="388" customFormat="1" ht="14.25" hidden="1">
      <c r="E57" s="389">
        <f>IF(OR(D14="○",D15="○",D16="○",D17="○",D18="○",D20="○",D21="○",D22="○",D23="○"),1,0)</f>
        <v>0</v>
      </c>
      <c r="F57" s="389">
        <f>IF(OR(D14="○",D15="○",D16="○",D17="○",D18="○",D20="○",D21="○",D22="○",D23="○",),1,0)</f>
        <v>0</v>
      </c>
      <c r="G57" s="389">
        <f>IF(D16="○",1,0)</f>
        <v>0</v>
      </c>
      <c r="H57" s="389">
        <f>IF(OR(D26="○",D27="○",D29="○",),1,0)</f>
        <v>0</v>
      </c>
      <c r="I57" s="389">
        <f>IF(OR(D26="○",D27="○",D28="○",D29="○"),1,0)</f>
        <v>0</v>
      </c>
      <c r="J57" s="389">
        <f>IF(D30="○",1,0)</f>
        <v>0</v>
      </c>
      <c r="K57" s="389">
        <f>IF(OR(D31="○",D32="○",D33="○"),1,0)</f>
        <v>0</v>
      </c>
      <c r="L57" s="389">
        <f>IF(OR(D34="○",D35="○"),1,0)</f>
        <v>0</v>
      </c>
      <c r="M57" s="389">
        <f>IF(OR(D36="○",D37="○"),1,0)</f>
        <v>0</v>
      </c>
      <c r="N57" s="389">
        <f>IF(OR(D38="○",D39="○",D40="○",D41="○",D42="○",D43="○"),1,0)</f>
        <v>0</v>
      </c>
      <c r="O57" s="389">
        <f>IF(OR(D38="○",D39="○",D40="○",D41="○",D42="○",D44="○",D45="○"),1,0)</f>
        <v>0</v>
      </c>
      <c r="P57" s="389">
        <f>IF(OR(D38="○",D45="○",D46="○",D56="○"),1,0)</f>
        <v>0</v>
      </c>
      <c r="Q57" s="389">
        <f>IF(D48="○",1,0)</f>
        <v>0</v>
      </c>
      <c r="R57" s="389">
        <f>IF(OR(D51="○",D52="○",D53="○",D54="○"),1,0)</f>
        <v>0</v>
      </c>
      <c r="S57" s="389">
        <f>IF(OR(D45="○",D46="○",D55="○",D56="○"),1,0)</f>
        <v>0</v>
      </c>
      <c r="T57" s="388">
        <f>COUNTIF($T$14:$T$56,$D$61)</f>
        <v>0</v>
      </c>
    </row>
    <row r="58" spans="1:23" s="390" customFormat="1" ht="11.25" hidden="1">
      <c r="D58" s="390" t="s">
        <v>914</v>
      </c>
      <c r="E58" s="390" t="str">
        <f>IF(E$57=1,E$60,"")</f>
        <v/>
      </c>
      <c r="F58" s="390" t="str">
        <f t="shared" ref="F58:S59" si="2">IF(F$57=1,F$60,"")</f>
        <v/>
      </c>
      <c r="G58" s="390" t="str">
        <f t="shared" si="2"/>
        <v/>
      </c>
      <c r="H58" s="390" t="str">
        <f t="shared" si="2"/>
        <v/>
      </c>
      <c r="I58" s="390" t="str">
        <f t="shared" si="2"/>
        <v/>
      </c>
      <c r="J58" s="390" t="str">
        <f t="shared" si="2"/>
        <v/>
      </c>
      <c r="K58" s="390" t="str">
        <f t="shared" si="2"/>
        <v/>
      </c>
      <c r="L58" s="390" t="str">
        <f t="shared" si="2"/>
        <v/>
      </c>
      <c r="M58" s="390" t="str">
        <f t="shared" si="2"/>
        <v/>
      </c>
      <c r="N58" s="390" t="str">
        <f t="shared" si="2"/>
        <v/>
      </c>
      <c r="O58" s="390" t="str">
        <f t="shared" si="2"/>
        <v/>
      </c>
      <c r="P58" s="390" t="str">
        <f t="shared" si="2"/>
        <v/>
      </c>
      <c r="Q58" s="390" t="str">
        <f t="shared" si="2"/>
        <v/>
      </c>
      <c r="R58" s="390" t="str">
        <f t="shared" si="2"/>
        <v/>
      </c>
      <c r="S58" s="390" t="str">
        <f t="shared" si="2"/>
        <v/>
      </c>
    </row>
    <row r="59" spans="1:23" s="390" customFormat="1" ht="11.25" hidden="1">
      <c r="D59" s="390" t="s">
        <v>915</v>
      </c>
      <c r="E59" s="390" t="str">
        <f>IF(E$57=1,E$60,"")</f>
        <v/>
      </c>
      <c r="F59" s="390" t="str">
        <f t="shared" si="2"/>
        <v/>
      </c>
      <c r="G59" s="390" t="str">
        <f t="shared" si="2"/>
        <v/>
      </c>
      <c r="H59" s="390" t="str">
        <f t="shared" si="2"/>
        <v/>
      </c>
      <c r="I59" s="390" t="str">
        <f t="shared" si="2"/>
        <v/>
      </c>
      <c r="J59" s="390" t="str">
        <f t="shared" si="2"/>
        <v/>
      </c>
      <c r="K59" s="390" t="str">
        <f t="shared" si="2"/>
        <v/>
      </c>
      <c r="L59" s="390" t="str">
        <f t="shared" si="2"/>
        <v/>
      </c>
      <c r="M59" s="390" t="str">
        <f t="shared" si="2"/>
        <v/>
      </c>
      <c r="N59" s="390" t="str">
        <f t="shared" si="2"/>
        <v/>
      </c>
      <c r="O59" s="390" t="str">
        <f t="shared" si="2"/>
        <v/>
      </c>
      <c r="P59" s="390" t="str">
        <f t="shared" si="2"/>
        <v/>
      </c>
      <c r="Q59" s="390" t="str">
        <f t="shared" si="2"/>
        <v/>
      </c>
      <c r="R59" s="390" t="str">
        <f t="shared" si="2"/>
        <v/>
      </c>
      <c r="S59" s="390" t="str">
        <f t="shared" si="2"/>
        <v/>
      </c>
    </row>
    <row r="60" spans="1:23" s="390" customFormat="1" ht="19.5" hidden="1" customHeight="1">
      <c r="E60" s="391" t="s">
        <v>907</v>
      </c>
      <c r="F60" s="391" t="s">
        <v>908</v>
      </c>
      <c r="G60" s="391" t="s">
        <v>909</v>
      </c>
      <c r="H60" s="391" t="s">
        <v>804</v>
      </c>
      <c r="I60" s="391" t="s">
        <v>810</v>
      </c>
      <c r="J60" s="391" t="s">
        <v>910</v>
      </c>
      <c r="K60" s="391" t="s">
        <v>805</v>
      </c>
      <c r="L60" s="391" t="s">
        <v>911</v>
      </c>
      <c r="M60" s="392" t="s">
        <v>817</v>
      </c>
      <c r="N60" s="391" t="s">
        <v>806</v>
      </c>
      <c r="O60" s="391" t="s">
        <v>812</v>
      </c>
      <c r="P60" s="391" t="s">
        <v>818</v>
      </c>
      <c r="Q60" s="391" t="s">
        <v>912</v>
      </c>
      <c r="R60" s="391" t="s">
        <v>807</v>
      </c>
      <c r="S60" s="391" t="s">
        <v>913</v>
      </c>
    </row>
    <row r="61" spans="1:23" s="388" customFormat="1" hidden="1">
      <c r="D61" s="388" t="s">
        <v>916</v>
      </c>
    </row>
    <row r="62" spans="1:23" s="29" customFormat="1" hidden="1">
      <c r="U62" s="388"/>
      <c r="V62" s="388"/>
      <c r="W62" s="388"/>
    </row>
  </sheetData>
  <sheetProtection algorithmName="SHA-512" hashValue="ShwXUFU70S/lexid4BeS90FNsw43TPC7n1fReAJy0eSXVnzRBbxQ7nufq8QQz41LA8dOmaNlWj3YbBu98FdFEw==" saltValue="7sVTDLG3YJBZVYQfCskzDQ==" spinCount="100000" sheet="1" objects="1" scenarios="1"/>
  <mergeCells count="28">
    <mergeCell ref="A38:A50"/>
    <mergeCell ref="B38:B47"/>
    <mergeCell ref="B48:B50"/>
    <mergeCell ref="A51:A56"/>
    <mergeCell ref="B51:B54"/>
    <mergeCell ref="B55:B56"/>
    <mergeCell ref="A14:A30"/>
    <mergeCell ref="B14:B19"/>
    <mergeCell ref="B20:B25"/>
    <mergeCell ref="B26:B30"/>
    <mergeCell ref="A31:A37"/>
    <mergeCell ref="B31:B33"/>
    <mergeCell ref="B34:B35"/>
    <mergeCell ref="B36:B37"/>
    <mergeCell ref="A8:S8"/>
    <mergeCell ref="A9:S9"/>
    <mergeCell ref="A11:D12"/>
    <mergeCell ref="E11:G11"/>
    <mergeCell ref="H11:J11"/>
    <mergeCell ref="K11:M11"/>
    <mergeCell ref="N11:Q11"/>
    <mergeCell ref="R11:S11"/>
    <mergeCell ref="A7:S7"/>
    <mergeCell ref="A1:S1"/>
    <mergeCell ref="A3:S3"/>
    <mergeCell ref="A4:S4"/>
    <mergeCell ref="A5:S5"/>
    <mergeCell ref="A6:S6"/>
  </mergeCells>
  <phoneticPr fontId="20"/>
  <conditionalFormatting sqref="E12">
    <cfRule type="expression" dxfId="21" priority="15">
      <formula>$E$57=1</formula>
    </cfRule>
  </conditionalFormatting>
  <conditionalFormatting sqref="F12">
    <cfRule type="expression" dxfId="20" priority="14">
      <formula>$F$57=1</formula>
    </cfRule>
  </conditionalFormatting>
  <conditionalFormatting sqref="G12">
    <cfRule type="expression" dxfId="19" priority="13">
      <formula>$G$57=1</formula>
    </cfRule>
  </conditionalFormatting>
  <conditionalFormatting sqref="H12">
    <cfRule type="expression" dxfId="18" priority="12">
      <formula>$H$57=1</formula>
    </cfRule>
  </conditionalFormatting>
  <conditionalFormatting sqref="I12">
    <cfRule type="expression" dxfId="17" priority="11">
      <formula>$I$57=1</formula>
    </cfRule>
  </conditionalFormatting>
  <conditionalFormatting sqref="J12">
    <cfRule type="expression" dxfId="16" priority="10">
      <formula>$J$57=1</formula>
    </cfRule>
  </conditionalFormatting>
  <conditionalFormatting sqref="K12">
    <cfRule type="expression" dxfId="15" priority="9">
      <formula>$K$57=1</formula>
    </cfRule>
  </conditionalFormatting>
  <conditionalFormatting sqref="L12">
    <cfRule type="expression" dxfId="14" priority="8">
      <formula>$L$57=1</formula>
    </cfRule>
  </conditionalFormatting>
  <conditionalFormatting sqref="M12">
    <cfRule type="expression" dxfId="13" priority="7">
      <formula>$M$57=1</formula>
    </cfRule>
  </conditionalFormatting>
  <conditionalFormatting sqref="N12">
    <cfRule type="expression" dxfId="12" priority="6">
      <formula>$N$57=1</formula>
    </cfRule>
  </conditionalFormatting>
  <conditionalFormatting sqref="O12">
    <cfRule type="expression" dxfId="11" priority="5">
      <formula>$O$57=1</formula>
    </cfRule>
  </conditionalFormatting>
  <conditionalFormatting sqref="P12">
    <cfRule type="expression" dxfId="10" priority="4">
      <formula>$P$57=1</formula>
    </cfRule>
  </conditionalFormatting>
  <conditionalFormatting sqref="Q12">
    <cfRule type="expression" dxfId="9" priority="3">
      <formula>$Q$57=1</formula>
    </cfRule>
  </conditionalFormatting>
  <conditionalFormatting sqref="R12">
    <cfRule type="expression" dxfId="8" priority="2">
      <formula>$R$57=1</formula>
    </cfRule>
  </conditionalFormatting>
  <conditionalFormatting sqref="S12">
    <cfRule type="expression" dxfId="7" priority="1">
      <formula>$S$57=1</formula>
    </cfRule>
  </conditionalFormatting>
  <dataValidations count="1">
    <dataValidation type="list" allowBlank="1" showInputMessage="1" showErrorMessage="1" sqref="D14:D56" xr:uid="{D443BCD3-3F7D-4B53-932D-09E0A553D14F}">
      <formula1>"　,○"</formula1>
    </dataValidation>
  </dataValidations>
  <hyperlinks>
    <hyperlink ref="A5:F5" r:id="rId1" location="page=70　　" display="＜各スキル項目における具体的な学習項目例等について＞" xr:uid="{820A7287-CF65-4B0C-8476-EE32FD0BEC65}"/>
    <hyperlink ref="A8:S8" r:id="rId2" location="page=73" display="＜各人材類型における「ロール」の定義について＞" xr:uid="{B7D16911-B091-4EA7-8B9C-F296198F54BF}"/>
    <hyperlink ref="A5:S5" r:id="rId3" location="page=84" display="＜各スキル項目における具体的な学習項目例等について＞" xr:uid="{C30F705C-1B40-443A-BADE-8FB2335899A3}"/>
    <hyperlink ref="E12" r:id="rId4" location="page=100" display="https://www.ipa.go.jp/jinzai/skill-standard/dss/ps6vr700000083ki-att/000106872.pdf - page=100" xr:uid="{68A3CF0B-4152-41B8-94F2-C59D04AFBB40}"/>
    <hyperlink ref="F12" r:id="rId5" location="page=101" display="https://www.ipa.go.jp/jinzai/skill-standard/dss/ps6vr700000083ki-att/000106872.pdf - page=101" xr:uid="{5993B9CA-FF2D-475D-BC94-737A7747D5D4}"/>
    <hyperlink ref="G12" r:id="rId6" location="page=102" display="https://www.ipa.go.jp/jinzai/skill-standard/dss/ps6vr700000083ki-att/000106872.pdf - page=102" xr:uid="{2D3DC2F9-F3AA-4F51-87B0-F14BF223A828}"/>
    <hyperlink ref="H12" r:id="rId7" location="page=115" display="https://www.ipa.go.jp/jinzai/skill-standard/dss/ps6vr700000083ki-att/000106872.pdf - page=115" xr:uid="{A6D45C77-0DD2-4539-BF8A-F9710364BBA1}"/>
    <hyperlink ref="I12" r:id="rId8" location="page=116" display="https://www.ipa.go.jp/jinzai/skill-standard/dss/ps6vr700000083ki-att/000106872.pdf - page=116" xr:uid="{BF269F29-3034-4F11-BA8D-D351BE5437EC}"/>
    <hyperlink ref="J12" r:id="rId9" location="page=117" display="https://www.ipa.go.jp/jinzai/skill-standard/dss/ps6vr700000083ki-att/000106872.pdf - page=117" xr:uid="{9866BE71-054D-49F3-B5A3-152615F530CA}"/>
    <hyperlink ref="K12" r:id="rId10" location="page=126" display="https://www.ipa.go.jp/jinzai/skill-standard/dss/ps6vr700000083ki-att/000106872.pdf - page=126" xr:uid="{FA5E7714-4DCA-4CA9-A921-0954D43ACB06}"/>
    <hyperlink ref="L12" r:id="rId11" location="page=127" display="https://www.ipa.go.jp/jinzai/skill-standard/dss/ps6vr700000083ki-att/000106872.pdf - page=127" xr:uid="{F6E269A9-3F56-4DFB-8BAC-A492E9F30977}"/>
    <hyperlink ref="M12" r:id="rId12" location="page=128" xr:uid="{62138B2E-1C2D-4663-B53F-669331BB7762}"/>
    <hyperlink ref="N12" r:id="rId13" location="page=135" display="https://www.ipa.go.jp/jinzai/skill-standard/dss/ps6vr700000083ki-att/000106872.pdf - page=135" xr:uid="{051E9513-59BD-412C-92A4-8554756D7D9D}"/>
    <hyperlink ref="O12" r:id="rId14" location="page=136" display="https://www.ipa.go.jp/jinzai/skill-standard/dss/ps6vr700000083ki-att/000106872.pdf - page=136" xr:uid="{69E508BC-AE26-4D89-99A9-95B1464920DC}"/>
    <hyperlink ref="P12" r:id="rId15" location="page=137" display="https://www.ipa.go.jp/jinzai/skill-standard/dss/ps6vr700000083ki-att/000106872.pdf - page=137" xr:uid="{32CBC968-A780-4F07-A390-AFFBD3DB9021}"/>
    <hyperlink ref="Q12" r:id="rId16" location="page=138" display="https://www.ipa.go.jp/jinzai/skill-standard/dss/ps6vr700000083ki-att/000106872.pdf - page=138" xr:uid="{E2F43268-2BEF-45BF-9BCD-60B8D932B4A8}"/>
    <hyperlink ref="R12" r:id="rId17" location="page=145" display="https://www.ipa.go.jp/jinzai/skill-standard/dss/ps6vr700000083ki-att/000106872.pdf - page=145" xr:uid="{BC9B6BD3-D82E-4AE7-9518-A523E011C93B}"/>
    <hyperlink ref="S12" r:id="rId18" location="page=146" display="https://www.ipa.go.jp/jinzai/skill-standard/dss/ps6vr700000083ki-att/000106872.pdf - page=146" xr:uid="{231EBD99-0D3A-4438-8BEF-705981C01B99}"/>
  </hyperlinks>
  <pageMargins left="0.7" right="0.7" top="0.75" bottom="0.75" header="0.3" footer="0.3"/>
  <pageSetup paperSize="9" scale="41" orientation="portrait" r:id="rId19"/>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FAAC5-2252-4272-B18E-70D368FC9A5F}">
  <sheetPr>
    <tabColor theme="0" tint="-0.14999847407452621"/>
  </sheetPr>
  <dimension ref="A1:X91"/>
  <sheetViews>
    <sheetView showGridLines="0" view="pageBreakPreview" zoomScaleNormal="100" zoomScaleSheetLayoutView="100" workbookViewId="0">
      <selection activeCell="G14" sqref="G14:H14"/>
    </sheetView>
  </sheetViews>
  <sheetFormatPr defaultColWidth="9" defaultRowHeight="12"/>
  <cols>
    <col min="1" max="4" width="6.125" style="530" customWidth="1"/>
    <col min="5" max="6" width="8" style="530" customWidth="1"/>
    <col min="7" max="19" width="6.125" style="530" customWidth="1"/>
    <col min="20" max="23" width="6.125" style="207" customWidth="1"/>
    <col min="24" max="24" width="6.125" style="530" customWidth="1"/>
    <col min="25" max="16384" width="9" style="530"/>
  </cols>
  <sheetData>
    <row r="1" spans="1:24" ht="15" customHeight="1">
      <c r="A1" s="241"/>
      <c r="B1" s="241"/>
      <c r="C1" s="242"/>
      <c r="D1" s="241"/>
      <c r="E1" s="241"/>
      <c r="F1" s="241"/>
      <c r="T1" s="666" t="s">
        <v>669</v>
      </c>
      <c r="U1" s="666"/>
      <c r="V1" s="666"/>
      <c r="W1" s="666"/>
      <c r="X1" s="666"/>
    </row>
    <row r="2" spans="1:24" ht="15" customHeight="1">
      <c r="A2" s="241"/>
      <c r="B2" s="241"/>
      <c r="C2" s="242"/>
      <c r="D2" s="241"/>
      <c r="E2" s="241"/>
      <c r="F2" s="241"/>
      <c r="T2" s="666" t="s">
        <v>693</v>
      </c>
      <c r="U2" s="666"/>
      <c r="V2" s="666"/>
      <c r="W2" s="666"/>
      <c r="X2" s="666"/>
    </row>
    <row r="3" spans="1:24" ht="15" customHeight="1">
      <c r="C3" s="199"/>
      <c r="T3" s="2013">
        <f>'申請書・総括票（共通）'!L3</f>
        <v>0</v>
      </c>
      <c r="U3" s="2013"/>
      <c r="V3" s="2013"/>
      <c r="W3" s="2013"/>
      <c r="X3" s="2013"/>
    </row>
    <row r="4" spans="1:24" ht="18.75" customHeight="1">
      <c r="A4" s="2014" t="s">
        <v>688</v>
      </c>
      <c r="B4" s="2015"/>
      <c r="C4" s="2015"/>
      <c r="D4" s="2015"/>
      <c r="E4" s="2015"/>
      <c r="F4" s="2015"/>
      <c r="G4" s="2015"/>
      <c r="H4" s="2015"/>
      <c r="I4" s="2015"/>
      <c r="J4" s="2015"/>
      <c r="K4" s="2015"/>
      <c r="L4" s="2015"/>
      <c r="M4" s="2015"/>
      <c r="N4" s="2015"/>
      <c r="O4" s="2015"/>
      <c r="P4" s="2015"/>
      <c r="Q4" s="2015"/>
      <c r="R4" s="2015"/>
      <c r="S4" s="2015"/>
      <c r="T4" s="2015"/>
      <c r="U4" s="2015"/>
      <c r="V4" s="2015"/>
      <c r="W4" s="2015"/>
      <c r="X4" s="2015"/>
    </row>
    <row r="5" spans="1:24" ht="11.25" customHeight="1">
      <c r="A5" s="599"/>
      <c r="B5" s="599"/>
      <c r="C5" s="599"/>
      <c r="D5" s="599"/>
      <c r="E5" s="599"/>
      <c r="F5" s="599"/>
      <c r="G5" s="599"/>
      <c r="H5" s="599"/>
      <c r="I5" s="599"/>
      <c r="J5" s="599"/>
      <c r="K5" s="599"/>
      <c r="L5" s="599"/>
      <c r="M5" s="599"/>
      <c r="N5" s="599"/>
      <c r="O5" s="599"/>
      <c r="P5" s="599"/>
      <c r="Q5" s="599"/>
      <c r="R5" s="599"/>
      <c r="S5" s="599"/>
      <c r="T5" s="47"/>
      <c r="U5" s="599"/>
      <c r="V5" s="599"/>
      <c r="W5" s="599"/>
      <c r="X5" s="599"/>
    </row>
    <row r="6" spans="1:24" ht="30" customHeight="1">
      <c r="A6" s="2016" t="s">
        <v>140</v>
      </c>
      <c r="B6" s="2017"/>
      <c r="C6" s="2017"/>
      <c r="D6" s="2018"/>
      <c r="E6" s="2019">
        <f>'申請書・総括票（共通）'!C19</f>
        <v>0</v>
      </c>
      <c r="F6" s="2020"/>
      <c r="G6" s="2020"/>
      <c r="H6" s="2020"/>
      <c r="I6" s="2020"/>
      <c r="J6" s="2020"/>
      <c r="K6" s="2020"/>
      <c r="L6" s="2020"/>
      <c r="M6" s="2020"/>
      <c r="N6" s="2020"/>
      <c r="O6" s="2020"/>
      <c r="P6" s="2020"/>
      <c r="Q6" s="2020"/>
      <c r="R6" s="2020"/>
      <c r="S6" s="2020"/>
      <c r="T6" s="2020"/>
      <c r="U6" s="2020"/>
      <c r="V6" s="2020"/>
      <c r="W6" s="2020"/>
      <c r="X6" s="2021"/>
    </row>
    <row r="7" spans="1:24" ht="18.75" customHeight="1">
      <c r="A7" s="2022" t="s">
        <v>87</v>
      </c>
      <c r="B7" s="2023"/>
      <c r="C7" s="2023"/>
      <c r="D7" s="2024"/>
      <c r="E7" s="2031">
        <f>'申請書・総括票（共通）'!D241</f>
        <v>0</v>
      </c>
      <c r="F7" s="2032"/>
      <c r="G7" s="2032"/>
      <c r="H7" s="2032"/>
      <c r="I7" s="2032"/>
      <c r="J7" s="2032"/>
      <c r="K7" s="2032"/>
      <c r="L7" s="2032"/>
      <c r="M7" s="2032"/>
      <c r="N7" s="2032"/>
      <c r="O7" s="2032"/>
      <c r="P7" s="2032"/>
      <c r="Q7" s="2033"/>
      <c r="R7" s="2040" t="s">
        <v>141</v>
      </c>
      <c r="S7" s="2041"/>
      <c r="T7" s="2042"/>
      <c r="U7" s="2043">
        <f>'申請書・総括票（共通）'!A241</f>
        <v>2010</v>
      </c>
      <c r="V7" s="2044"/>
      <c r="W7" s="2044"/>
      <c r="X7" s="2045"/>
    </row>
    <row r="8" spans="1:24" ht="22.5" customHeight="1">
      <c r="A8" s="2025"/>
      <c r="B8" s="2026"/>
      <c r="C8" s="2026"/>
      <c r="D8" s="2027"/>
      <c r="E8" s="2034"/>
      <c r="F8" s="2035"/>
      <c r="G8" s="2035"/>
      <c r="H8" s="2035"/>
      <c r="I8" s="2035"/>
      <c r="J8" s="2035"/>
      <c r="K8" s="2035"/>
      <c r="L8" s="2035"/>
      <c r="M8" s="2035"/>
      <c r="N8" s="2035"/>
      <c r="O8" s="2035"/>
      <c r="P8" s="2035"/>
      <c r="Q8" s="2036"/>
      <c r="R8" s="2046" t="s">
        <v>89</v>
      </c>
      <c r="S8" s="2047"/>
      <c r="T8" s="2048"/>
      <c r="U8" s="2043">
        <f>'申請書・総括票（共通）'!B241</f>
        <v>0</v>
      </c>
      <c r="V8" s="2044"/>
      <c r="W8" s="2044"/>
      <c r="X8" s="2045"/>
    </row>
    <row r="9" spans="1:24" ht="18.75" customHeight="1">
      <c r="A9" s="2028"/>
      <c r="B9" s="2029"/>
      <c r="C9" s="2029"/>
      <c r="D9" s="2030"/>
      <c r="E9" s="2037"/>
      <c r="F9" s="2038"/>
      <c r="G9" s="2038"/>
      <c r="H9" s="2038"/>
      <c r="I9" s="2038"/>
      <c r="J9" s="2038"/>
      <c r="K9" s="2038"/>
      <c r="L9" s="2038"/>
      <c r="M9" s="2038"/>
      <c r="N9" s="2038"/>
      <c r="O9" s="2038"/>
      <c r="P9" s="2038"/>
      <c r="Q9" s="2039"/>
      <c r="R9" s="2049" t="s">
        <v>142</v>
      </c>
      <c r="S9" s="2050"/>
      <c r="T9" s="2051"/>
      <c r="U9" s="243">
        <f>個票ｰ2010!E18</f>
        <v>0</v>
      </c>
      <c r="V9" s="244" t="s">
        <v>173</v>
      </c>
      <c r="W9" s="245">
        <f>個票ｰ2010!G18</f>
        <v>0</v>
      </c>
      <c r="X9" s="246" t="s">
        <v>136</v>
      </c>
    </row>
    <row r="10" spans="1:24" ht="15" customHeight="1">
      <c r="X10" s="207"/>
    </row>
    <row r="11" spans="1:24" ht="18" customHeight="1">
      <c r="A11" s="208" t="s">
        <v>143</v>
      </c>
      <c r="H11" s="220"/>
      <c r="J11" s="220"/>
      <c r="K11" s="220"/>
      <c r="L11" s="220"/>
      <c r="M11" s="220"/>
      <c r="N11" s="220"/>
      <c r="O11" s="220"/>
      <c r="P11" s="220"/>
      <c r="Q11" s="220"/>
      <c r="R11" s="220"/>
      <c r="S11" s="247"/>
      <c r="T11" s="248"/>
      <c r="U11" s="248"/>
      <c r="V11" s="249"/>
      <c r="W11" s="249"/>
      <c r="X11" s="250"/>
    </row>
    <row r="12" spans="1:24" ht="4.5" customHeight="1">
      <c r="A12" s="208"/>
      <c r="H12" s="220"/>
      <c r="J12" s="220"/>
      <c r="K12" s="220"/>
      <c r="L12" s="220"/>
      <c r="M12" s="220"/>
      <c r="N12" s="220"/>
      <c r="O12" s="220"/>
      <c r="P12" s="220"/>
      <c r="Q12" s="220"/>
      <c r="R12" s="220"/>
      <c r="S12" s="247"/>
      <c r="T12" s="248"/>
      <c r="U12" s="248"/>
      <c r="V12" s="249"/>
      <c r="W12" s="249"/>
      <c r="X12" s="250"/>
    </row>
    <row r="13" spans="1:24" ht="34.35" customHeight="1">
      <c r="A13" s="2109"/>
      <c r="B13" s="2110"/>
      <c r="C13" s="2122" t="s">
        <v>144</v>
      </c>
      <c r="D13" s="2123"/>
      <c r="E13" s="2123"/>
      <c r="F13" s="2124"/>
      <c r="G13" s="2111" t="s">
        <v>145</v>
      </c>
      <c r="H13" s="2112"/>
      <c r="I13" s="2113" t="s">
        <v>146</v>
      </c>
      <c r="J13" s="2114"/>
      <c r="K13" s="2115" t="s">
        <v>147</v>
      </c>
      <c r="L13" s="2116"/>
      <c r="M13" s="2113" t="s">
        <v>148</v>
      </c>
      <c r="N13" s="2149"/>
      <c r="O13" s="2115" t="s">
        <v>149</v>
      </c>
      <c r="P13" s="2150"/>
      <c r="Q13" s="2151" t="s">
        <v>150</v>
      </c>
      <c r="R13" s="2152"/>
      <c r="S13" s="2153"/>
      <c r="T13" s="250"/>
      <c r="U13" s="530"/>
      <c r="V13" s="530"/>
      <c r="W13" s="530"/>
    </row>
    <row r="14" spans="1:24" ht="18" customHeight="1">
      <c r="A14" s="1941" t="s">
        <v>151</v>
      </c>
      <c r="B14" s="1942"/>
      <c r="C14" s="2125" t="s">
        <v>152</v>
      </c>
      <c r="D14" s="2126"/>
      <c r="E14" s="2126"/>
      <c r="F14" s="2127"/>
      <c r="G14" s="1982"/>
      <c r="H14" s="1983"/>
      <c r="I14" s="1984"/>
      <c r="J14" s="1985"/>
      <c r="K14" s="1985"/>
      <c r="L14" s="1982"/>
      <c r="M14" s="1984"/>
      <c r="N14" s="1985"/>
      <c r="O14" s="1985"/>
      <c r="P14" s="1986"/>
      <c r="Q14" s="1987">
        <f>SUM(G14:P14)</f>
        <v>0</v>
      </c>
      <c r="R14" s="1987"/>
      <c r="S14" s="1987"/>
      <c r="T14" s="250"/>
      <c r="U14" s="530"/>
      <c r="V14" s="530"/>
      <c r="W14" s="530"/>
    </row>
    <row r="15" spans="1:24" ht="18" customHeight="1">
      <c r="A15" s="1943"/>
      <c r="B15" s="1944"/>
      <c r="C15" s="1988" t="s">
        <v>153</v>
      </c>
      <c r="D15" s="2128" t="s">
        <v>154</v>
      </c>
      <c r="E15" s="2129"/>
      <c r="F15" s="2130"/>
      <c r="G15" s="1991"/>
      <c r="H15" s="1992"/>
      <c r="I15" s="1992"/>
      <c r="J15" s="2004"/>
      <c r="K15" s="2005"/>
      <c r="L15" s="2006"/>
      <c r="M15" s="2007"/>
      <c r="N15" s="2008"/>
      <c r="O15" s="2005"/>
      <c r="P15" s="2009"/>
      <c r="Q15" s="1993">
        <f>SUM(G15:P15)</f>
        <v>0</v>
      </c>
      <c r="R15" s="1994"/>
      <c r="S15" s="1995"/>
      <c r="T15" s="250"/>
      <c r="U15" s="530"/>
      <c r="V15" s="530"/>
      <c r="W15" s="530"/>
    </row>
    <row r="16" spans="1:24" ht="18" customHeight="1">
      <c r="A16" s="1943"/>
      <c r="B16" s="1944"/>
      <c r="C16" s="1989"/>
      <c r="D16" s="1799" t="s">
        <v>178</v>
      </c>
      <c r="E16" s="1797"/>
      <c r="F16" s="1798"/>
      <c r="G16" s="2117">
        <f>M89</f>
        <v>0</v>
      </c>
      <c r="H16" s="2118"/>
      <c r="I16" s="2119"/>
      <c r="J16" s="2120"/>
      <c r="K16" s="1949"/>
      <c r="L16" s="1954"/>
      <c r="M16" s="1950"/>
      <c r="N16" s="1954"/>
      <c r="O16" s="1949"/>
      <c r="P16" s="1950"/>
      <c r="Q16" s="1993">
        <f>SUM(G16:P16)</f>
        <v>0</v>
      </c>
      <c r="R16" s="1994"/>
      <c r="S16" s="1995"/>
      <c r="T16" s="250"/>
      <c r="U16" s="530"/>
      <c r="V16" s="530"/>
      <c r="W16" s="530"/>
    </row>
    <row r="17" spans="1:24" ht="18" customHeight="1">
      <c r="A17" s="1943"/>
      <c r="B17" s="1944"/>
      <c r="C17" s="1989"/>
      <c r="D17" s="2131" t="s">
        <v>155</v>
      </c>
      <c r="E17" s="2132"/>
      <c r="F17" s="2133"/>
      <c r="G17" s="1996"/>
      <c r="H17" s="1997"/>
      <c r="I17" s="1997"/>
      <c r="J17" s="1998"/>
      <c r="K17" s="1999"/>
      <c r="L17" s="2000"/>
      <c r="M17" s="2001"/>
      <c r="N17" s="2002"/>
      <c r="O17" s="2003"/>
      <c r="P17" s="2001"/>
      <c r="Q17" s="1993">
        <f>SUM(G17:P17)</f>
        <v>0</v>
      </c>
      <c r="R17" s="1994"/>
      <c r="S17" s="1995"/>
      <c r="T17" s="250"/>
      <c r="U17" s="530"/>
      <c r="V17" s="530"/>
      <c r="W17" s="530"/>
    </row>
    <row r="18" spans="1:24" ht="18" customHeight="1" thickBot="1">
      <c r="A18" s="1943"/>
      <c r="B18" s="1944"/>
      <c r="C18" s="1990"/>
      <c r="D18" s="2134" t="s">
        <v>156</v>
      </c>
      <c r="E18" s="2135"/>
      <c r="F18" s="2136"/>
      <c r="G18" s="1977">
        <f>SUM(G15:H17)</f>
        <v>0</v>
      </c>
      <c r="H18" s="1978"/>
      <c r="I18" s="1978">
        <f>SUM(I15:J17)</f>
        <v>0</v>
      </c>
      <c r="J18" s="1979"/>
      <c r="K18" s="1977">
        <f>SUM(K15:L17)</f>
        <v>0</v>
      </c>
      <c r="L18" s="1980"/>
      <c r="M18" s="1978">
        <f>SUM(M15:N17)</f>
        <v>0</v>
      </c>
      <c r="N18" s="1979"/>
      <c r="O18" s="1977">
        <f>SUM(O15:P17)</f>
        <v>0</v>
      </c>
      <c r="P18" s="1980"/>
      <c r="Q18" s="2010">
        <f>SUM(Q15:S17)</f>
        <v>0</v>
      </c>
      <c r="R18" s="2011"/>
      <c r="S18" s="2012"/>
      <c r="T18" s="251"/>
      <c r="U18" s="530"/>
      <c r="V18" s="530"/>
      <c r="W18" s="530"/>
    </row>
    <row r="19" spans="1:24" ht="18" customHeight="1" thickBot="1">
      <c r="A19" s="1945"/>
      <c r="B19" s="1981"/>
      <c r="C19" s="2137" t="s">
        <v>157</v>
      </c>
      <c r="D19" s="2138"/>
      <c r="E19" s="2138"/>
      <c r="F19" s="2139"/>
      <c r="G19" s="1971">
        <f>G14+G18</f>
        <v>0</v>
      </c>
      <c r="H19" s="1972"/>
      <c r="I19" s="1973">
        <f>I14+I18</f>
        <v>0</v>
      </c>
      <c r="J19" s="1974"/>
      <c r="K19" s="1971">
        <f>K14+K18</f>
        <v>0</v>
      </c>
      <c r="L19" s="1972"/>
      <c r="M19" s="1973">
        <f>M14+M18</f>
        <v>0</v>
      </c>
      <c r="N19" s="1974"/>
      <c r="O19" s="1971">
        <f>O14+O18</f>
        <v>0</v>
      </c>
      <c r="P19" s="1975"/>
      <c r="Q19" s="1971">
        <f>Q14+Q18</f>
        <v>0</v>
      </c>
      <c r="R19" s="1975"/>
      <c r="S19" s="1976"/>
      <c r="T19" s="251"/>
      <c r="U19" s="530"/>
      <c r="V19" s="530"/>
      <c r="W19" s="530"/>
    </row>
    <row r="20" spans="1:24" ht="18" customHeight="1">
      <c r="A20" s="1941" t="s">
        <v>542</v>
      </c>
      <c r="B20" s="1942"/>
      <c r="C20" s="2140" t="s">
        <v>179</v>
      </c>
      <c r="D20" s="2141"/>
      <c r="E20" s="2141"/>
      <c r="F20" s="2142"/>
      <c r="G20" s="1966">
        <f>M90</f>
        <v>0</v>
      </c>
      <c r="H20" s="1967"/>
      <c r="I20" s="1968"/>
      <c r="J20" s="1969"/>
      <c r="K20" s="1961"/>
      <c r="L20" s="1970"/>
      <c r="M20" s="1968"/>
      <c r="N20" s="1969"/>
      <c r="O20" s="1961"/>
      <c r="P20" s="1962"/>
      <c r="Q20" s="1963">
        <f>SUM(G20:P20)</f>
        <v>0</v>
      </c>
      <c r="R20" s="1964"/>
      <c r="S20" s="1965"/>
      <c r="T20" s="250"/>
      <c r="U20" s="530"/>
      <c r="V20" s="530"/>
      <c r="W20" s="530"/>
    </row>
    <row r="21" spans="1:24" ht="18" customHeight="1">
      <c r="A21" s="1943"/>
      <c r="B21" s="1944"/>
      <c r="C21" s="1799" t="s">
        <v>158</v>
      </c>
      <c r="D21" s="1797"/>
      <c r="E21" s="1797"/>
      <c r="F21" s="1798"/>
      <c r="G21" s="1949"/>
      <c r="H21" s="1954"/>
      <c r="I21" s="1947"/>
      <c r="J21" s="1948"/>
      <c r="K21" s="1949"/>
      <c r="L21" s="1954"/>
      <c r="M21" s="1947"/>
      <c r="N21" s="1948"/>
      <c r="O21" s="1949"/>
      <c r="P21" s="1950"/>
      <c r="Q21" s="1951">
        <f>SUM(G21:P21)</f>
        <v>0</v>
      </c>
      <c r="R21" s="1952"/>
      <c r="S21" s="1953"/>
      <c r="T21" s="250"/>
      <c r="U21" s="530"/>
      <c r="V21" s="530"/>
      <c r="W21" s="530"/>
    </row>
    <row r="22" spans="1:24" ht="18" customHeight="1">
      <c r="A22" s="1943"/>
      <c r="B22" s="1944"/>
      <c r="C22" s="2143" t="s">
        <v>159</v>
      </c>
      <c r="D22" s="2144"/>
      <c r="E22" s="2144"/>
      <c r="F22" s="2145"/>
      <c r="G22" s="1949"/>
      <c r="H22" s="1954"/>
      <c r="I22" s="1947"/>
      <c r="J22" s="1948"/>
      <c r="K22" s="1949"/>
      <c r="L22" s="1954"/>
      <c r="M22" s="1947"/>
      <c r="N22" s="1948"/>
      <c r="O22" s="1949"/>
      <c r="P22" s="1950"/>
      <c r="Q22" s="1951">
        <f>SUM(G22:P22)</f>
        <v>0</v>
      </c>
      <c r="R22" s="1952"/>
      <c r="S22" s="1953"/>
      <c r="T22" s="250"/>
      <c r="U22" s="530"/>
      <c r="V22" s="530"/>
      <c r="W22" s="530"/>
    </row>
    <row r="23" spans="1:24" ht="18" customHeight="1">
      <c r="A23" s="1943"/>
      <c r="B23" s="1944"/>
      <c r="C23" s="2143" t="s">
        <v>177</v>
      </c>
      <c r="D23" s="2144"/>
      <c r="E23" s="2144"/>
      <c r="F23" s="2145"/>
      <c r="G23" s="1949"/>
      <c r="H23" s="1954"/>
      <c r="I23" s="1947"/>
      <c r="J23" s="1948"/>
      <c r="K23" s="1949"/>
      <c r="L23" s="1954"/>
      <c r="M23" s="1947"/>
      <c r="N23" s="1948"/>
      <c r="O23" s="1949"/>
      <c r="P23" s="1950"/>
      <c r="Q23" s="1958">
        <f>SUM(G23:P23)</f>
        <v>0</v>
      </c>
      <c r="R23" s="1959"/>
      <c r="S23" s="1960"/>
      <c r="T23" s="250"/>
      <c r="U23" s="530"/>
      <c r="V23" s="530"/>
      <c r="W23" s="530"/>
    </row>
    <row r="24" spans="1:24" ht="18" customHeight="1">
      <c r="A24" s="1945"/>
      <c r="B24" s="1946"/>
      <c r="C24" s="2146" t="s">
        <v>160</v>
      </c>
      <c r="D24" s="2147"/>
      <c r="E24" s="2147"/>
      <c r="F24" s="2148"/>
      <c r="G24" s="1938">
        <f>G20+G21+G22+G23</f>
        <v>0</v>
      </c>
      <c r="H24" s="1939"/>
      <c r="I24" s="1939">
        <f>I20+I21+I22+I23</f>
        <v>0</v>
      </c>
      <c r="J24" s="1940"/>
      <c r="K24" s="1938">
        <f>K20+K21+K22+K23</f>
        <v>0</v>
      </c>
      <c r="L24" s="1939"/>
      <c r="M24" s="1939">
        <f>M20+M21+M22+M23</f>
        <v>0</v>
      </c>
      <c r="N24" s="1940"/>
      <c r="O24" s="1924">
        <f>O20+O21+O22+O23</f>
        <v>0</v>
      </c>
      <c r="P24" s="1925"/>
      <c r="Q24" s="1924">
        <f>SUM(Q20:S23)</f>
        <v>0</v>
      </c>
      <c r="R24" s="1925"/>
      <c r="S24" s="1926"/>
      <c r="T24" s="250"/>
      <c r="U24" s="530"/>
      <c r="V24" s="530"/>
      <c r="W24" s="530"/>
    </row>
    <row r="25" spans="1:24" ht="18" customHeight="1">
      <c r="A25" s="1927" t="s">
        <v>161</v>
      </c>
      <c r="B25" s="1928"/>
      <c r="C25" s="1928"/>
      <c r="D25" s="1928"/>
      <c r="E25" s="1928"/>
      <c r="F25" s="252"/>
      <c r="G25" s="1929">
        <f>G19+G24</f>
        <v>0</v>
      </c>
      <c r="H25" s="1930"/>
      <c r="I25" s="1931">
        <f>I19+I24</f>
        <v>0</v>
      </c>
      <c r="J25" s="1932"/>
      <c r="K25" s="1933">
        <f>K19+K24</f>
        <v>0</v>
      </c>
      <c r="L25" s="1934"/>
      <c r="M25" s="1934">
        <f>M19+M24</f>
        <v>0</v>
      </c>
      <c r="N25" s="1935"/>
      <c r="O25" s="1936">
        <f>O19+O24</f>
        <v>0</v>
      </c>
      <c r="P25" s="1931"/>
      <c r="Q25" s="1936">
        <f>Q19+Q24</f>
        <v>0</v>
      </c>
      <c r="R25" s="1931"/>
      <c r="S25" s="1937">
        <f>S19+S20+S21+S24</f>
        <v>0</v>
      </c>
      <c r="T25" s="250"/>
      <c r="U25" s="530"/>
      <c r="V25" s="530"/>
      <c r="W25" s="530"/>
    </row>
    <row r="26" spans="1:24" ht="15" customHeight="1">
      <c r="A26" s="2121" t="s">
        <v>162</v>
      </c>
      <c r="B26" s="2121"/>
      <c r="C26" s="2121"/>
      <c r="D26" s="2121"/>
      <c r="E26" s="2121"/>
      <c r="F26" s="2121"/>
      <c r="G26" s="2121"/>
      <c r="H26" s="2121"/>
      <c r="I26" s="2121"/>
      <c r="J26" s="2121"/>
      <c r="K26" s="2121"/>
      <c r="L26" s="2121"/>
      <c r="M26" s="2121"/>
      <c r="N26" s="2121"/>
      <c r="O26" s="2121"/>
      <c r="P26" s="2121"/>
      <c r="Q26" s="2121"/>
      <c r="R26" s="2121"/>
      <c r="S26" s="2121"/>
      <c r="T26" s="2121"/>
      <c r="U26" s="2121"/>
      <c r="V26" s="2121"/>
      <c r="W26" s="2121"/>
      <c r="X26" s="2121"/>
    </row>
    <row r="27" spans="1:24" ht="15" customHeight="1">
      <c r="A27" s="253" t="s">
        <v>657</v>
      </c>
      <c r="B27" s="611"/>
      <c r="C27" s="611"/>
      <c r="D27" s="611"/>
      <c r="E27" s="611"/>
      <c r="F27" s="611"/>
      <c r="G27" s="611"/>
      <c r="H27" s="611"/>
      <c r="I27" s="611"/>
      <c r="J27" s="611"/>
      <c r="K27" s="611"/>
      <c r="L27" s="611"/>
      <c r="M27" s="611"/>
      <c r="N27" s="611"/>
      <c r="O27" s="611"/>
      <c r="P27" s="611"/>
      <c r="Q27" s="611"/>
      <c r="R27" s="611"/>
      <c r="S27" s="611"/>
      <c r="T27" s="611"/>
      <c r="U27" s="611"/>
      <c r="V27" s="611"/>
      <c r="W27" s="611"/>
      <c r="X27" s="611"/>
    </row>
    <row r="28" spans="1:24" ht="15" customHeight="1">
      <c r="A28" s="2086" t="s">
        <v>176</v>
      </c>
      <c r="B28" s="2086"/>
      <c r="C28" s="2086"/>
      <c r="D28" s="2086"/>
      <c r="E28" s="2086"/>
      <c r="F28" s="2086"/>
      <c r="G28" s="2086"/>
      <c r="H28" s="2086"/>
      <c r="I28" s="2086"/>
      <c r="J28" s="2086"/>
      <c r="K28" s="2086"/>
      <c r="L28" s="2086"/>
      <c r="M28" s="2086"/>
      <c r="N28" s="2086"/>
      <c r="O28" s="2086"/>
      <c r="P28" s="2086"/>
      <c r="Q28" s="2086"/>
      <c r="R28" s="2086"/>
      <c r="S28" s="2086"/>
      <c r="T28" s="2086"/>
      <c r="U28" s="2086"/>
      <c r="V28" s="2086"/>
      <c r="W28" s="2086"/>
      <c r="X28" s="2086"/>
    </row>
    <row r="29" spans="1:24" ht="6" customHeight="1">
      <c r="A29" s="613"/>
      <c r="B29" s="613"/>
      <c r="C29" s="613"/>
      <c r="D29" s="613"/>
      <c r="E29" s="613"/>
      <c r="F29" s="613"/>
      <c r="G29" s="613"/>
      <c r="H29" s="613"/>
      <c r="I29" s="613"/>
      <c r="J29" s="613"/>
      <c r="K29" s="613"/>
      <c r="L29" s="613"/>
      <c r="M29" s="613"/>
      <c r="N29" s="613"/>
      <c r="O29" s="613"/>
      <c r="P29" s="613"/>
      <c r="Q29" s="613"/>
      <c r="R29" s="613"/>
      <c r="S29" s="613"/>
      <c r="T29" s="613"/>
      <c r="U29" s="613"/>
      <c r="V29" s="613"/>
      <c r="W29" s="613"/>
      <c r="X29" s="613"/>
    </row>
    <row r="30" spans="1:24" ht="31.5" customHeight="1">
      <c r="A30" s="2087" t="s">
        <v>163</v>
      </c>
      <c r="B30" s="2088"/>
      <c r="C30" s="1955"/>
      <c r="D30" s="1956"/>
      <c r="E30" s="1956"/>
      <c r="F30" s="1956"/>
      <c r="G30" s="1956"/>
      <c r="H30" s="1956"/>
      <c r="I30" s="1957"/>
      <c r="J30" s="1918" t="s">
        <v>609</v>
      </c>
      <c r="K30" s="1919"/>
      <c r="L30" s="1919"/>
      <c r="M30" s="1920"/>
      <c r="N30" s="1921"/>
      <c r="O30" s="1922"/>
      <c r="P30" s="1922"/>
      <c r="Q30" s="1922"/>
      <c r="R30" s="1922"/>
      <c r="S30" s="1922"/>
      <c r="T30" s="1922"/>
      <c r="U30" s="1922"/>
      <c r="V30" s="1922"/>
      <c r="W30" s="1922"/>
      <c r="X30" s="1923"/>
    </row>
    <row r="31" spans="1:24" ht="7.5" customHeight="1">
      <c r="A31" s="1893"/>
      <c r="B31" s="1893"/>
      <c r="C31" s="1893"/>
      <c r="D31" s="1893"/>
      <c r="E31" s="1893"/>
      <c r="F31" s="1893"/>
      <c r="G31" s="1893"/>
      <c r="H31" s="1893"/>
      <c r="I31" s="1893"/>
      <c r="J31" s="1893"/>
      <c r="K31" s="1893"/>
      <c r="L31" s="1893"/>
      <c r="M31" s="1893"/>
      <c r="N31" s="1893"/>
      <c r="O31" s="1893"/>
      <c r="P31" s="1893"/>
      <c r="Q31" s="1893"/>
      <c r="R31" s="1893"/>
      <c r="S31" s="1893"/>
      <c r="T31" s="1893"/>
      <c r="U31" s="1893"/>
      <c r="V31" s="1893"/>
      <c r="W31" s="1893"/>
      <c r="X31" s="1893"/>
    </row>
    <row r="32" spans="1:24" ht="18.75" customHeight="1">
      <c r="A32" s="1474" t="s">
        <v>164</v>
      </c>
      <c r="B32" s="1474"/>
      <c r="C32" s="1474"/>
      <c r="D32" s="1474"/>
      <c r="E32" s="1474"/>
      <c r="F32" s="1474"/>
      <c r="G32" s="1474"/>
      <c r="H32" s="1474"/>
      <c r="I32" s="1474"/>
      <c r="J32" s="1474"/>
      <c r="K32" s="1474"/>
      <c r="L32" s="1474"/>
      <c r="M32" s="1474"/>
      <c r="N32" s="1474"/>
      <c r="O32" s="1474"/>
      <c r="P32" s="1474"/>
      <c r="Q32" s="1474"/>
      <c r="R32" s="1474"/>
      <c r="S32" s="1474"/>
      <c r="T32" s="1474"/>
      <c r="U32" s="1474"/>
      <c r="V32" s="1474"/>
      <c r="W32" s="1474"/>
      <c r="X32" s="1474"/>
    </row>
    <row r="33" spans="1:24" ht="16.5" customHeight="1">
      <c r="A33" s="254" t="s">
        <v>165</v>
      </c>
    </row>
    <row r="34" spans="1:24" ht="25.5" customHeight="1">
      <c r="A34" s="1464" t="s">
        <v>166</v>
      </c>
      <c r="B34" s="1465"/>
      <c r="C34" s="1465"/>
      <c r="D34" s="1465"/>
      <c r="E34" s="1466"/>
      <c r="F34" s="1915"/>
      <c r="G34" s="1916"/>
      <c r="H34" s="1916"/>
      <c r="I34" s="1916"/>
      <c r="J34" s="1916"/>
      <c r="K34" s="1916"/>
      <c r="L34" s="1916"/>
      <c r="M34" s="1916"/>
      <c r="N34" s="1916"/>
      <c r="O34" s="1916"/>
      <c r="P34" s="1916"/>
      <c r="Q34" s="1916"/>
      <c r="R34" s="1916"/>
      <c r="S34" s="1916"/>
      <c r="T34" s="1916"/>
      <c r="U34" s="1916"/>
      <c r="V34" s="1916"/>
      <c r="W34" s="1916"/>
      <c r="X34" s="1917"/>
    </row>
    <row r="35" spans="1:24" ht="12" customHeight="1"/>
    <row r="36" spans="1:24" ht="16.5" customHeight="1">
      <c r="A36" s="1894" t="s">
        <v>167</v>
      </c>
      <c r="B36" s="1894"/>
      <c r="C36" s="1894"/>
      <c r="D36" s="1894"/>
      <c r="E36" s="1894"/>
      <c r="F36" s="1894"/>
      <c r="G36" s="1894"/>
      <c r="H36" s="1894"/>
      <c r="I36" s="1894"/>
      <c r="J36" s="1894"/>
      <c r="K36" s="1894"/>
      <c r="L36" s="1894"/>
      <c r="M36" s="1894"/>
      <c r="N36" s="1894"/>
      <c r="O36" s="1894"/>
      <c r="P36" s="1894"/>
      <c r="Q36" s="1894"/>
      <c r="R36" s="1894"/>
      <c r="S36" s="1894"/>
      <c r="T36" s="1894"/>
      <c r="U36" s="1894"/>
      <c r="V36" s="1894"/>
      <c r="W36" s="1894"/>
      <c r="X36" s="1894"/>
    </row>
    <row r="37" spans="1:24" ht="16.5" customHeight="1">
      <c r="A37" s="1895" t="s">
        <v>175</v>
      </c>
      <c r="B37" s="1896"/>
      <c r="C37" s="1896"/>
      <c r="D37" s="1896"/>
      <c r="E37" s="1897"/>
      <c r="F37" s="1895" t="s">
        <v>180</v>
      </c>
      <c r="G37" s="1896"/>
      <c r="H37" s="1896"/>
      <c r="I37" s="1896"/>
      <c r="J37" s="1896"/>
      <c r="K37" s="1896"/>
      <c r="L37" s="1896"/>
      <c r="M37" s="1896"/>
      <c r="N37" s="1896"/>
      <c r="O37" s="1896"/>
      <c r="P37" s="1896"/>
      <c r="Q37" s="1896"/>
      <c r="R37" s="1910"/>
      <c r="S37" s="1904"/>
      <c r="T37" s="1905"/>
      <c r="U37" s="612" t="s">
        <v>168</v>
      </c>
      <c r="V37" s="1908" t="str">
        <f>IFERROR(ROUND(S37/$Q$18*100,1),"")</f>
        <v/>
      </c>
      <c r="W37" s="1909"/>
      <c r="X37" s="255" t="s">
        <v>169</v>
      </c>
    </row>
    <row r="38" spans="1:24" ht="16.5" customHeight="1">
      <c r="A38" s="1898"/>
      <c r="B38" s="1899"/>
      <c r="C38" s="1899"/>
      <c r="D38" s="1899"/>
      <c r="E38" s="1900"/>
      <c r="F38" s="1911" t="s">
        <v>181</v>
      </c>
      <c r="G38" s="1912"/>
      <c r="H38" s="1912"/>
      <c r="I38" s="1912"/>
      <c r="J38" s="1912"/>
      <c r="K38" s="1912"/>
      <c r="L38" s="1912"/>
      <c r="M38" s="1912"/>
      <c r="N38" s="1912"/>
      <c r="O38" s="1912"/>
      <c r="P38" s="1912"/>
      <c r="Q38" s="1912"/>
      <c r="R38" s="1913"/>
      <c r="S38" s="1906">
        <f>G16</f>
        <v>0</v>
      </c>
      <c r="T38" s="1907"/>
      <c r="U38" s="612" t="s">
        <v>168</v>
      </c>
      <c r="V38" s="1908" t="str">
        <f>IFERROR(ROUND(S38/$Q$18*100,1),"")</f>
        <v/>
      </c>
      <c r="W38" s="1909"/>
      <c r="X38" s="256" t="s">
        <v>169</v>
      </c>
    </row>
    <row r="39" spans="1:24" ht="16.5" customHeight="1">
      <c r="A39" s="1898"/>
      <c r="B39" s="1899"/>
      <c r="C39" s="1899"/>
      <c r="D39" s="1899"/>
      <c r="E39" s="1900"/>
      <c r="F39" s="1911" t="s">
        <v>182</v>
      </c>
      <c r="G39" s="1912"/>
      <c r="H39" s="1912"/>
      <c r="I39" s="1912"/>
      <c r="J39" s="1912"/>
      <c r="K39" s="1912"/>
      <c r="L39" s="1912"/>
      <c r="M39" s="1912"/>
      <c r="N39" s="1912"/>
      <c r="O39" s="1912"/>
      <c r="P39" s="1912"/>
      <c r="Q39" s="1912"/>
      <c r="R39" s="1913"/>
      <c r="S39" s="1904"/>
      <c r="T39" s="1905"/>
      <c r="U39" s="612" t="s">
        <v>168</v>
      </c>
      <c r="V39" s="1908" t="str">
        <f>IFERROR(ROUND(S39/$Q$18*100,1),"")</f>
        <v/>
      </c>
      <c r="W39" s="1909"/>
      <c r="X39" s="255" t="s">
        <v>169</v>
      </c>
    </row>
    <row r="40" spans="1:24" ht="16.5" customHeight="1">
      <c r="A40" s="1901"/>
      <c r="B40" s="1902"/>
      <c r="C40" s="1902"/>
      <c r="D40" s="1902"/>
      <c r="E40" s="1903"/>
      <c r="F40" s="1901" t="s">
        <v>183</v>
      </c>
      <c r="G40" s="1902"/>
      <c r="H40" s="1902"/>
      <c r="I40" s="1902"/>
      <c r="J40" s="1902"/>
      <c r="K40" s="1902"/>
      <c r="L40" s="1902"/>
      <c r="M40" s="1902"/>
      <c r="N40" s="1902"/>
      <c r="O40" s="1902"/>
      <c r="P40" s="1902"/>
      <c r="Q40" s="1902"/>
      <c r="R40" s="1914"/>
      <c r="S40" s="1906">
        <f>Q18-(S37+S38+S39)</f>
        <v>0</v>
      </c>
      <c r="T40" s="1907"/>
      <c r="U40" s="612" t="s">
        <v>168</v>
      </c>
      <c r="V40" s="1908" t="str">
        <f>IFERROR(ROUND(S40/$Q$18*100,1),"")</f>
        <v/>
      </c>
      <c r="W40" s="1909"/>
      <c r="X40" s="257" t="s">
        <v>169</v>
      </c>
    </row>
    <row r="41" spans="1:24" ht="9" customHeight="1"/>
    <row r="42" spans="1:24" ht="9" customHeight="1">
      <c r="A42" s="2094" t="s">
        <v>621</v>
      </c>
      <c r="B42" s="2095"/>
      <c r="C42" s="2095"/>
      <c r="D42" s="2095"/>
      <c r="E42" s="2095"/>
      <c r="F42" s="2095"/>
      <c r="G42" s="2095"/>
      <c r="H42" s="2095"/>
      <c r="I42" s="2095"/>
      <c r="J42" s="2095"/>
      <c r="K42" s="2095"/>
      <c r="L42" s="2095"/>
      <c r="M42" s="2095"/>
      <c r="N42" s="2095"/>
      <c r="O42" s="2095"/>
      <c r="P42" s="2095"/>
      <c r="Q42" s="2095"/>
      <c r="R42" s="2095"/>
      <c r="S42" s="2095"/>
      <c r="T42" s="2095"/>
      <c r="U42" s="2095"/>
    </row>
    <row r="43" spans="1:24" ht="27.75" customHeight="1">
      <c r="A43" s="2095"/>
      <c r="B43" s="2095"/>
      <c r="C43" s="2095"/>
      <c r="D43" s="2095"/>
      <c r="E43" s="2095"/>
      <c r="F43" s="2095"/>
      <c r="G43" s="2095"/>
      <c r="H43" s="2095"/>
      <c r="I43" s="2095"/>
      <c r="J43" s="2095"/>
      <c r="K43" s="2095"/>
      <c r="L43" s="2095"/>
      <c r="M43" s="2095"/>
      <c r="N43" s="2095"/>
      <c r="O43" s="2095"/>
      <c r="P43" s="2095"/>
      <c r="Q43" s="2095"/>
      <c r="R43" s="2095"/>
      <c r="S43" s="2095"/>
      <c r="T43" s="2095"/>
      <c r="U43" s="2095"/>
    </row>
    <row r="44" spans="1:24" ht="9" customHeight="1">
      <c r="A44" s="2096" t="s">
        <v>537</v>
      </c>
      <c r="B44" s="2096"/>
      <c r="C44" s="2096"/>
      <c r="D44" s="2096"/>
      <c r="E44" s="2096"/>
      <c r="F44" s="2096"/>
      <c r="G44" s="258"/>
      <c r="H44" s="258"/>
      <c r="I44" s="258"/>
      <c r="J44" s="258"/>
      <c r="K44" s="258"/>
      <c r="L44" s="258"/>
      <c r="M44" s="258"/>
      <c r="N44" s="258"/>
      <c r="O44" s="258"/>
      <c r="P44" s="258"/>
      <c r="Q44" s="258"/>
      <c r="R44" s="258"/>
      <c r="S44" s="258"/>
      <c r="T44" s="259"/>
      <c r="U44" s="259"/>
    </row>
    <row r="45" spans="1:24" ht="9" customHeight="1">
      <c r="A45" s="2096"/>
      <c r="B45" s="2096"/>
      <c r="C45" s="2096"/>
      <c r="D45" s="2096"/>
      <c r="E45" s="2096"/>
      <c r="F45" s="2096"/>
      <c r="G45" s="258"/>
      <c r="H45" s="258"/>
      <c r="I45" s="258"/>
      <c r="J45" s="258"/>
      <c r="K45" s="258"/>
      <c r="L45" s="258"/>
      <c r="M45" s="258"/>
      <c r="N45" s="258"/>
      <c r="O45" s="258"/>
      <c r="P45" s="258"/>
      <c r="Q45" s="258"/>
      <c r="R45" s="258"/>
      <c r="S45" s="258"/>
      <c r="T45" s="259"/>
      <c r="U45" s="259"/>
    </row>
    <row r="46" spans="1:24" ht="9" customHeight="1">
      <c r="A46" s="923" t="s">
        <v>538</v>
      </c>
      <c r="B46" s="924"/>
      <c r="C46" s="924"/>
      <c r="D46" s="925"/>
      <c r="E46" s="2104"/>
      <c r="F46" s="2105"/>
      <c r="G46" s="2105"/>
      <c r="H46" s="2105"/>
      <c r="I46" s="2105"/>
      <c r="J46" s="734" t="s">
        <v>595</v>
      </c>
      <c r="K46" s="734"/>
      <c r="L46" s="734"/>
      <c r="M46" s="2082"/>
      <c r="N46" s="2083"/>
      <c r="O46" s="2083"/>
      <c r="P46" s="2083"/>
      <c r="Q46" s="2083"/>
      <c r="R46" s="2083"/>
      <c r="S46" s="2083"/>
      <c r="T46" s="2083"/>
      <c r="U46" s="2084"/>
    </row>
    <row r="47" spans="1:24" ht="9" customHeight="1">
      <c r="A47" s="2097"/>
      <c r="B47" s="2098"/>
      <c r="C47" s="2098"/>
      <c r="D47" s="2099"/>
      <c r="E47" s="2106"/>
      <c r="F47" s="2107"/>
      <c r="G47" s="2107"/>
      <c r="H47" s="2107"/>
      <c r="I47" s="2107"/>
      <c r="J47" s="734"/>
      <c r="K47" s="734"/>
      <c r="L47" s="734"/>
      <c r="M47" s="1385"/>
      <c r="N47" s="2085"/>
      <c r="O47" s="2085"/>
      <c r="P47" s="2085"/>
      <c r="Q47" s="2085"/>
      <c r="R47" s="2085"/>
      <c r="S47" s="2085"/>
      <c r="T47" s="2085"/>
      <c r="U47" s="1364"/>
    </row>
    <row r="48" spans="1:24" ht="9" customHeight="1">
      <c r="A48" s="2100"/>
      <c r="B48" s="2101"/>
      <c r="C48" s="2101"/>
      <c r="D48" s="2102"/>
      <c r="E48" s="1347"/>
      <c r="F48" s="1348"/>
      <c r="G48" s="1348"/>
      <c r="H48" s="1348"/>
      <c r="I48" s="1348"/>
      <c r="J48" s="734"/>
      <c r="K48" s="734"/>
      <c r="L48" s="734"/>
      <c r="M48" s="1381"/>
      <c r="N48" s="1365"/>
      <c r="O48" s="1365"/>
      <c r="P48" s="1365"/>
      <c r="Q48" s="1365"/>
      <c r="R48" s="1365"/>
      <c r="S48" s="1365"/>
      <c r="T48" s="1365"/>
      <c r="U48" s="1366"/>
    </row>
    <row r="49" spans="1:21" ht="9" customHeight="1">
      <c r="A49" s="923" t="s">
        <v>539</v>
      </c>
      <c r="B49" s="924"/>
      <c r="C49" s="924"/>
      <c r="D49" s="925"/>
      <c r="E49" s="2082"/>
      <c r="F49" s="2083"/>
      <c r="G49" s="2083"/>
      <c r="H49" s="2083"/>
      <c r="I49" s="2083"/>
      <c r="J49" s="2083"/>
      <c r="K49" s="2083"/>
      <c r="L49" s="2083"/>
      <c r="M49" s="2083"/>
      <c r="N49" s="2083"/>
      <c r="O49" s="2083"/>
      <c r="P49" s="2083"/>
      <c r="Q49" s="2083"/>
      <c r="R49" s="2083"/>
      <c r="S49" s="2083"/>
      <c r="T49" s="2083"/>
      <c r="U49" s="2084"/>
    </row>
    <row r="50" spans="1:21" ht="9" customHeight="1">
      <c r="A50" s="2097"/>
      <c r="B50" s="2098"/>
      <c r="C50" s="2098"/>
      <c r="D50" s="2099"/>
      <c r="E50" s="1385"/>
      <c r="F50" s="2085"/>
      <c r="G50" s="2085"/>
      <c r="H50" s="2085"/>
      <c r="I50" s="2085"/>
      <c r="J50" s="2085"/>
      <c r="K50" s="2085"/>
      <c r="L50" s="2085"/>
      <c r="M50" s="2085"/>
      <c r="N50" s="2085"/>
      <c r="O50" s="2085"/>
      <c r="P50" s="2085"/>
      <c r="Q50" s="2085"/>
      <c r="R50" s="2085"/>
      <c r="S50" s="2085"/>
      <c r="T50" s="2085"/>
      <c r="U50" s="1364"/>
    </row>
    <row r="51" spans="1:21" ht="9" customHeight="1">
      <c r="A51" s="2100"/>
      <c r="B51" s="2101"/>
      <c r="C51" s="2101"/>
      <c r="D51" s="2102"/>
      <c r="E51" s="1381"/>
      <c r="F51" s="1365"/>
      <c r="G51" s="1365"/>
      <c r="H51" s="1365"/>
      <c r="I51" s="1365"/>
      <c r="J51" s="1365"/>
      <c r="K51" s="1365"/>
      <c r="L51" s="1365"/>
      <c r="M51" s="1365"/>
      <c r="N51" s="1365"/>
      <c r="O51" s="1365"/>
      <c r="P51" s="1365"/>
      <c r="Q51" s="1365"/>
      <c r="R51" s="1365"/>
      <c r="S51" s="1365"/>
      <c r="T51" s="1365"/>
      <c r="U51" s="1366"/>
    </row>
    <row r="52" spans="1:21" ht="9" customHeight="1">
      <c r="A52" s="2103" t="s">
        <v>540</v>
      </c>
      <c r="B52" s="2103"/>
      <c r="C52" s="2103"/>
      <c r="D52" s="2103"/>
      <c r="E52" s="2082"/>
      <c r="F52" s="2083"/>
      <c r="G52" s="2083"/>
      <c r="H52" s="2083"/>
      <c r="I52" s="2083"/>
      <c r="J52" s="2083"/>
      <c r="K52" s="2083"/>
      <c r="L52" s="2083"/>
      <c r="M52" s="2083"/>
      <c r="N52" s="2083"/>
      <c r="O52" s="2083"/>
      <c r="P52" s="2083"/>
      <c r="Q52" s="2083"/>
      <c r="R52" s="2083"/>
      <c r="S52" s="2083"/>
      <c r="T52" s="2083"/>
      <c r="U52" s="2084"/>
    </row>
    <row r="53" spans="1:21" ht="9" customHeight="1">
      <c r="A53" s="2103"/>
      <c r="B53" s="2103"/>
      <c r="C53" s="2103"/>
      <c r="D53" s="2103"/>
      <c r="E53" s="1385"/>
      <c r="F53" s="2085"/>
      <c r="G53" s="2085"/>
      <c r="H53" s="2085"/>
      <c r="I53" s="2085"/>
      <c r="J53" s="2085"/>
      <c r="K53" s="2085"/>
      <c r="L53" s="2085"/>
      <c r="M53" s="2085"/>
      <c r="N53" s="2085"/>
      <c r="O53" s="2085"/>
      <c r="P53" s="2085"/>
      <c r="Q53" s="2085"/>
      <c r="R53" s="2085"/>
      <c r="S53" s="2085"/>
      <c r="T53" s="2085"/>
      <c r="U53" s="1364"/>
    </row>
    <row r="54" spans="1:21" ht="9" customHeight="1">
      <c r="A54" s="2103"/>
      <c r="B54" s="2103"/>
      <c r="C54" s="2103"/>
      <c r="D54" s="2103"/>
      <c r="E54" s="1381"/>
      <c r="F54" s="1365"/>
      <c r="G54" s="1365"/>
      <c r="H54" s="1365"/>
      <c r="I54" s="1365"/>
      <c r="J54" s="1365"/>
      <c r="K54" s="1365"/>
      <c r="L54" s="1365"/>
      <c r="M54" s="1365"/>
      <c r="N54" s="1365"/>
      <c r="O54" s="1365"/>
      <c r="P54" s="1365"/>
      <c r="Q54" s="1365"/>
      <c r="R54" s="1365"/>
      <c r="S54" s="1365"/>
      <c r="T54" s="1365"/>
      <c r="U54" s="1366"/>
    </row>
    <row r="55" spans="1:21" ht="9" customHeight="1">
      <c r="A55" s="260"/>
      <c r="B55" s="260"/>
      <c r="C55" s="260"/>
      <c r="D55" s="260"/>
      <c r="E55" s="261"/>
      <c r="F55" s="261"/>
      <c r="G55" s="261"/>
      <c r="H55" s="261"/>
      <c r="I55" s="261"/>
      <c r="J55" s="261"/>
      <c r="K55" s="261"/>
      <c r="L55" s="261"/>
      <c r="M55" s="261"/>
      <c r="N55" s="261"/>
      <c r="O55" s="261"/>
      <c r="P55" s="261"/>
      <c r="Q55" s="261"/>
      <c r="R55" s="261"/>
      <c r="S55" s="258"/>
      <c r="T55" s="259"/>
      <c r="U55" s="259"/>
    </row>
    <row r="56" spans="1:21" ht="9" customHeight="1">
      <c r="A56" s="2096" t="s">
        <v>541</v>
      </c>
      <c r="B56" s="2096"/>
      <c r="C56" s="2096"/>
      <c r="D56" s="2096"/>
      <c r="E56" s="2096"/>
      <c r="F56" s="2096"/>
      <c r="G56" s="2096"/>
      <c r="H56" s="2096"/>
      <c r="I56" s="2096"/>
      <c r="J56" s="258"/>
      <c r="K56" s="258"/>
      <c r="L56" s="258"/>
      <c r="M56" s="258"/>
      <c r="N56" s="258"/>
      <c r="O56" s="258"/>
      <c r="P56" s="258"/>
      <c r="Q56" s="258"/>
      <c r="R56" s="258"/>
      <c r="S56" s="258"/>
      <c r="T56" s="259"/>
      <c r="U56" s="259"/>
    </row>
    <row r="57" spans="1:21" ht="9" customHeight="1">
      <c r="A57" s="2096"/>
      <c r="B57" s="2096"/>
      <c r="C57" s="2096"/>
      <c r="D57" s="2096"/>
      <c r="E57" s="2096"/>
      <c r="F57" s="2096"/>
      <c r="G57" s="2096"/>
      <c r="H57" s="2096"/>
      <c r="I57" s="2096"/>
      <c r="J57" s="258"/>
      <c r="K57" s="258"/>
      <c r="L57" s="258"/>
      <c r="M57" s="258"/>
      <c r="N57" s="258"/>
      <c r="O57" s="258"/>
      <c r="P57" s="258"/>
      <c r="Q57" s="258"/>
      <c r="R57" s="258"/>
      <c r="S57" s="258"/>
      <c r="T57" s="259"/>
      <c r="U57" s="259"/>
    </row>
    <row r="58" spans="1:21" ht="9" customHeight="1">
      <c r="A58" s="2108" t="s">
        <v>543</v>
      </c>
      <c r="B58" s="2108"/>
      <c r="C58" s="2108"/>
      <c r="D58" s="2108"/>
      <c r="E58" s="2082"/>
      <c r="F58" s="2083"/>
      <c r="G58" s="2083"/>
      <c r="H58" s="2083"/>
      <c r="I58" s="2083"/>
      <c r="J58" s="2083"/>
      <c r="K58" s="2083"/>
      <c r="L58" s="2083"/>
      <c r="M58" s="2083"/>
      <c r="N58" s="2083"/>
      <c r="O58" s="2083"/>
      <c r="P58" s="2083"/>
      <c r="Q58" s="2083"/>
      <c r="R58" s="2083"/>
      <c r="S58" s="2083"/>
      <c r="T58" s="2083"/>
      <c r="U58" s="2084"/>
    </row>
    <row r="59" spans="1:21" ht="9" customHeight="1">
      <c r="A59" s="2108"/>
      <c r="B59" s="2108"/>
      <c r="C59" s="2108"/>
      <c r="D59" s="2108"/>
      <c r="E59" s="1385"/>
      <c r="F59" s="2085"/>
      <c r="G59" s="2085"/>
      <c r="H59" s="2085"/>
      <c r="I59" s="2085"/>
      <c r="J59" s="2085"/>
      <c r="K59" s="2085"/>
      <c r="L59" s="2085"/>
      <c r="M59" s="2085"/>
      <c r="N59" s="2085"/>
      <c r="O59" s="2085"/>
      <c r="P59" s="2085"/>
      <c r="Q59" s="2085"/>
      <c r="R59" s="2085"/>
      <c r="S59" s="2085"/>
      <c r="T59" s="2085"/>
      <c r="U59" s="1364"/>
    </row>
    <row r="60" spans="1:21" ht="9" customHeight="1">
      <c r="A60" s="2108"/>
      <c r="B60" s="2108"/>
      <c r="C60" s="2108"/>
      <c r="D60" s="2108"/>
      <c r="E60" s="1381"/>
      <c r="F60" s="1365"/>
      <c r="G60" s="1365"/>
      <c r="H60" s="1365"/>
      <c r="I60" s="1365"/>
      <c r="J60" s="1365"/>
      <c r="K60" s="1365"/>
      <c r="L60" s="1365"/>
      <c r="M60" s="1365"/>
      <c r="N60" s="1365"/>
      <c r="O60" s="1365"/>
      <c r="P60" s="1365"/>
      <c r="Q60" s="1365"/>
      <c r="R60" s="1365"/>
      <c r="S60" s="1365"/>
      <c r="T60" s="1365"/>
      <c r="U60" s="1366"/>
    </row>
    <row r="61" spans="1:21" ht="9" customHeight="1">
      <c r="A61" s="2108" t="s">
        <v>544</v>
      </c>
      <c r="B61" s="2108"/>
      <c r="C61" s="2108"/>
      <c r="D61" s="2108"/>
      <c r="E61" s="2082"/>
      <c r="F61" s="2083"/>
      <c r="G61" s="2083"/>
      <c r="H61" s="2083"/>
      <c r="I61" s="2083"/>
      <c r="J61" s="2083"/>
      <c r="K61" s="2083"/>
      <c r="L61" s="2083"/>
      <c r="M61" s="2083"/>
      <c r="N61" s="2083"/>
      <c r="O61" s="2083"/>
      <c r="P61" s="2083"/>
      <c r="Q61" s="2083"/>
      <c r="R61" s="2083"/>
      <c r="S61" s="2083"/>
      <c r="T61" s="2083"/>
      <c r="U61" s="2084"/>
    </row>
    <row r="62" spans="1:21" ht="9" customHeight="1">
      <c r="A62" s="2108"/>
      <c r="B62" s="2108"/>
      <c r="C62" s="2108"/>
      <c r="D62" s="2108"/>
      <c r="E62" s="1385"/>
      <c r="F62" s="2085"/>
      <c r="G62" s="2085"/>
      <c r="H62" s="2085"/>
      <c r="I62" s="2085"/>
      <c r="J62" s="2085"/>
      <c r="K62" s="2085"/>
      <c r="L62" s="2085"/>
      <c r="M62" s="2085"/>
      <c r="N62" s="2085"/>
      <c r="O62" s="2085"/>
      <c r="P62" s="2085"/>
      <c r="Q62" s="2085"/>
      <c r="R62" s="2085"/>
      <c r="S62" s="2085"/>
      <c r="T62" s="2085"/>
      <c r="U62" s="1364"/>
    </row>
    <row r="63" spans="1:21" ht="9" customHeight="1">
      <c r="A63" s="2108"/>
      <c r="B63" s="2108"/>
      <c r="C63" s="2108"/>
      <c r="D63" s="2108"/>
      <c r="E63" s="1381"/>
      <c r="F63" s="1365"/>
      <c r="G63" s="1365"/>
      <c r="H63" s="1365"/>
      <c r="I63" s="1365"/>
      <c r="J63" s="1365"/>
      <c r="K63" s="1365"/>
      <c r="L63" s="1365"/>
      <c r="M63" s="1365"/>
      <c r="N63" s="1365"/>
      <c r="O63" s="1365"/>
      <c r="P63" s="1365"/>
      <c r="Q63" s="1365"/>
      <c r="R63" s="1365"/>
      <c r="S63" s="1365"/>
      <c r="T63" s="1365"/>
      <c r="U63" s="1366"/>
    </row>
    <row r="64" spans="1:21" ht="9" customHeight="1"/>
    <row r="65" spans="1:16" s="68" customFormat="1" ht="21" customHeight="1">
      <c r="A65" s="66" t="s">
        <v>545</v>
      </c>
      <c r="N65" s="262"/>
    </row>
    <row r="66" spans="1:16" s="68" customFormat="1" ht="21" customHeight="1">
      <c r="A66" s="66" t="s">
        <v>652</v>
      </c>
      <c r="N66" s="262"/>
    </row>
    <row r="67" spans="1:16" s="68" customFormat="1" ht="22.5" customHeight="1">
      <c r="A67" s="670" t="s">
        <v>628</v>
      </c>
      <c r="B67" s="1876"/>
      <c r="C67" s="1877" t="s">
        <v>172</v>
      </c>
      <c r="D67" s="921"/>
      <c r="E67" s="921"/>
      <c r="F67" s="921"/>
      <c r="G67" s="1878"/>
      <c r="H67" s="1877" t="s">
        <v>171</v>
      </c>
      <c r="I67" s="921"/>
      <c r="J67" s="921"/>
      <c r="K67" s="921"/>
      <c r="L67" s="1878"/>
      <c r="M67" s="1876" t="s">
        <v>170</v>
      </c>
      <c r="N67" s="1876"/>
      <c r="O67" s="1879"/>
    </row>
    <row r="68" spans="1:16" s="68" customFormat="1" ht="27" customHeight="1">
      <c r="A68" s="1884">
        <v>1</v>
      </c>
      <c r="B68" s="1885"/>
      <c r="C68" s="1880"/>
      <c r="D68" s="855"/>
      <c r="E68" s="855"/>
      <c r="F68" s="855"/>
      <c r="G68" s="1881"/>
      <c r="H68" s="1880"/>
      <c r="I68" s="855"/>
      <c r="J68" s="855"/>
      <c r="K68" s="855"/>
      <c r="L68" s="1881"/>
      <c r="M68" s="1882"/>
      <c r="N68" s="1883"/>
      <c r="O68" s="263" t="s">
        <v>168</v>
      </c>
    </row>
    <row r="69" spans="1:16" s="68" customFormat="1" ht="27" customHeight="1">
      <c r="A69" s="1891">
        <v>2</v>
      </c>
      <c r="B69" s="1892"/>
      <c r="C69" s="1886"/>
      <c r="D69" s="1887"/>
      <c r="E69" s="1887"/>
      <c r="F69" s="1887"/>
      <c r="G69" s="1888"/>
      <c r="H69" s="1886"/>
      <c r="I69" s="1887"/>
      <c r="J69" s="1887"/>
      <c r="K69" s="1887"/>
      <c r="L69" s="1888"/>
      <c r="M69" s="1889"/>
      <c r="N69" s="1890"/>
      <c r="O69" s="264" t="s">
        <v>168</v>
      </c>
    </row>
    <row r="70" spans="1:16" s="68" customFormat="1" ht="27" customHeight="1">
      <c r="A70" s="2052">
        <v>3</v>
      </c>
      <c r="B70" s="2053"/>
      <c r="C70" s="1886"/>
      <c r="D70" s="1887"/>
      <c r="E70" s="1887"/>
      <c r="F70" s="1887"/>
      <c r="G70" s="1888"/>
      <c r="H70" s="1886"/>
      <c r="I70" s="1887"/>
      <c r="J70" s="1887"/>
      <c r="K70" s="1887"/>
      <c r="L70" s="1888"/>
      <c r="M70" s="1889"/>
      <c r="N70" s="1890"/>
      <c r="O70" s="264" t="s">
        <v>168</v>
      </c>
    </row>
    <row r="71" spans="1:16" s="68" customFormat="1" ht="27" customHeight="1">
      <c r="A71" s="2052">
        <v>4</v>
      </c>
      <c r="B71" s="2053"/>
      <c r="C71" s="746"/>
      <c r="D71" s="747"/>
      <c r="E71" s="747"/>
      <c r="F71" s="747"/>
      <c r="G71" s="2054"/>
      <c r="H71" s="746"/>
      <c r="I71" s="747"/>
      <c r="J71" s="747"/>
      <c r="K71" s="747"/>
      <c r="L71" s="2054"/>
      <c r="M71" s="1889"/>
      <c r="N71" s="1890"/>
      <c r="O71" s="264" t="s">
        <v>168</v>
      </c>
    </row>
    <row r="72" spans="1:16" s="68" customFormat="1" ht="27" customHeight="1">
      <c r="A72" s="2052">
        <v>5</v>
      </c>
      <c r="B72" s="2053"/>
      <c r="C72" s="746"/>
      <c r="D72" s="747"/>
      <c r="E72" s="747"/>
      <c r="F72" s="747"/>
      <c r="G72" s="2054"/>
      <c r="H72" s="746"/>
      <c r="I72" s="747"/>
      <c r="J72" s="747"/>
      <c r="K72" s="747"/>
      <c r="L72" s="2054"/>
      <c r="M72" s="1889"/>
      <c r="N72" s="1890"/>
      <c r="O72" s="264" t="s">
        <v>168</v>
      </c>
    </row>
    <row r="73" spans="1:16" s="68" customFormat="1" ht="27" customHeight="1">
      <c r="A73" s="2052">
        <v>6</v>
      </c>
      <c r="B73" s="2053"/>
      <c r="C73" s="746"/>
      <c r="D73" s="747"/>
      <c r="E73" s="747"/>
      <c r="F73" s="747"/>
      <c r="G73" s="2054"/>
      <c r="H73" s="746"/>
      <c r="I73" s="747"/>
      <c r="J73" s="747"/>
      <c r="K73" s="747"/>
      <c r="L73" s="2054"/>
      <c r="M73" s="1889"/>
      <c r="N73" s="1890"/>
      <c r="O73" s="264" t="s">
        <v>168</v>
      </c>
    </row>
    <row r="74" spans="1:16" s="68" customFormat="1" ht="27" customHeight="1">
      <c r="A74" s="2052">
        <v>7</v>
      </c>
      <c r="B74" s="2053"/>
      <c r="C74" s="746"/>
      <c r="D74" s="747"/>
      <c r="E74" s="747"/>
      <c r="F74" s="747"/>
      <c r="G74" s="2054"/>
      <c r="H74" s="746"/>
      <c r="I74" s="747"/>
      <c r="J74" s="747"/>
      <c r="K74" s="747"/>
      <c r="L74" s="2054"/>
      <c r="M74" s="1889"/>
      <c r="N74" s="1890"/>
      <c r="O74" s="264" t="s">
        <v>168</v>
      </c>
    </row>
    <row r="75" spans="1:16" s="68" customFormat="1" ht="27" customHeight="1">
      <c r="A75" s="2052">
        <v>8</v>
      </c>
      <c r="B75" s="2053"/>
      <c r="C75" s="746"/>
      <c r="D75" s="747"/>
      <c r="E75" s="747"/>
      <c r="F75" s="747"/>
      <c r="G75" s="2054"/>
      <c r="H75" s="746"/>
      <c r="I75" s="747"/>
      <c r="J75" s="747"/>
      <c r="K75" s="747"/>
      <c r="L75" s="2054"/>
      <c r="M75" s="1889"/>
      <c r="N75" s="1890"/>
      <c r="O75" s="264" t="s">
        <v>168</v>
      </c>
    </row>
    <row r="76" spans="1:16" s="68" customFormat="1" ht="27" customHeight="1">
      <c r="A76" s="2052">
        <v>9</v>
      </c>
      <c r="B76" s="2053"/>
      <c r="C76" s="746"/>
      <c r="D76" s="747"/>
      <c r="E76" s="747"/>
      <c r="F76" s="747"/>
      <c r="G76" s="2054"/>
      <c r="H76" s="746"/>
      <c r="I76" s="747"/>
      <c r="J76" s="747"/>
      <c r="K76" s="747"/>
      <c r="L76" s="2054"/>
      <c r="M76" s="1889"/>
      <c r="N76" s="1890"/>
      <c r="O76" s="264" t="s">
        <v>168</v>
      </c>
    </row>
    <row r="77" spans="1:16" s="68" customFormat="1" ht="27" customHeight="1">
      <c r="A77" s="2055">
        <v>10</v>
      </c>
      <c r="B77" s="2056"/>
      <c r="C77" s="754"/>
      <c r="D77" s="750"/>
      <c r="E77" s="750"/>
      <c r="F77" s="750"/>
      <c r="G77" s="2057"/>
      <c r="H77" s="2058"/>
      <c r="I77" s="2059"/>
      <c r="J77" s="2059"/>
      <c r="K77" s="2059"/>
      <c r="L77" s="2060"/>
      <c r="M77" s="2061"/>
      <c r="N77" s="2062"/>
      <c r="O77" s="105" t="s">
        <v>168</v>
      </c>
    </row>
    <row r="78" spans="1:16" s="68" customFormat="1" ht="27" customHeight="1">
      <c r="A78" s="2063" t="s">
        <v>629</v>
      </c>
      <c r="B78" s="2064"/>
      <c r="C78" s="2065" t="s">
        <v>172</v>
      </c>
      <c r="D78" s="918"/>
      <c r="E78" s="918"/>
      <c r="F78" s="918"/>
      <c r="G78" s="2066"/>
      <c r="H78" s="2067" t="s">
        <v>171</v>
      </c>
      <c r="I78" s="2068"/>
      <c r="J78" s="2068"/>
      <c r="K78" s="2068"/>
      <c r="L78" s="2064"/>
      <c r="M78" s="2067" t="s">
        <v>170</v>
      </c>
      <c r="N78" s="2068"/>
      <c r="O78" s="2069"/>
      <c r="P78" s="265"/>
    </row>
    <row r="79" spans="1:16" s="68" customFormat="1" ht="27" customHeight="1">
      <c r="A79" s="2089">
        <v>1</v>
      </c>
      <c r="B79" s="2090"/>
      <c r="C79" s="746"/>
      <c r="D79" s="747"/>
      <c r="E79" s="747"/>
      <c r="F79" s="747"/>
      <c r="G79" s="2054"/>
      <c r="H79" s="746"/>
      <c r="I79" s="747"/>
      <c r="J79" s="747"/>
      <c r="K79" s="747"/>
      <c r="L79" s="2054"/>
      <c r="M79" s="2091"/>
      <c r="N79" s="2092"/>
      <c r="O79" s="266" t="s">
        <v>168</v>
      </c>
    </row>
    <row r="80" spans="1:16" s="68" customFormat="1" ht="27" customHeight="1">
      <c r="A80" s="2073">
        <v>2</v>
      </c>
      <c r="B80" s="2074"/>
      <c r="C80" s="746"/>
      <c r="D80" s="747"/>
      <c r="E80" s="747"/>
      <c r="F80" s="747"/>
      <c r="G80" s="2054"/>
      <c r="H80" s="746"/>
      <c r="I80" s="747"/>
      <c r="J80" s="747"/>
      <c r="K80" s="747"/>
      <c r="L80" s="2054"/>
      <c r="M80" s="1889"/>
      <c r="N80" s="1890"/>
      <c r="O80" s="264" t="s">
        <v>168</v>
      </c>
    </row>
    <row r="81" spans="1:15" s="68" customFormat="1" ht="27" customHeight="1">
      <c r="A81" s="2093">
        <v>3</v>
      </c>
      <c r="B81" s="1892"/>
      <c r="C81" s="746"/>
      <c r="D81" s="747"/>
      <c r="E81" s="747"/>
      <c r="F81" s="747"/>
      <c r="G81" s="2054"/>
      <c r="H81" s="746"/>
      <c r="I81" s="747"/>
      <c r="J81" s="747"/>
      <c r="K81" s="747"/>
      <c r="L81" s="2054"/>
      <c r="M81" s="1889"/>
      <c r="N81" s="1890"/>
      <c r="O81" s="264" t="s">
        <v>168</v>
      </c>
    </row>
    <row r="82" spans="1:15" s="68" customFormat="1" ht="27" customHeight="1">
      <c r="A82" s="1891">
        <v>4</v>
      </c>
      <c r="B82" s="1892"/>
      <c r="C82" s="746"/>
      <c r="D82" s="747"/>
      <c r="E82" s="747"/>
      <c r="F82" s="747"/>
      <c r="G82" s="2054"/>
      <c r="H82" s="746"/>
      <c r="I82" s="747"/>
      <c r="J82" s="747"/>
      <c r="K82" s="747"/>
      <c r="L82" s="2054"/>
      <c r="M82" s="1889"/>
      <c r="N82" s="1890"/>
      <c r="O82" s="264" t="s">
        <v>168</v>
      </c>
    </row>
    <row r="83" spans="1:15" s="68" customFormat="1" ht="27" customHeight="1">
      <c r="A83" s="1891">
        <v>5</v>
      </c>
      <c r="B83" s="1892"/>
      <c r="C83" s="746"/>
      <c r="D83" s="747"/>
      <c r="E83" s="747"/>
      <c r="F83" s="747"/>
      <c r="G83" s="2054"/>
      <c r="H83" s="746"/>
      <c r="I83" s="747"/>
      <c r="J83" s="747"/>
      <c r="K83" s="747"/>
      <c r="L83" s="2054"/>
      <c r="M83" s="1889"/>
      <c r="N83" s="1890"/>
      <c r="O83" s="264" t="s">
        <v>168</v>
      </c>
    </row>
    <row r="84" spans="1:15" s="68" customFormat="1" ht="27" customHeight="1">
      <c r="A84" s="1891">
        <v>6</v>
      </c>
      <c r="B84" s="1892"/>
      <c r="C84" s="746"/>
      <c r="D84" s="747"/>
      <c r="E84" s="747"/>
      <c r="F84" s="747"/>
      <c r="G84" s="2054"/>
      <c r="H84" s="746"/>
      <c r="I84" s="747"/>
      <c r="J84" s="747"/>
      <c r="K84" s="747"/>
      <c r="L84" s="2054"/>
      <c r="M84" s="1889"/>
      <c r="N84" s="1890"/>
      <c r="O84" s="264" t="s">
        <v>168</v>
      </c>
    </row>
    <row r="85" spans="1:15" s="68" customFormat="1" ht="27" customHeight="1">
      <c r="A85" s="1891">
        <v>7</v>
      </c>
      <c r="B85" s="1892"/>
      <c r="C85" s="746"/>
      <c r="D85" s="747"/>
      <c r="E85" s="747"/>
      <c r="F85" s="747"/>
      <c r="G85" s="2054"/>
      <c r="H85" s="746"/>
      <c r="I85" s="747"/>
      <c r="J85" s="747"/>
      <c r="K85" s="747"/>
      <c r="L85" s="2054"/>
      <c r="M85" s="1889"/>
      <c r="N85" s="1890"/>
      <c r="O85" s="264" t="s">
        <v>168</v>
      </c>
    </row>
    <row r="86" spans="1:15" s="68" customFormat="1" ht="27" customHeight="1">
      <c r="A86" s="2052">
        <v>8</v>
      </c>
      <c r="B86" s="2053"/>
      <c r="C86" s="746"/>
      <c r="D86" s="747"/>
      <c r="E86" s="747"/>
      <c r="F86" s="747"/>
      <c r="G86" s="2054"/>
      <c r="H86" s="746"/>
      <c r="I86" s="747"/>
      <c r="J86" s="747"/>
      <c r="K86" s="747"/>
      <c r="L86" s="2054"/>
      <c r="M86" s="1889"/>
      <c r="N86" s="1890"/>
      <c r="O86" s="264" t="s">
        <v>168</v>
      </c>
    </row>
    <row r="87" spans="1:15" s="68" customFormat="1" ht="27" customHeight="1">
      <c r="A87" s="2073">
        <v>9</v>
      </c>
      <c r="B87" s="2074"/>
      <c r="C87" s="746"/>
      <c r="D87" s="747"/>
      <c r="E87" s="747"/>
      <c r="F87" s="747"/>
      <c r="G87" s="2054"/>
      <c r="H87" s="746"/>
      <c r="I87" s="747"/>
      <c r="J87" s="747"/>
      <c r="K87" s="747"/>
      <c r="L87" s="2054"/>
      <c r="M87" s="1889"/>
      <c r="N87" s="1890"/>
      <c r="O87" s="264" t="s">
        <v>168</v>
      </c>
    </row>
    <row r="88" spans="1:15" s="68" customFormat="1" ht="27" customHeight="1">
      <c r="A88" s="2055">
        <v>10</v>
      </c>
      <c r="B88" s="2056"/>
      <c r="C88" s="754"/>
      <c r="D88" s="750"/>
      <c r="E88" s="750"/>
      <c r="F88" s="750"/>
      <c r="G88" s="2057"/>
      <c r="H88" s="754"/>
      <c r="I88" s="750"/>
      <c r="J88" s="750"/>
      <c r="K88" s="750"/>
      <c r="L88" s="2057"/>
      <c r="M88" s="2075"/>
      <c r="N88" s="2076"/>
      <c r="O88" s="267" t="s">
        <v>168</v>
      </c>
    </row>
    <row r="89" spans="1:15" s="68" customFormat="1" ht="30" customHeight="1">
      <c r="A89" s="2077" t="s">
        <v>654</v>
      </c>
      <c r="B89" s="2078"/>
      <c r="C89" s="2078"/>
      <c r="D89" s="2078"/>
      <c r="E89" s="2078"/>
      <c r="F89" s="2078"/>
      <c r="G89" s="2078"/>
      <c r="H89" s="2078"/>
      <c r="I89" s="2078"/>
      <c r="J89" s="2078"/>
      <c r="K89" s="2078"/>
      <c r="L89" s="2079"/>
      <c r="M89" s="2080">
        <f>SUM(M68:N77)</f>
        <v>0</v>
      </c>
      <c r="N89" s="2081"/>
      <c r="O89" s="268" t="s">
        <v>168</v>
      </c>
    </row>
    <row r="90" spans="1:15" s="68" customFormat="1" ht="30" customHeight="1">
      <c r="A90" s="875" t="s">
        <v>655</v>
      </c>
      <c r="B90" s="969"/>
      <c r="C90" s="969"/>
      <c r="D90" s="969"/>
      <c r="E90" s="969"/>
      <c r="F90" s="969"/>
      <c r="G90" s="969"/>
      <c r="H90" s="969"/>
      <c r="I90" s="969"/>
      <c r="J90" s="969"/>
      <c r="K90" s="969"/>
      <c r="L90" s="2070"/>
      <c r="M90" s="2071">
        <f>SUM(M79:N88)</f>
        <v>0</v>
      </c>
      <c r="N90" s="2072"/>
      <c r="O90" s="269" t="s">
        <v>168</v>
      </c>
    </row>
    <row r="91" spans="1:15" s="68" customFormat="1" ht="21" customHeight="1">
      <c r="A91" s="270" t="s">
        <v>1107</v>
      </c>
      <c r="N91" s="262"/>
    </row>
  </sheetData>
  <sheetProtection insertColumns="0" selectLockedCells="1"/>
  <mergeCells count="239">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49:D51"/>
    <mergeCell ref="E49:U51"/>
    <mergeCell ref="A52:D54"/>
    <mergeCell ref="E52:U54"/>
    <mergeCell ref="A56:I57"/>
    <mergeCell ref="A58:D60"/>
    <mergeCell ref="E58:U60"/>
    <mergeCell ref="A42:U43"/>
    <mergeCell ref="A44:F45"/>
    <mergeCell ref="A46:D48"/>
    <mergeCell ref="E46:I48"/>
    <mergeCell ref="J46:L48"/>
    <mergeCell ref="M46:U48"/>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A7:D9"/>
    <mergeCell ref="E7:Q9"/>
    <mergeCell ref="R7:T7"/>
    <mergeCell ref="U7:X7"/>
    <mergeCell ref="R8:T8"/>
    <mergeCell ref="U8:X8"/>
    <mergeCell ref="R9:T9"/>
    <mergeCell ref="T1:X1"/>
    <mergeCell ref="T2:X2"/>
    <mergeCell ref="T3:X3"/>
    <mergeCell ref="A4:X4"/>
    <mergeCell ref="A6:D6"/>
    <mergeCell ref="E6:X6"/>
  </mergeCells>
  <phoneticPr fontId="20"/>
  <conditionalFormatting sqref="E6:X9">
    <cfRule type="cellIs" dxfId="6" priority="2" operator="equal">
      <formula>0</formula>
    </cfRule>
  </conditionalFormatting>
  <conditionalFormatting sqref="T3:X3">
    <cfRule type="cellIs" dxfId="5" priority="1" operator="equal">
      <formula>0</formula>
    </cfRule>
  </conditionalFormatting>
  <dataValidations count="5">
    <dataValidation allowBlank="1" showInputMessage="1" showErrorMessage="1" prompt="本様式４．教材費の内訳より自動計算されます" sqref="G16:H16 G20:H20" xr:uid="{0E8E1BC4-3D27-427C-B328-BBA85B82517E}"/>
    <dataValidation allowBlank="1" showInputMessage="1" showErrorMessage="1" errorTitle="選択してください" error="必須もしくは任意を選択してください。" sqref="A68:B77 A79:B88" xr:uid="{6BF37DC3-CAFD-423F-BB4D-08DE497730EC}"/>
    <dataValidation type="list" allowBlank="1" showInputMessage="1" showErrorMessage="1" sqref="E46" xr:uid="{459548D3-5282-4D29-961F-6F700ED0DA59}">
      <formula1>"貸与,贈与,その他（特定の条件等により贈与されるもの等）"</formula1>
    </dataValidation>
    <dataValidation allowBlank="1" showInputMessage="1" showErrorMessage="1" prompt="受講料に占めるそれぞれの内訳（ベースとなる考え方）を記載。" sqref="S37:T37 S39:T39" xr:uid="{37789249-9B9D-4574-9B76-4BCB4E87D64C}"/>
    <dataValidation allowBlank="1" showInputMessage="1" showErrorMessage="1" prompt="費用の決定にあたり、参考とした例がある場合に記載。（社内基準で定めている場合は、その旨を記載。）" sqref="N30:X30" xr:uid="{9B15E800-586C-4FA3-894E-8532A673C900}"/>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5A64D0FE-F2A7-435C-836F-DD9F98A477C6}">
          <x14:formula1>
            <xm:f>リスト!$AO$1:$AO$3</xm:f>
          </x14:formula1>
          <xm:sqref>C30:I30</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31A6A-2AB5-47C6-A39F-198017DBCEE7}">
  <dimension ref="A1:Z456"/>
  <sheetViews>
    <sheetView showGridLines="0" view="pageBreakPreview" zoomScaleNormal="100" zoomScaleSheetLayoutView="100" workbookViewId="0">
      <selection activeCell="F13" sqref="F13"/>
    </sheetView>
  </sheetViews>
  <sheetFormatPr defaultColWidth="9" defaultRowHeight="13.5" outlineLevelRow="1"/>
  <cols>
    <col min="1" max="1" width="0.875" style="296" customWidth="1"/>
    <col min="2" max="2" width="15.375" style="296" customWidth="1"/>
    <col min="3" max="3" width="16.5" style="296" customWidth="1"/>
    <col min="4" max="4" width="3.875" style="296" customWidth="1"/>
    <col min="5" max="5" width="16.5" style="296" customWidth="1"/>
    <col min="6" max="7" width="15" style="296" customWidth="1"/>
    <col min="8" max="8" width="6.875" style="296" customWidth="1"/>
    <col min="9" max="9" width="4.375" style="296" customWidth="1"/>
    <col min="10" max="10" width="6.875" style="296" customWidth="1"/>
    <col min="11" max="11" width="2.5" style="296" customWidth="1"/>
    <col min="12" max="16384" width="9" style="296"/>
  </cols>
  <sheetData>
    <row r="1" spans="1:11" s="68" customFormat="1" ht="12" customHeight="1">
      <c r="C1" s="614"/>
      <c r="H1" s="666" t="s">
        <v>650</v>
      </c>
      <c r="I1" s="666"/>
      <c r="J1" s="666"/>
      <c r="K1" s="666"/>
    </row>
    <row r="2" spans="1:11" s="68" customFormat="1" ht="12" customHeight="1">
      <c r="C2" s="614"/>
      <c r="H2" s="2326" t="s">
        <v>692</v>
      </c>
      <c r="I2" s="2326"/>
      <c r="J2" s="2326"/>
      <c r="K2" s="2326"/>
    </row>
    <row r="3" spans="1:11" s="68" customFormat="1" ht="12" customHeight="1">
      <c r="C3" s="614"/>
      <c r="H3" s="2013">
        <f>'申請書・総括票（共通）'!L3</f>
        <v>0</v>
      </c>
      <c r="I3" s="2013"/>
      <c r="J3" s="2013"/>
      <c r="K3" s="2013"/>
    </row>
    <row r="4" spans="1:11" s="68" customFormat="1" ht="12" customHeight="1">
      <c r="C4" s="614"/>
      <c r="H4" s="47"/>
      <c r="K4" s="281"/>
    </row>
    <row r="5" spans="1:11" s="68" customFormat="1" ht="30" customHeight="1">
      <c r="A5" s="2233" t="s">
        <v>672</v>
      </c>
      <c r="B5" s="2234"/>
      <c r="C5" s="2234"/>
      <c r="D5" s="2234"/>
      <c r="E5" s="2234"/>
      <c r="F5" s="2234"/>
      <c r="G5" s="2234"/>
      <c r="H5" s="2234"/>
      <c r="I5" s="2234"/>
      <c r="J5" s="2234"/>
      <c r="K5" s="2234"/>
    </row>
    <row r="6" spans="1:11" s="68" customFormat="1" ht="11.25" customHeight="1">
      <c r="A6" s="282"/>
      <c r="B6" s="282"/>
      <c r="C6" s="282"/>
      <c r="D6" s="282"/>
      <c r="E6" s="282"/>
      <c r="F6" s="282"/>
      <c r="G6" s="282"/>
      <c r="H6" s="282"/>
      <c r="I6" s="282"/>
      <c r="J6" s="282"/>
      <c r="K6" s="282"/>
    </row>
    <row r="7" spans="1:11" s="68" customFormat="1" ht="45" customHeight="1">
      <c r="A7" s="681" t="s">
        <v>201</v>
      </c>
      <c r="B7" s="717"/>
      <c r="C7" s="2235">
        <f>'申請書・総括票（共通）'!C19</f>
        <v>0</v>
      </c>
      <c r="D7" s="2236"/>
      <c r="E7" s="2236"/>
      <c r="F7" s="2236"/>
      <c r="G7" s="2236"/>
      <c r="H7" s="2236"/>
      <c r="I7" s="2236"/>
      <c r="J7" s="2236"/>
      <c r="K7" s="283"/>
    </row>
    <row r="8" spans="1:11" s="68" customFormat="1" ht="26.25" customHeight="1">
      <c r="A8" s="2238" t="s">
        <v>87</v>
      </c>
      <c r="B8" s="2239"/>
      <c r="C8" s="2235">
        <f>'申請書・総括票（共通）'!D241</f>
        <v>0</v>
      </c>
      <c r="D8" s="2236"/>
      <c r="E8" s="2236"/>
      <c r="F8" s="2237"/>
      <c r="G8" s="284" t="s">
        <v>88</v>
      </c>
      <c r="H8" s="2242">
        <f>'申請書・総括票（共通）'!A241</f>
        <v>2010</v>
      </c>
      <c r="I8" s="2243"/>
      <c r="J8" s="2244"/>
      <c r="K8" s="285"/>
    </row>
    <row r="9" spans="1:11" s="68" customFormat="1" ht="26.25" customHeight="1">
      <c r="A9" s="2240"/>
      <c r="B9" s="2241"/>
      <c r="C9" s="2235"/>
      <c r="D9" s="2236"/>
      <c r="E9" s="2236"/>
      <c r="F9" s="2237"/>
      <c r="G9" s="286" t="s">
        <v>637</v>
      </c>
      <c r="H9" s="2242">
        <f>'申請書・総括票（共通）'!B241</f>
        <v>0</v>
      </c>
      <c r="I9" s="2243"/>
      <c r="J9" s="2244"/>
      <c r="K9" s="287"/>
    </row>
    <row r="10" spans="1:11" s="68" customFormat="1" ht="15" customHeight="1">
      <c r="K10" s="262"/>
    </row>
    <row r="11" spans="1:11" s="68" customFormat="1" ht="18.75" customHeight="1">
      <c r="B11" s="66" t="s">
        <v>190</v>
      </c>
      <c r="K11" s="262"/>
    </row>
    <row r="12" spans="1:11" s="68" customFormat="1" ht="5.25" customHeight="1">
      <c r="K12" s="262"/>
    </row>
    <row r="13" spans="1:11" s="68" customFormat="1" ht="27" customHeight="1">
      <c r="A13" s="288"/>
      <c r="B13" s="995" t="s">
        <v>260</v>
      </c>
      <c r="C13" s="995"/>
      <c r="D13" s="2248"/>
      <c r="E13" s="289" t="s">
        <v>247</v>
      </c>
      <c r="F13" s="271"/>
      <c r="G13" s="2252" t="s">
        <v>641</v>
      </c>
      <c r="H13" s="2252"/>
      <c r="I13" s="2252"/>
      <c r="J13" s="2253"/>
      <c r="K13" s="283"/>
    </row>
    <row r="14" spans="1:11" s="68" customFormat="1" ht="27" customHeight="1">
      <c r="A14" s="290"/>
      <c r="B14" s="2254"/>
      <c r="C14" s="2254"/>
      <c r="D14" s="2255"/>
      <c r="E14" s="377" t="s">
        <v>248</v>
      </c>
      <c r="F14" s="271"/>
      <c r="G14" s="2252" t="s">
        <v>641</v>
      </c>
      <c r="H14" s="2252"/>
      <c r="I14" s="2252"/>
      <c r="J14" s="2253"/>
      <c r="K14" s="283"/>
    </row>
    <row r="15" spans="1:11" s="68" customFormat="1" ht="27" customHeight="1">
      <c r="A15" s="291"/>
      <c r="B15" s="999"/>
      <c r="C15" s="999"/>
      <c r="D15" s="2256"/>
      <c r="E15" s="289" t="s">
        <v>249</v>
      </c>
      <c r="F15" s="271"/>
      <c r="G15" s="2252" t="s">
        <v>641</v>
      </c>
      <c r="H15" s="2252"/>
      <c r="I15" s="2252"/>
      <c r="J15" s="2252"/>
      <c r="K15" s="283"/>
    </row>
    <row r="16" spans="1:11" s="68" customFormat="1" ht="21" customHeight="1">
      <c r="A16" s="290"/>
      <c r="B16" s="995" t="s">
        <v>261</v>
      </c>
      <c r="C16" s="995"/>
      <c r="D16" s="2248"/>
      <c r="E16" s="2249"/>
      <c r="F16" s="2250"/>
      <c r="G16" s="2250"/>
      <c r="H16" s="2250"/>
      <c r="I16" s="2250"/>
      <c r="J16" s="2251"/>
      <c r="K16" s="292"/>
    </row>
    <row r="17" spans="1:21" s="68" customFormat="1" ht="27" customHeight="1">
      <c r="A17" s="288" t="s">
        <v>640</v>
      </c>
      <c r="B17" s="995" t="s">
        <v>639</v>
      </c>
      <c r="C17" s="995"/>
      <c r="D17" s="2248"/>
      <c r="E17" s="2249"/>
      <c r="F17" s="2250"/>
      <c r="G17" s="2250"/>
      <c r="H17" s="2250"/>
      <c r="I17" s="2250"/>
      <c r="J17" s="2251"/>
      <c r="K17" s="615"/>
    </row>
    <row r="18" spans="1:21" s="68" customFormat="1" ht="69" customHeight="1">
      <c r="A18" s="2227"/>
      <c r="B18" s="2230" t="s">
        <v>189</v>
      </c>
      <c r="C18" s="2231"/>
      <c r="D18" s="2232"/>
      <c r="E18" s="2245"/>
      <c r="F18" s="2246"/>
      <c r="G18" s="2246"/>
      <c r="H18" s="2246"/>
      <c r="I18" s="2246"/>
      <c r="J18" s="2247"/>
      <c r="K18" s="293"/>
    </row>
    <row r="19" spans="1:21" s="68" customFormat="1" ht="45.75" customHeight="1">
      <c r="A19" s="2227"/>
      <c r="B19" s="2230" t="s">
        <v>188</v>
      </c>
      <c r="C19" s="2231"/>
      <c r="D19" s="2232"/>
      <c r="E19" s="2245"/>
      <c r="F19" s="2246"/>
      <c r="G19" s="2246"/>
      <c r="H19" s="2246"/>
      <c r="I19" s="2246"/>
      <c r="J19" s="2247"/>
      <c r="K19" s="292"/>
      <c r="M19" s="2228"/>
      <c r="N19" s="2229"/>
      <c r="O19" s="2229"/>
      <c r="P19" s="2229"/>
      <c r="Q19" s="2229"/>
      <c r="R19" s="2229"/>
      <c r="S19" s="2229"/>
      <c r="T19" s="2229"/>
      <c r="U19" s="2229"/>
    </row>
    <row r="20" spans="1:21" s="68" customFormat="1" ht="69" customHeight="1">
      <c r="A20" s="294"/>
      <c r="B20" s="2230" t="s">
        <v>187</v>
      </c>
      <c r="C20" s="2231"/>
      <c r="D20" s="2232"/>
      <c r="E20" s="2245"/>
      <c r="F20" s="2246"/>
      <c r="G20" s="2246"/>
      <c r="H20" s="2246"/>
      <c r="I20" s="2246"/>
      <c r="J20" s="2247"/>
      <c r="K20" s="293"/>
    </row>
    <row r="21" spans="1:21" s="68" customFormat="1" ht="27" customHeight="1">
      <c r="A21" s="288" t="s">
        <v>259</v>
      </c>
      <c r="B21" s="995" t="s">
        <v>638</v>
      </c>
      <c r="C21" s="995"/>
      <c r="D21" s="2248"/>
      <c r="E21" s="2249"/>
      <c r="F21" s="2250"/>
      <c r="G21" s="2250"/>
      <c r="H21" s="2250"/>
      <c r="I21" s="2250"/>
      <c r="J21" s="2251"/>
      <c r="K21" s="295"/>
      <c r="M21" s="2228"/>
      <c r="N21" s="2229"/>
      <c r="O21" s="2229"/>
      <c r="P21" s="2229"/>
      <c r="Q21" s="2229"/>
      <c r="R21" s="2229"/>
      <c r="S21" s="2229"/>
      <c r="T21" s="2229"/>
      <c r="U21" s="2229"/>
    </row>
    <row r="22" spans="1:21" s="68" customFormat="1" ht="69" customHeight="1">
      <c r="A22" s="291"/>
      <c r="B22" s="2230" t="s">
        <v>186</v>
      </c>
      <c r="C22" s="2231"/>
      <c r="D22" s="2232"/>
      <c r="E22" s="2245"/>
      <c r="F22" s="2246"/>
      <c r="G22" s="2246"/>
      <c r="H22" s="2246"/>
      <c r="I22" s="2246"/>
      <c r="J22" s="2247"/>
      <c r="K22" s="293"/>
    </row>
    <row r="23" spans="1:21" s="3" customFormat="1" ht="45" customHeight="1">
      <c r="A23" s="634"/>
      <c r="B23" s="2327" t="s">
        <v>1050</v>
      </c>
      <c r="C23" s="2328"/>
      <c r="D23" s="2329"/>
      <c r="E23" s="2336" t="s">
        <v>1051</v>
      </c>
      <c r="F23" s="2336"/>
      <c r="G23" s="2337"/>
      <c r="H23" s="2338"/>
      <c r="I23" s="2339"/>
      <c r="J23" s="2340"/>
      <c r="K23" s="471"/>
    </row>
    <row r="24" spans="1:21" s="3" customFormat="1" ht="63" customHeight="1">
      <c r="A24" s="634"/>
      <c r="B24" s="2330"/>
      <c r="C24" s="2331"/>
      <c r="D24" s="2332"/>
      <c r="E24" s="2341" t="s">
        <v>1052</v>
      </c>
      <c r="F24" s="2336"/>
      <c r="G24" s="2336"/>
      <c r="H24" s="2336"/>
      <c r="I24" s="2336"/>
      <c r="J24" s="2337"/>
      <c r="K24" s="471"/>
    </row>
    <row r="25" spans="1:21" s="3" customFormat="1" ht="30.75" customHeight="1">
      <c r="A25" s="634"/>
      <c r="B25" s="2330"/>
      <c r="C25" s="2331"/>
      <c r="D25" s="2332"/>
      <c r="E25" s="635"/>
      <c r="F25" s="2342" t="s">
        <v>1053</v>
      </c>
      <c r="G25" s="2343"/>
      <c r="H25" s="2343"/>
      <c r="I25" s="2343"/>
      <c r="J25" s="2344"/>
      <c r="K25" s="471"/>
    </row>
    <row r="26" spans="1:21" s="3" customFormat="1" ht="30.75" customHeight="1">
      <c r="A26" s="634"/>
      <c r="B26" s="2330"/>
      <c r="C26" s="2331"/>
      <c r="D26" s="2332"/>
      <c r="E26" s="635"/>
      <c r="F26" s="2342" t="s">
        <v>1054</v>
      </c>
      <c r="G26" s="2343"/>
      <c r="H26" s="2343"/>
      <c r="I26" s="2343"/>
      <c r="J26" s="2344"/>
      <c r="K26" s="471"/>
    </row>
    <row r="27" spans="1:21" s="3" customFormat="1" ht="30.75" customHeight="1">
      <c r="A27" s="634"/>
      <c r="B27" s="2330"/>
      <c r="C27" s="2331"/>
      <c r="D27" s="2332"/>
      <c r="E27" s="635"/>
      <c r="F27" s="2342" t="s">
        <v>1055</v>
      </c>
      <c r="G27" s="2343"/>
      <c r="H27" s="2343"/>
      <c r="I27" s="2343"/>
      <c r="J27" s="2344"/>
      <c r="K27" s="471"/>
    </row>
    <row r="28" spans="1:21" s="3" customFormat="1" ht="47.25" customHeight="1">
      <c r="A28" s="634"/>
      <c r="B28" s="2333"/>
      <c r="C28" s="2334"/>
      <c r="D28" s="2335"/>
      <c r="E28" s="636"/>
      <c r="F28" s="2345"/>
      <c r="G28" s="2345"/>
      <c r="H28" s="2345"/>
      <c r="I28" s="2345"/>
      <c r="J28" s="2345"/>
      <c r="K28" s="471"/>
    </row>
    <row r="31" spans="1:21" ht="13.35" customHeight="1">
      <c r="B31" s="297" t="s">
        <v>202</v>
      </c>
      <c r="G31" s="298"/>
      <c r="H31" s="2311" t="s">
        <v>651</v>
      </c>
      <c r="I31" s="2311"/>
      <c r="J31" s="2311"/>
      <c r="K31" s="2311"/>
    </row>
    <row r="32" spans="1:21">
      <c r="G32" s="298"/>
      <c r="H32" s="2312">
        <f>'申請書・総括票（共通）'!L3</f>
        <v>0</v>
      </c>
      <c r="I32" s="2312"/>
      <c r="J32" s="2312"/>
      <c r="K32" s="2312"/>
    </row>
    <row r="33" spans="1:26" ht="15" customHeight="1"/>
    <row r="34" spans="1:26" ht="22.5" customHeight="1">
      <c r="B34" s="2309" t="s">
        <v>671</v>
      </c>
      <c r="C34" s="2309"/>
      <c r="D34" s="2309"/>
      <c r="E34" s="2309"/>
      <c r="F34" s="2309"/>
      <c r="G34" s="2309"/>
      <c r="H34" s="2309"/>
      <c r="I34" s="2309"/>
      <c r="J34" s="2309"/>
    </row>
    <row r="36" spans="1:26" s="303" customFormat="1" ht="18.75" customHeight="1">
      <c r="A36" s="299"/>
      <c r="B36" s="299"/>
      <c r="C36" s="299"/>
      <c r="D36" s="299"/>
      <c r="E36" s="299"/>
      <c r="F36" s="299"/>
      <c r="G36" s="300"/>
      <c r="H36" s="300"/>
      <c r="I36" s="300"/>
      <c r="J36" s="2325"/>
      <c r="K36" s="2325"/>
      <c r="L36" s="2325"/>
      <c r="M36" s="301"/>
      <c r="N36" s="2276"/>
      <c r="O36" s="2276"/>
      <c r="P36" s="2276"/>
      <c r="Q36" s="2276"/>
      <c r="R36" s="302"/>
      <c r="V36" s="301"/>
      <c r="W36" s="301"/>
      <c r="X36" s="301"/>
      <c r="Y36" s="301"/>
      <c r="Z36" s="302"/>
    </row>
    <row r="37" spans="1:26" ht="41.25" customHeight="1">
      <c r="B37" s="620" t="s">
        <v>201</v>
      </c>
      <c r="C37" s="2310">
        <f>'申請書・総括票（共通）'!C19</f>
        <v>0</v>
      </c>
      <c r="D37" s="2161"/>
      <c r="E37" s="2161"/>
      <c r="F37" s="2161"/>
      <c r="G37" s="2161"/>
      <c r="H37" s="2161"/>
      <c r="I37" s="2161"/>
      <c r="J37" s="2162"/>
    </row>
    <row r="38" spans="1:26" ht="27.75" customHeight="1">
      <c r="B38" s="2313" t="s">
        <v>200</v>
      </c>
      <c r="C38" s="2315">
        <f>'申請書・総括票（共通）'!D241</f>
        <v>0</v>
      </c>
      <c r="D38" s="2316"/>
      <c r="E38" s="2316"/>
      <c r="F38" s="2317"/>
      <c r="G38" s="284" t="s">
        <v>88</v>
      </c>
      <c r="H38" s="2157">
        <f>'申請書・総括票（共通）'!A241</f>
        <v>2010</v>
      </c>
      <c r="I38" s="2158"/>
      <c r="J38" s="2321"/>
    </row>
    <row r="39" spans="1:26" ht="27.75" customHeight="1">
      <c r="B39" s="2314"/>
      <c r="C39" s="2318"/>
      <c r="D39" s="2319"/>
      <c r="E39" s="2319"/>
      <c r="F39" s="2320"/>
      <c r="G39" s="286" t="s">
        <v>637</v>
      </c>
      <c r="H39" s="2322">
        <f>'申請書・総括票（共通）'!B241</f>
        <v>0</v>
      </c>
      <c r="I39" s="2323"/>
      <c r="J39" s="2324"/>
    </row>
    <row r="40" spans="1:26" ht="15" customHeight="1"/>
    <row r="41" spans="1:26" ht="15" customHeight="1"/>
    <row r="42" spans="1:26" ht="15" customHeight="1">
      <c r="B42" s="296" t="s">
        <v>250</v>
      </c>
    </row>
    <row r="43" spans="1:26" ht="6.6" customHeight="1" thickBot="1"/>
    <row r="44" spans="1:26" ht="33.75" customHeight="1">
      <c r="B44" s="304" t="s">
        <v>199</v>
      </c>
      <c r="C44" s="2263">
        <f>個票ｰ2010!B239</f>
        <v>0</v>
      </c>
      <c r="D44" s="2264"/>
      <c r="E44" s="2264"/>
      <c r="F44" s="2265"/>
      <c r="G44" s="305" t="s">
        <v>656</v>
      </c>
      <c r="H44" s="2271">
        <v>1</v>
      </c>
      <c r="I44" s="2272"/>
      <c r="J44" s="2273"/>
    </row>
    <row r="45" spans="1:26" ht="30" customHeight="1">
      <c r="B45" s="618" t="s">
        <v>214</v>
      </c>
      <c r="C45" s="2257" t="s">
        <v>213</v>
      </c>
      <c r="D45" s="2258"/>
      <c r="E45" s="2258"/>
      <c r="F45" s="2258"/>
      <c r="G45" s="2258"/>
      <c r="H45" s="2258"/>
      <c r="I45" s="2258"/>
      <c r="J45" s="2259"/>
    </row>
    <row r="46" spans="1:26" ht="30" customHeight="1">
      <c r="B46" s="619" t="s">
        <v>198</v>
      </c>
      <c r="C46" s="2223"/>
      <c r="D46" s="2224"/>
      <c r="E46" s="2224"/>
      <c r="F46" s="2224"/>
      <c r="G46" s="2224"/>
      <c r="H46" s="2224"/>
      <c r="I46" s="2224"/>
      <c r="J46" s="2225"/>
    </row>
    <row r="47" spans="1:26" ht="30" customHeight="1">
      <c r="B47" s="616" t="s">
        <v>197</v>
      </c>
      <c r="C47" s="2208"/>
      <c r="D47" s="2274"/>
      <c r="E47" s="2274"/>
      <c r="F47" s="2274"/>
      <c r="G47" s="2274"/>
      <c r="H47" s="2274"/>
      <c r="I47" s="2274"/>
      <c r="J47" s="2275"/>
    </row>
    <row r="48" spans="1:26" ht="14.25" customHeight="1">
      <c r="B48" s="2226" t="s">
        <v>653</v>
      </c>
      <c r="C48" s="2190" t="s">
        <v>195</v>
      </c>
      <c r="D48" s="2266"/>
      <c r="E48" s="2267"/>
      <c r="F48" s="2190" t="s">
        <v>196</v>
      </c>
      <c r="G48" s="2266"/>
      <c r="H48" s="2266"/>
      <c r="I48" s="2266"/>
      <c r="J48" s="2268"/>
    </row>
    <row r="49" spans="2:10" ht="34.5" customHeight="1">
      <c r="B49" s="2226"/>
      <c r="C49" s="272"/>
      <c r="D49" s="306" t="s">
        <v>185</v>
      </c>
      <c r="E49" s="272"/>
      <c r="F49" s="2260"/>
      <c r="G49" s="2261"/>
      <c r="H49" s="2261"/>
      <c r="I49" s="2261"/>
      <c r="J49" s="2262"/>
    </row>
    <row r="50" spans="2:10" ht="34.5" customHeight="1">
      <c r="B50" s="2226"/>
      <c r="C50" s="272"/>
      <c r="D50" s="307" t="s">
        <v>185</v>
      </c>
      <c r="E50" s="272"/>
      <c r="F50" s="2182"/>
      <c r="G50" s="2269"/>
      <c r="H50" s="2269"/>
      <c r="I50" s="2269"/>
      <c r="J50" s="2270"/>
    </row>
    <row r="51" spans="2:10" ht="34.5" customHeight="1">
      <c r="B51" s="2226"/>
      <c r="C51" s="272"/>
      <c r="D51" s="307" t="s">
        <v>185</v>
      </c>
      <c r="E51" s="272"/>
      <c r="F51" s="2182"/>
      <c r="G51" s="2269"/>
      <c r="H51" s="2269"/>
      <c r="I51" s="2269"/>
      <c r="J51" s="2270"/>
    </row>
    <row r="52" spans="2:10" ht="34.5" customHeight="1">
      <c r="B52" s="2226"/>
      <c r="C52" s="272"/>
      <c r="D52" s="307" t="s">
        <v>185</v>
      </c>
      <c r="E52" s="272"/>
      <c r="F52" s="2182"/>
      <c r="G52" s="2269"/>
      <c r="H52" s="2269"/>
      <c r="I52" s="2269"/>
      <c r="J52" s="2270"/>
    </row>
    <row r="53" spans="2:10" ht="34.5" customHeight="1">
      <c r="B53" s="2226"/>
      <c r="C53" s="272"/>
      <c r="D53" s="308" t="s">
        <v>185</v>
      </c>
      <c r="E53" s="272"/>
      <c r="F53" s="2277"/>
      <c r="G53" s="2278"/>
      <c r="H53" s="2278"/>
      <c r="I53" s="2278"/>
      <c r="J53" s="2279"/>
    </row>
    <row r="54" spans="2:10" ht="15" customHeight="1">
      <c r="B54" s="2187" t="s">
        <v>251</v>
      </c>
      <c r="C54" s="2190" t="s">
        <v>195</v>
      </c>
      <c r="D54" s="2266"/>
      <c r="E54" s="2267"/>
      <c r="F54" s="2190" t="s">
        <v>194</v>
      </c>
      <c r="G54" s="2266"/>
      <c r="H54" s="2266"/>
      <c r="I54" s="2266"/>
      <c r="J54" s="2268"/>
    </row>
    <row r="55" spans="2:10" ht="31.5" customHeight="1">
      <c r="B55" s="2167"/>
      <c r="C55" s="273"/>
      <c r="D55" s="309" t="s">
        <v>184</v>
      </c>
      <c r="E55" s="274"/>
      <c r="F55" s="2192"/>
      <c r="G55" s="2192"/>
      <c r="H55" s="2193"/>
      <c r="I55" s="2193"/>
      <c r="J55" s="2194"/>
    </row>
    <row r="56" spans="2:10" ht="31.5" customHeight="1">
      <c r="B56" s="2167"/>
      <c r="C56" s="275"/>
      <c r="D56" s="310" t="s">
        <v>184</v>
      </c>
      <c r="E56" s="276"/>
      <c r="F56" s="2181"/>
      <c r="G56" s="2181"/>
      <c r="H56" s="2182"/>
      <c r="I56" s="2182"/>
      <c r="J56" s="2183"/>
    </row>
    <row r="57" spans="2:10" ht="31.5" customHeight="1">
      <c r="B57" s="2167"/>
      <c r="C57" s="275"/>
      <c r="D57" s="310" t="s">
        <v>184</v>
      </c>
      <c r="E57" s="276"/>
      <c r="F57" s="2181"/>
      <c r="G57" s="2181"/>
      <c r="H57" s="2182"/>
      <c r="I57" s="2182"/>
      <c r="J57" s="2183"/>
    </row>
    <row r="58" spans="2:10" ht="31.5" customHeight="1">
      <c r="B58" s="2167"/>
      <c r="C58" s="275"/>
      <c r="D58" s="310" t="s">
        <v>184</v>
      </c>
      <c r="E58" s="276"/>
      <c r="F58" s="2181"/>
      <c r="G58" s="2181"/>
      <c r="H58" s="2182"/>
      <c r="I58" s="2182"/>
      <c r="J58" s="2183"/>
    </row>
    <row r="59" spans="2:10" ht="31.5" customHeight="1">
      <c r="B59" s="2188"/>
      <c r="C59" s="277"/>
      <c r="D59" s="311" t="s">
        <v>184</v>
      </c>
      <c r="E59" s="278"/>
      <c r="F59" s="2216"/>
      <c r="G59" s="2216"/>
      <c r="H59" s="2217"/>
      <c r="I59" s="2217"/>
      <c r="J59" s="2218"/>
    </row>
    <row r="60" spans="2:10" ht="15" customHeight="1">
      <c r="B60" s="2166" t="s">
        <v>634</v>
      </c>
      <c r="C60" s="2169" t="s">
        <v>207</v>
      </c>
      <c r="D60" s="2170"/>
      <c r="E60" s="2171"/>
      <c r="F60" s="2172" t="s">
        <v>208</v>
      </c>
      <c r="G60" s="2173"/>
      <c r="H60" s="2173"/>
      <c r="I60" s="2173"/>
      <c r="J60" s="2174"/>
    </row>
    <row r="61" spans="2:10" ht="30" customHeight="1">
      <c r="B61" s="2167"/>
      <c r="C61" s="275"/>
      <c r="D61" s="310" t="s">
        <v>184</v>
      </c>
      <c r="E61" s="272"/>
      <c r="F61" s="2178"/>
      <c r="G61" s="2178"/>
      <c r="H61" s="2179"/>
      <c r="I61" s="2179"/>
      <c r="J61" s="2180"/>
    </row>
    <row r="62" spans="2:10" ht="30" customHeight="1">
      <c r="B62" s="2167"/>
      <c r="C62" s="275"/>
      <c r="D62" s="310" t="s">
        <v>184</v>
      </c>
      <c r="E62" s="272"/>
      <c r="F62" s="2181"/>
      <c r="G62" s="2181"/>
      <c r="H62" s="2182"/>
      <c r="I62" s="2182"/>
      <c r="J62" s="2183"/>
    </row>
    <row r="63" spans="2:10" ht="30" customHeight="1">
      <c r="B63" s="2167"/>
      <c r="C63" s="275"/>
      <c r="D63" s="310" t="s">
        <v>184</v>
      </c>
      <c r="E63" s="272"/>
      <c r="F63" s="2181"/>
      <c r="G63" s="2181"/>
      <c r="H63" s="2182"/>
      <c r="I63" s="2182"/>
      <c r="J63" s="2183"/>
    </row>
    <row r="64" spans="2:10" ht="30" customHeight="1" thickBot="1">
      <c r="B64" s="2168"/>
      <c r="C64" s="279"/>
      <c r="D64" s="312" t="s">
        <v>184</v>
      </c>
      <c r="E64" s="280"/>
      <c r="F64" s="2184"/>
      <c r="G64" s="2184"/>
      <c r="H64" s="2185"/>
      <c r="I64" s="2185"/>
      <c r="J64" s="2186"/>
    </row>
    <row r="65" spans="1:26" s="303" customFormat="1" ht="18.75" customHeight="1" thickBot="1">
      <c r="A65" s="299"/>
      <c r="B65" s="313"/>
      <c r="C65" s="299"/>
      <c r="D65" s="299"/>
      <c r="E65" s="299"/>
      <c r="F65" s="299"/>
      <c r="G65" s="300"/>
      <c r="H65" s="300"/>
      <c r="I65" s="300"/>
      <c r="J65" s="300"/>
      <c r="K65" s="300"/>
      <c r="L65" s="300"/>
      <c r="M65" s="301"/>
      <c r="N65" s="2276"/>
      <c r="O65" s="2276"/>
      <c r="P65" s="2276"/>
      <c r="Q65" s="2276"/>
      <c r="R65" s="302"/>
      <c r="V65" s="301"/>
      <c r="W65" s="301"/>
      <c r="X65" s="301"/>
      <c r="Y65" s="301"/>
      <c r="Z65" s="302"/>
    </row>
    <row r="66" spans="1:26" ht="18.75" customHeight="1">
      <c r="B66" s="2280" t="s">
        <v>193</v>
      </c>
      <c r="C66" s="2282"/>
      <c r="D66" s="2283"/>
      <c r="E66" s="2283"/>
      <c r="F66" s="2283"/>
      <c r="G66" s="2283"/>
      <c r="H66" s="2283"/>
      <c r="I66" s="2283"/>
      <c r="J66" s="2284"/>
    </row>
    <row r="67" spans="1:26" ht="18.75" customHeight="1">
      <c r="B67" s="2196"/>
      <c r="C67" s="2201"/>
      <c r="D67" s="2202"/>
      <c r="E67" s="2202"/>
      <c r="F67" s="2202"/>
      <c r="G67" s="2202"/>
      <c r="H67" s="2202"/>
      <c r="I67" s="2202"/>
      <c r="J67" s="2203"/>
    </row>
    <row r="68" spans="1:26" ht="18.75" customHeight="1">
      <c r="B68" s="2281"/>
      <c r="C68" s="2285"/>
      <c r="D68" s="2286"/>
      <c r="E68" s="2286"/>
      <c r="F68" s="2286"/>
      <c r="G68" s="2286"/>
      <c r="H68" s="2286"/>
      <c r="I68" s="2286"/>
      <c r="J68" s="2287"/>
    </row>
    <row r="69" spans="1:26" ht="18.75" customHeight="1">
      <c r="B69" s="2195" t="s">
        <v>192</v>
      </c>
      <c r="C69" s="2198"/>
      <c r="D69" s="2199"/>
      <c r="E69" s="2199"/>
      <c r="F69" s="2199"/>
      <c r="G69" s="2199"/>
      <c r="H69" s="2199"/>
      <c r="I69" s="2199"/>
      <c r="J69" s="2200"/>
    </row>
    <row r="70" spans="1:26" ht="18.75" customHeight="1">
      <c r="B70" s="2196"/>
      <c r="C70" s="2201"/>
      <c r="D70" s="2202"/>
      <c r="E70" s="2202"/>
      <c r="F70" s="2202"/>
      <c r="G70" s="2202"/>
      <c r="H70" s="2202"/>
      <c r="I70" s="2202"/>
      <c r="J70" s="2203"/>
    </row>
    <row r="71" spans="1:26" ht="18.75" customHeight="1" thickBot="1">
      <c r="B71" s="2197"/>
      <c r="C71" s="2204"/>
      <c r="D71" s="2205"/>
      <c r="E71" s="2205"/>
      <c r="F71" s="2205"/>
      <c r="G71" s="2205"/>
      <c r="H71" s="2205"/>
      <c r="I71" s="2205"/>
      <c r="J71" s="2206"/>
    </row>
    <row r="72" spans="1:26" ht="18.75" customHeight="1" thickBot="1">
      <c r="B72" s="314"/>
      <c r="C72" s="315"/>
      <c r="D72" s="315"/>
      <c r="E72" s="315"/>
      <c r="F72" s="315"/>
      <c r="G72" s="315"/>
      <c r="H72" s="315"/>
      <c r="I72" s="315"/>
      <c r="J72" s="315"/>
    </row>
    <row r="73" spans="1:26" ht="18.75" customHeight="1">
      <c r="B73" s="316" t="s">
        <v>191</v>
      </c>
      <c r="C73" s="317"/>
      <c r="D73" s="317"/>
      <c r="E73" s="317"/>
      <c r="F73" s="318"/>
      <c r="G73" s="318"/>
      <c r="H73" s="318"/>
      <c r="I73" s="318"/>
      <c r="J73" s="319"/>
    </row>
    <row r="74" spans="1:26" ht="18.75" customHeight="1">
      <c r="B74" s="2154"/>
      <c r="C74" s="2155"/>
      <c r="D74" s="2155"/>
      <c r="E74" s="2155"/>
      <c r="F74" s="2155"/>
      <c r="G74" s="2155"/>
      <c r="H74" s="2155"/>
      <c r="I74" s="2155"/>
      <c r="J74" s="2156"/>
    </row>
    <row r="75" spans="1:26" ht="12" customHeight="1" thickBot="1">
      <c r="B75" s="617"/>
      <c r="C75" s="320"/>
      <c r="D75" s="320"/>
      <c r="E75" s="320"/>
      <c r="F75" s="320"/>
      <c r="G75" s="320"/>
      <c r="H75" s="320"/>
      <c r="I75" s="320"/>
      <c r="J75" s="321"/>
    </row>
    <row r="76" spans="1:26" ht="17.25" customHeight="1"/>
    <row r="77" spans="1:26" ht="17.25" customHeight="1">
      <c r="B77" s="322"/>
      <c r="C77" s="322"/>
      <c r="D77" s="322"/>
      <c r="E77" s="322"/>
      <c r="F77" s="322"/>
      <c r="G77" s="322"/>
      <c r="H77" s="322"/>
      <c r="I77" s="322"/>
      <c r="J77" s="322"/>
      <c r="K77" s="322"/>
    </row>
    <row r="78" spans="1:26" ht="33.75" customHeight="1">
      <c r="B78" s="323" t="s">
        <v>199</v>
      </c>
      <c r="C78" s="2160">
        <f>個票ｰ2010!B240</f>
        <v>0</v>
      </c>
      <c r="D78" s="2161"/>
      <c r="E78" s="2161"/>
      <c r="F78" s="2162"/>
      <c r="G78" s="324" t="s">
        <v>656</v>
      </c>
      <c r="H78" s="2157">
        <v>2</v>
      </c>
      <c r="I78" s="2158"/>
      <c r="J78" s="2159"/>
    </row>
    <row r="79" spans="1:26" ht="30" customHeight="1" outlineLevel="1">
      <c r="B79" s="618" t="s">
        <v>214</v>
      </c>
      <c r="C79" s="2288" t="s">
        <v>213</v>
      </c>
      <c r="D79" s="2289"/>
      <c r="E79" s="2289"/>
      <c r="F79" s="2289"/>
      <c r="G79" s="2289"/>
      <c r="H79" s="2289"/>
      <c r="I79" s="2289"/>
      <c r="J79" s="2290"/>
    </row>
    <row r="80" spans="1:26" ht="30" customHeight="1" outlineLevel="1">
      <c r="B80" s="619" t="s">
        <v>198</v>
      </c>
      <c r="C80" s="2223"/>
      <c r="D80" s="2224"/>
      <c r="E80" s="2224"/>
      <c r="F80" s="2224"/>
      <c r="G80" s="2224"/>
      <c r="H80" s="2224"/>
      <c r="I80" s="2224"/>
      <c r="J80" s="2225"/>
    </row>
    <row r="81" spans="2:10" ht="30" customHeight="1" outlineLevel="1">
      <c r="B81" s="616" t="s">
        <v>197</v>
      </c>
      <c r="C81" s="2207"/>
      <c r="D81" s="2207"/>
      <c r="E81" s="2207"/>
      <c r="F81" s="2207"/>
      <c r="G81" s="2207"/>
      <c r="H81" s="2208"/>
      <c r="I81" s="2208"/>
      <c r="J81" s="2209"/>
    </row>
    <row r="82" spans="2:10" ht="14.25" customHeight="1" outlineLevel="1">
      <c r="B82" s="2226" t="s">
        <v>635</v>
      </c>
      <c r="C82" s="2189" t="s">
        <v>195</v>
      </c>
      <c r="D82" s="2189"/>
      <c r="E82" s="2189"/>
      <c r="F82" s="2189" t="s">
        <v>196</v>
      </c>
      <c r="G82" s="2189"/>
      <c r="H82" s="2190"/>
      <c r="I82" s="2190"/>
      <c r="J82" s="2191"/>
    </row>
    <row r="83" spans="2:10" ht="34.5" customHeight="1" outlineLevel="1">
      <c r="B83" s="2226"/>
      <c r="C83" s="272"/>
      <c r="D83" s="306" t="s">
        <v>185</v>
      </c>
      <c r="E83" s="272"/>
      <c r="F83" s="2192"/>
      <c r="G83" s="2192"/>
      <c r="H83" s="2193"/>
      <c r="I83" s="2193"/>
      <c r="J83" s="2194"/>
    </row>
    <row r="84" spans="2:10" ht="34.5" customHeight="1" outlineLevel="1">
      <c r="B84" s="2226"/>
      <c r="C84" s="272"/>
      <c r="D84" s="307" t="s">
        <v>185</v>
      </c>
      <c r="E84" s="272"/>
      <c r="F84" s="2181"/>
      <c r="G84" s="2181"/>
      <c r="H84" s="2182"/>
      <c r="I84" s="2182"/>
      <c r="J84" s="2183"/>
    </row>
    <row r="85" spans="2:10" ht="34.5" customHeight="1" outlineLevel="1">
      <c r="B85" s="2226"/>
      <c r="C85" s="272"/>
      <c r="D85" s="307" t="s">
        <v>185</v>
      </c>
      <c r="E85" s="272"/>
      <c r="F85" s="2181"/>
      <c r="G85" s="2181"/>
      <c r="H85" s="2182"/>
      <c r="I85" s="2182"/>
      <c r="J85" s="2183"/>
    </row>
    <row r="86" spans="2:10" ht="34.5" customHeight="1" outlineLevel="1">
      <c r="B86" s="2226"/>
      <c r="C86" s="272"/>
      <c r="D86" s="307" t="s">
        <v>185</v>
      </c>
      <c r="E86" s="272"/>
      <c r="F86" s="2181"/>
      <c r="G86" s="2181"/>
      <c r="H86" s="2182"/>
      <c r="I86" s="2182"/>
      <c r="J86" s="2183"/>
    </row>
    <row r="87" spans="2:10" ht="34.5" customHeight="1" outlineLevel="1">
      <c r="B87" s="2226"/>
      <c r="C87" s="272"/>
      <c r="D87" s="308" t="s">
        <v>185</v>
      </c>
      <c r="E87" s="272"/>
      <c r="F87" s="2219"/>
      <c r="G87" s="2220"/>
      <c r="H87" s="2221"/>
      <c r="I87" s="2221"/>
      <c r="J87" s="2222"/>
    </row>
    <row r="88" spans="2:10" ht="15" customHeight="1" outlineLevel="1">
      <c r="B88" s="2187" t="s">
        <v>251</v>
      </c>
      <c r="C88" s="2189" t="s">
        <v>195</v>
      </c>
      <c r="D88" s="2189"/>
      <c r="E88" s="2189"/>
      <c r="F88" s="2189" t="s">
        <v>194</v>
      </c>
      <c r="G88" s="2189"/>
      <c r="H88" s="2190"/>
      <c r="I88" s="2190"/>
      <c r="J88" s="2191"/>
    </row>
    <row r="89" spans="2:10" ht="31.5" customHeight="1" outlineLevel="1">
      <c r="B89" s="2167"/>
      <c r="C89" s="273"/>
      <c r="D89" s="309" t="s">
        <v>184</v>
      </c>
      <c r="E89" s="274"/>
      <c r="F89" s="2192"/>
      <c r="G89" s="2192"/>
      <c r="H89" s="2193"/>
      <c r="I89" s="2193"/>
      <c r="J89" s="2194"/>
    </row>
    <row r="90" spans="2:10" ht="31.5" customHeight="1" outlineLevel="1">
      <c r="B90" s="2167"/>
      <c r="C90" s="275"/>
      <c r="D90" s="310" t="s">
        <v>184</v>
      </c>
      <c r="E90" s="276"/>
      <c r="F90" s="2181"/>
      <c r="G90" s="2181"/>
      <c r="H90" s="2182"/>
      <c r="I90" s="2182"/>
      <c r="J90" s="2183"/>
    </row>
    <row r="91" spans="2:10" ht="31.5" customHeight="1" outlineLevel="1">
      <c r="B91" s="2167"/>
      <c r="C91" s="275"/>
      <c r="D91" s="310" t="s">
        <v>184</v>
      </c>
      <c r="E91" s="276"/>
      <c r="F91" s="2181"/>
      <c r="G91" s="2181"/>
      <c r="H91" s="2182"/>
      <c r="I91" s="2182"/>
      <c r="J91" s="2183"/>
    </row>
    <row r="92" spans="2:10" ht="31.5" customHeight="1" outlineLevel="1">
      <c r="B92" s="2167"/>
      <c r="C92" s="275"/>
      <c r="D92" s="310" t="s">
        <v>184</v>
      </c>
      <c r="E92" s="276"/>
      <c r="F92" s="2181"/>
      <c r="G92" s="2181"/>
      <c r="H92" s="2182"/>
      <c r="I92" s="2182"/>
      <c r="J92" s="2183"/>
    </row>
    <row r="93" spans="2:10" ht="31.5" customHeight="1" outlineLevel="1">
      <c r="B93" s="2188"/>
      <c r="C93" s="277"/>
      <c r="D93" s="311" t="s">
        <v>184</v>
      </c>
      <c r="E93" s="278"/>
      <c r="F93" s="2216"/>
      <c r="G93" s="2216"/>
      <c r="H93" s="2217"/>
      <c r="I93" s="2217"/>
      <c r="J93" s="2218"/>
    </row>
    <row r="94" spans="2:10" ht="15" customHeight="1" outlineLevel="1">
      <c r="B94" s="2166" t="s">
        <v>634</v>
      </c>
      <c r="C94" s="2169" t="s">
        <v>207</v>
      </c>
      <c r="D94" s="2170"/>
      <c r="E94" s="2171"/>
      <c r="F94" s="2172" t="s">
        <v>208</v>
      </c>
      <c r="G94" s="2173"/>
      <c r="H94" s="2173"/>
      <c r="I94" s="2173"/>
      <c r="J94" s="2174"/>
    </row>
    <row r="95" spans="2:10" ht="30" customHeight="1" outlineLevel="1">
      <c r="B95" s="2167"/>
      <c r="C95" s="275"/>
      <c r="D95" s="310" t="s">
        <v>184</v>
      </c>
      <c r="E95" s="272"/>
      <c r="F95" s="2178"/>
      <c r="G95" s="2178"/>
      <c r="H95" s="2179"/>
      <c r="I95" s="2179"/>
      <c r="J95" s="2180"/>
    </row>
    <row r="96" spans="2:10" ht="30" customHeight="1" outlineLevel="1">
      <c r="B96" s="2167"/>
      <c r="C96" s="275"/>
      <c r="D96" s="310" t="s">
        <v>184</v>
      </c>
      <c r="E96" s="272"/>
      <c r="F96" s="2181"/>
      <c r="G96" s="2181"/>
      <c r="H96" s="2182"/>
      <c r="I96" s="2182"/>
      <c r="J96" s="2183"/>
    </row>
    <row r="97" spans="1:26" ht="30" customHeight="1" outlineLevel="1">
      <c r="B97" s="2167"/>
      <c r="C97" s="275"/>
      <c r="D97" s="310" t="s">
        <v>184</v>
      </c>
      <c r="E97" s="272"/>
      <c r="F97" s="2181"/>
      <c r="G97" s="2181"/>
      <c r="H97" s="2182"/>
      <c r="I97" s="2182"/>
      <c r="J97" s="2183"/>
    </row>
    <row r="98" spans="1:26" ht="30" customHeight="1" outlineLevel="1" thickBot="1">
      <c r="B98" s="2168"/>
      <c r="C98" s="279"/>
      <c r="D98" s="312" t="s">
        <v>184</v>
      </c>
      <c r="E98" s="280"/>
      <c r="F98" s="2184"/>
      <c r="G98" s="2184"/>
      <c r="H98" s="2185"/>
      <c r="I98" s="2185"/>
      <c r="J98" s="2186"/>
    </row>
    <row r="99" spans="1:26" s="303" customFormat="1" ht="18.75" customHeight="1" outlineLevel="1" thickBot="1">
      <c r="A99" s="299"/>
      <c r="B99" s="313"/>
      <c r="C99" s="299"/>
      <c r="D99" s="299"/>
      <c r="E99" s="299"/>
      <c r="F99" s="299"/>
      <c r="G99" s="300"/>
      <c r="H99" s="300"/>
      <c r="I99" s="300"/>
      <c r="J99" s="300"/>
      <c r="K99" s="300"/>
      <c r="L99" s="300"/>
      <c r="M99" s="301"/>
      <c r="N99" s="2276"/>
      <c r="O99" s="2276"/>
      <c r="P99" s="2276"/>
      <c r="Q99" s="2276"/>
      <c r="R99" s="302"/>
      <c r="V99" s="301"/>
      <c r="W99" s="301"/>
      <c r="X99" s="301"/>
      <c r="Y99" s="301"/>
      <c r="Z99" s="302"/>
    </row>
    <row r="100" spans="1:26" ht="18.75" customHeight="1" outlineLevel="1">
      <c r="B100" s="2280" t="s">
        <v>193</v>
      </c>
      <c r="C100" s="2282"/>
      <c r="D100" s="2283"/>
      <c r="E100" s="2283"/>
      <c r="F100" s="2283"/>
      <c r="G100" s="2283"/>
      <c r="H100" s="2283"/>
      <c r="I100" s="2283"/>
      <c r="J100" s="2284"/>
    </row>
    <row r="101" spans="1:26" ht="18.75" customHeight="1" outlineLevel="1">
      <c r="B101" s="2196"/>
      <c r="C101" s="2201"/>
      <c r="D101" s="2202"/>
      <c r="E101" s="2202"/>
      <c r="F101" s="2202"/>
      <c r="G101" s="2202"/>
      <c r="H101" s="2202"/>
      <c r="I101" s="2202"/>
      <c r="J101" s="2203"/>
    </row>
    <row r="102" spans="1:26" ht="18.75" customHeight="1" outlineLevel="1">
      <c r="B102" s="2281"/>
      <c r="C102" s="2285"/>
      <c r="D102" s="2286"/>
      <c r="E102" s="2286"/>
      <c r="F102" s="2286"/>
      <c r="G102" s="2286"/>
      <c r="H102" s="2286"/>
      <c r="I102" s="2286"/>
      <c r="J102" s="2287"/>
    </row>
    <row r="103" spans="1:26" ht="18.75" customHeight="1" outlineLevel="1">
      <c r="B103" s="2195" t="s">
        <v>192</v>
      </c>
      <c r="C103" s="2198"/>
      <c r="D103" s="2199"/>
      <c r="E103" s="2199"/>
      <c r="F103" s="2199"/>
      <c r="G103" s="2199"/>
      <c r="H103" s="2199"/>
      <c r="I103" s="2199"/>
      <c r="J103" s="2200"/>
    </row>
    <row r="104" spans="1:26" ht="18.75" customHeight="1" outlineLevel="1">
      <c r="B104" s="2196"/>
      <c r="C104" s="2201"/>
      <c r="D104" s="2202"/>
      <c r="E104" s="2202"/>
      <c r="F104" s="2202"/>
      <c r="G104" s="2202"/>
      <c r="H104" s="2202"/>
      <c r="I104" s="2202"/>
      <c r="J104" s="2203"/>
    </row>
    <row r="105" spans="1:26" ht="18.75" customHeight="1" outlineLevel="1" thickBot="1">
      <c r="B105" s="2197"/>
      <c r="C105" s="2204"/>
      <c r="D105" s="2205"/>
      <c r="E105" s="2205"/>
      <c r="F105" s="2205"/>
      <c r="G105" s="2205"/>
      <c r="H105" s="2205"/>
      <c r="I105" s="2205"/>
      <c r="J105" s="2206"/>
    </row>
    <row r="106" spans="1:26" ht="18.75" customHeight="1" outlineLevel="1" thickBot="1">
      <c r="B106" s="314"/>
      <c r="C106" s="315"/>
      <c r="D106" s="315"/>
      <c r="E106" s="315"/>
      <c r="F106" s="315"/>
      <c r="G106" s="315"/>
      <c r="H106" s="315"/>
      <c r="I106" s="315"/>
      <c r="J106" s="315"/>
    </row>
    <row r="107" spans="1:26" ht="18.75" customHeight="1" outlineLevel="1">
      <c r="B107" s="316" t="s">
        <v>191</v>
      </c>
      <c r="C107" s="317"/>
      <c r="D107" s="317"/>
      <c r="E107" s="317"/>
      <c r="F107" s="318"/>
      <c r="G107" s="318"/>
      <c r="H107" s="318"/>
      <c r="I107" s="318"/>
      <c r="J107" s="319"/>
    </row>
    <row r="108" spans="1:26" ht="18.75" customHeight="1" outlineLevel="1">
      <c r="B108" s="2154"/>
      <c r="C108" s="2155"/>
      <c r="D108" s="2155"/>
      <c r="E108" s="2155"/>
      <c r="F108" s="2155"/>
      <c r="G108" s="2155"/>
      <c r="H108" s="2155"/>
      <c r="I108" s="2155"/>
      <c r="J108" s="2156"/>
    </row>
    <row r="109" spans="1:26" ht="12" customHeight="1" outlineLevel="1" thickBot="1">
      <c r="B109" s="617"/>
      <c r="C109" s="320"/>
      <c r="D109" s="320"/>
      <c r="E109" s="320"/>
      <c r="F109" s="320"/>
      <c r="G109" s="320"/>
      <c r="H109" s="320"/>
      <c r="I109" s="320"/>
      <c r="J109" s="321"/>
    </row>
    <row r="110" spans="1:26" ht="17.25" customHeight="1"/>
    <row r="111" spans="1:26" ht="17.25" customHeight="1"/>
    <row r="112" spans="1:26" ht="15" customHeight="1">
      <c r="B112" s="296" t="s">
        <v>252</v>
      </c>
    </row>
    <row r="113" spans="1:18" ht="6.6" customHeight="1"/>
    <row r="114" spans="1:18">
      <c r="B114" s="301" t="s">
        <v>394</v>
      </c>
      <c r="C114" s="325"/>
    </row>
    <row r="115" spans="1:18" s="220" customFormat="1" ht="14.25" customHeight="1" thickBot="1">
      <c r="A115" s="326" t="s">
        <v>133</v>
      </c>
      <c r="B115" s="1473"/>
      <c r="C115" s="1473"/>
      <c r="D115" s="1473"/>
      <c r="E115" s="1473"/>
      <c r="F115" s="1473"/>
      <c r="G115" s="1473"/>
      <c r="H115" s="1473"/>
      <c r="I115" s="1473"/>
      <c r="J115" s="1473"/>
      <c r="K115" s="1473"/>
      <c r="L115" s="1473"/>
      <c r="M115" s="1473"/>
      <c r="N115" s="1473"/>
      <c r="O115" s="1473"/>
      <c r="P115" s="1473"/>
      <c r="Q115" s="1473"/>
      <c r="R115" s="1473"/>
    </row>
    <row r="116" spans="1:18" ht="33.75" customHeight="1">
      <c r="B116" s="304" t="s">
        <v>199</v>
      </c>
      <c r="C116" s="2263">
        <f>個票ｰ2010!B243</f>
        <v>0</v>
      </c>
      <c r="D116" s="2264"/>
      <c r="E116" s="2264"/>
      <c r="F116" s="2265"/>
      <c r="G116" s="305" t="s">
        <v>656</v>
      </c>
      <c r="H116" s="2271">
        <v>11</v>
      </c>
      <c r="I116" s="2272"/>
      <c r="J116" s="2273"/>
    </row>
    <row r="117" spans="1:18" ht="30" customHeight="1" outlineLevel="1">
      <c r="B117" s="618" t="s">
        <v>214</v>
      </c>
      <c r="C117" s="2163"/>
      <c r="D117" s="2164"/>
      <c r="E117" s="2164"/>
      <c r="F117" s="2164"/>
      <c r="G117" s="2164"/>
      <c r="H117" s="2164"/>
      <c r="I117" s="2164"/>
      <c r="J117" s="2165"/>
    </row>
    <row r="118" spans="1:18" ht="30" customHeight="1" outlineLevel="1">
      <c r="B118" s="619" t="s">
        <v>198</v>
      </c>
      <c r="C118" s="2223"/>
      <c r="D118" s="2224"/>
      <c r="E118" s="2224"/>
      <c r="F118" s="2224"/>
      <c r="G118" s="2224"/>
      <c r="H118" s="2224"/>
      <c r="I118" s="2224"/>
      <c r="J118" s="2225"/>
    </row>
    <row r="119" spans="1:18" ht="30" customHeight="1" outlineLevel="1">
      <c r="B119" s="616" t="s">
        <v>197</v>
      </c>
      <c r="C119" s="2207"/>
      <c r="D119" s="2207"/>
      <c r="E119" s="2207"/>
      <c r="F119" s="2207"/>
      <c r="G119" s="2207"/>
      <c r="H119" s="2208"/>
      <c r="I119" s="2208"/>
      <c r="J119" s="2209"/>
    </row>
    <row r="120" spans="1:18" ht="14.25" customHeight="1" outlineLevel="1">
      <c r="B120" s="2226" t="s">
        <v>635</v>
      </c>
      <c r="C120" s="2189" t="s">
        <v>195</v>
      </c>
      <c r="D120" s="2189"/>
      <c r="E120" s="2189"/>
      <c r="F120" s="2189" t="s">
        <v>196</v>
      </c>
      <c r="G120" s="2189"/>
      <c r="H120" s="2190"/>
      <c r="I120" s="2190"/>
      <c r="J120" s="2191"/>
    </row>
    <row r="121" spans="1:18" ht="34.5" customHeight="1" outlineLevel="1">
      <c r="B121" s="2226"/>
      <c r="C121" s="272"/>
      <c r="D121" s="306" t="s">
        <v>185</v>
      </c>
      <c r="E121" s="272"/>
      <c r="F121" s="2192"/>
      <c r="G121" s="2192"/>
      <c r="H121" s="2193"/>
      <c r="I121" s="2193"/>
      <c r="J121" s="2194"/>
    </row>
    <row r="122" spans="1:18" ht="34.5" customHeight="1" outlineLevel="1">
      <c r="B122" s="2226"/>
      <c r="C122" s="272"/>
      <c r="D122" s="307" t="s">
        <v>185</v>
      </c>
      <c r="E122" s="272"/>
      <c r="F122" s="2181"/>
      <c r="G122" s="2181"/>
      <c r="H122" s="2182"/>
      <c r="I122" s="2182"/>
      <c r="J122" s="2183"/>
    </row>
    <row r="123" spans="1:18" ht="34.5" customHeight="1" outlineLevel="1">
      <c r="B123" s="2226"/>
      <c r="C123" s="272"/>
      <c r="D123" s="307" t="s">
        <v>185</v>
      </c>
      <c r="E123" s="272"/>
      <c r="F123" s="2181"/>
      <c r="G123" s="2181"/>
      <c r="H123" s="2182"/>
      <c r="I123" s="2182"/>
      <c r="J123" s="2183"/>
    </row>
    <row r="124" spans="1:18" ht="34.5" customHeight="1" outlineLevel="1">
      <c r="B124" s="2226"/>
      <c r="C124" s="272"/>
      <c r="D124" s="307" t="s">
        <v>185</v>
      </c>
      <c r="E124" s="272"/>
      <c r="F124" s="2181"/>
      <c r="G124" s="2181"/>
      <c r="H124" s="2182"/>
      <c r="I124" s="2182"/>
      <c r="J124" s="2183"/>
    </row>
    <row r="125" spans="1:18" ht="34.5" customHeight="1" outlineLevel="1">
      <c r="B125" s="2226"/>
      <c r="C125" s="272"/>
      <c r="D125" s="308" t="s">
        <v>185</v>
      </c>
      <c r="E125" s="272"/>
      <c r="F125" s="2219"/>
      <c r="G125" s="2220"/>
      <c r="H125" s="2221"/>
      <c r="I125" s="2221"/>
      <c r="J125" s="2222"/>
    </row>
    <row r="126" spans="1:18" ht="15" customHeight="1" outlineLevel="1">
      <c r="B126" s="2187" t="s">
        <v>251</v>
      </c>
      <c r="C126" s="2189" t="s">
        <v>195</v>
      </c>
      <c r="D126" s="2189"/>
      <c r="E126" s="2189"/>
      <c r="F126" s="2189" t="s">
        <v>194</v>
      </c>
      <c r="G126" s="2189"/>
      <c r="H126" s="2190"/>
      <c r="I126" s="2190"/>
      <c r="J126" s="2191"/>
    </row>
    <row r="127" spans="1:18" ht="31.5" customHeight="1" outlineLevel="1">
      <c r="B127" s="2167"/>
      <c r="C127" s="273"/>
      <c r="D127" s="309" t="s">
        <v>184</v>
      </c>
      <c r="E127" s="274"/>
      <c r="F127" s="2192"/>
      <c r="G127" s="2192"/>
      <c r="H127" s="2193"/>
      <c r="I127" s="2193"/>
      <c r="J127" s="2194"/>
    </row>
    <row r="128" spans="1:18" ht="31.5" customHeight="1" outlineLevel="1">
      <c r="B128" s="2167"/>
      <c r="C128" s="275"/>
      <c r="D128" s="310" t="s">
        <v>184</v>
      </c>
      <c r="E128" s="276"/>
      <c r="F128" s="2181"/>
      <c r="G128" s="2181"/>
      <c r="H128" s="2182"/>
      <c r="I128" s="2182"/>
      <c r="J128" s="2183"/>
    </row>
    <row r="129" spans="1:26" ht="31.5" customHeight="1" outlineLevel="1">
      <c r="B129" s="2167"/>
      <c r="C129" s="275"/>
      <c r="D129" s="310" t="s">
        <v>184</v>
      </c>
      <c r="E129" s="276"/>
      <c r="F129" s="2181"/>
      <c r="G129" s="2181"/>
      <c r="H129" s="2182"/>
      <c r="I129" s="2182"/>
      <c r="J129" s="2183"/>
    </row>
    <row r="130" spans="1:26" ht="31.5" customHeight="1" outlineLevel="1">
      <c r="B130" s="2167"/>
      <c r="C130" s="275"/>
      <c r="D130" s="310" t="s">
        <v>184</v>
      </c>
      <c r="E130" s="276"/>
      <c r="F130" s="2181"/>
      <c r="G130" s="2181"/>
      <c r="H130" s="2182"/>
      <c r="I130" s="2182"/>
      <c r="J130" s="2183"/>
    </row>
    <row r="131" spans="1:26" ht="31.5" customHeight="1" outlineLevel="1">
      <c r="B131" s="2188"/>
      <c r="C131" s="277"/>
      <c r="D131" s="311" t="s">
        <v>184</v>
      </c>
      <c r="E131" s="278"/>
      <c r="F131" s="2216"/>
      <c r="G131" s="2216"/>
      <c r="H131" s="2217"/>
      <c r="I131" s="2217"/>
      <c r="J131" s="2218"/>
    </row>
    <row r="132" spans="1:26" ht="15" customHeight="1" outlineLevel="1">
      <c r="B132" s="2166" t="s">
        <v>634</v>
      </c>
      <c r="C132" s="2169" t="s">
        <v>207</v>
      </c>
      <c r="D132" s="2170"/>
      <c r="E132" s="2171"/>
      <c r="F132" s="2172" t="s">
        <v>208</v>
      </c>
      <c r="G132" s="2173"/>
      <c r="H132" s="2173"/>
      <c r="I132" s="2173"/>
      <c r="J132" s="2174"/>
    </row>
    <row r="133" spans="1:26" ht="30" customHeight="1" outlineLevel="1">
      <c r="B133" s="2167"/>
      <c r="C133" s="275"/>
      <c r="D133" s="310" t="s">
        <v>184</v>
      </c>
      <c r="E133" s="272"/>
      <c r="F133" s="2178"/>
      <c r="G133" s="2178"/>
      <c r="H133" s="2179"/>
      <c r="I133" s="2179"/>
      <c r="J133" s="2180"/>
    </row>
    <row r="134" spans="1:26" ht="30" customHeight="1" outlineLevel="1">
      <c r="B134" s="2167"/>
      <c r="C134" s="275"/>
      <c r="D134" s="310" t="s">
        <v>184</v>
      </c>
      <c r="E134" s="272"/>
      <c r="F134" s="2181"/>
      <c r="G134" s="2181"/>
      <c r="H134" s="2182"/>
      <c r="I134" s="2182"/>
      <c r="J134" s="2183"/>
    </row>
    <row r="135" spans="1:26" ht="30" customHeight="1" outlineLevel="1">
      <c r="B135" s="2167"/>
      <c r="C135" s="275"/>
      <c r="D135" s="310" t="s">
        <v>184</v>
      </c>
      <c r="E135" s="272"/>
      <c r="F135" s="2181"/>
      <c r="G135" s="2181"/>
      <c r="H135" s="2182"/>
      <c r="I135" s="2182"/>
      <c r="J135" s="2183"/>
    </row>
    <row r="136" spans="1:26" ht="30" customHeight="1" outlineLevel="1" thickBot="1">
      <c r="B136" s="2168"/>
      <c r="C136" s="279"/>
      <c r="D136" s="312" t="s">
        <v>184</v>
      </c>
      <c r="E136" s="280"/>
      <c r="F136" s="2184"/>
      <c r="G136" s="2184"/>
      <c r="H136" s="2185"/>
      <c r="I136" s="2185"/>
      <c r="J136" s="2186"/>
    </row>
    <row r="137" spans="1:26" s="303" customFormat="1" ht="18.75" customHeight="1" outlineLevel="1" thickBot="1">
      <c r="A137" s="299"/>
      <c r="B137" s="313"/>
      <c r="C137" s="299"/>
      <c r="D137" s="299"/>
      <c r="E137" s="299"/>
      <c r="F137" s="299"/>
      <c r="G137" s="300"/>
      <c r="H137" s="300"/>
      <c r="I137" s="300"/>
      <c r="J137" s="300"/>
      <c r="K137" s="300"/>
      <c r="L137" s="300"/>
      <c r="M137" s="301"/>
      <c r="N137" s="2276"/>
      <c r="O137" s="2276"/>
      <c r="P137" s="2276"/>
      <c r="Q137" s="2276"/>
      <c r="R137" s="302"/>
      <c r="V137" s="301"/>
      <c r="W137" s="301"/>
      <c r="X137" s="301"/>
      <c r="Y137" s="301"/>
      <c r="Z137" s="302"/>
    </row>
    <row r="138" spans="1:26" ht="18.75" customHeight="1" outlineLevel="1">
      <c r="B138" s="2280" t="s">
        <v>193</v>
      </c>
      <c r="C138" s="2282"/>
      <c r="D138" s="2283"/>
      <c r="E138" s="2283"/>
      <c r="F138" s="2283"/>
      <c r="G138" s="2283"/>
      <c r="H138" s="2283"/>
      <c r="I138" s="2283"/>
      <c r="J138" s="2284"/>
    </row>
    <row r="139" spans="1:26" ht="18.75" customHeight="1" outlineLevel="1">
      <c r="B139" s="2196"/>
      <c r="C139" s="2201"/>
      <c r="D139" s="2202"/>
      <c r="E139" s="2202"/>
      <c r="F139" s="2202"/>
      <c r="G139" s="2202"/>
      <c r="H139" s="2202"/>
      <c r="I139" s="2202"/>
      <c r="J139" s="2203"/>
    </row>
    <row r="140" spans="1:26" ht="18.75" customHeight="1" outlineLevel="1">
      <c r="B140" s="2281"/>
      <c r="C140" s="2285"/>
      <c r="D140" s="2286"/>
      <c r="E140" s="2286"/>
      <c r="F140" s="2286"/>
      <c r="G140" s="2286"/>
      <c r="H140" s="2286"/>
      <c r="I140" s="2286"/>
      <c r="J140" s="2287"/>
    </row>
    <row r="141" spans="1:26" ht="18.75" customHeight="1" outlineLevel="1">
      <c r="B141" s="2195" t="s">
        <v>192</v>
      </c>
      <c r="C141" s="2198"/>
      <c r="D141" s="2199"/>
      <c r="E141" s="2199"/>
      <c r="F141" s="2199"/>
      <c r="G141" s="2199"/>
      <c r="H141" s="2199"/>
      <c r="I141" s="2199"/>
      <c r="J141" s="2200"/>
    </row>
    <row r="142" spans="1:26" ht="18.75" customHeight="1" outlineLevel="1">
      <c r="B142" s="2196"/>
      <c r="C142" s="2201"/>
      <c r="D142" s="2202"/>
      <c r="E142" s="2202"/>
      <c r="F142" s="2202"/>
      <c r="G142" s="2202"/>
      <c r="H142" s="2202"/>
      <c r="I142" s="2202"/>
      <c r="J142" s="2203"/>
    </row>
    <row r="143" spans="1:26" ht="18.75" customHeight="1" outlineLevel="1" thickBot="1">
      <c r="B143" s="2197"/>
      <c r="C143" s="2204"/>
      <c r="D143" s="2205"/>
      <c r="E143" s="2205"/>
      <c r="F143" s="2205"/>
      <c r="G143" s="2205"/>
      <c r="H143" s="2205"/>
      <c r="I143" s="2205"/>
      <c r="J143" s="2206"/>
    </row>
    <row r="144" spans="1:26" ht="18.75" customHeight="1" outlineLevel="1" thickBot="1">
      <c r="B144" s="314"/>
      <c r="C144" s="315"/>
      <c r="D144" s="315"/>
      <c r="E144" s="315"/>
      <c r="F144" s="315"/>
      <c r="G144" s="315"/>
      <c r="H144" s="315"/>
      <c r="I144" s="315"/>
      <c r="J144" s="315"/>
    </row>
    <row r="145" spans="2:11" ht="18.75" customHeight="1" outlineLevel="1">
      <c r="B145" s="316" t="s">
        <v>191</v>
      </c>
      <c r="C145" s="317"/>
      <c r="D145" s="317"/>
      <c r="E145" s="317"/>
      <c r="F145" s="318"/>
      <c r="G145" s="318"/>
      <c r="H145" s="318"/>
      <c r="I145" s="318"/>
      <c r="J145" s="319"/>
    </row>
    <row r="146" spans="2:11" ht="18.75" customHeight="1" outlineLevel="1">
      <c r="B146" s="2154"/>
      <c r="C146" s="2155"/>
      <c r="D146" s="2155"/>
      <c r="E146" s="2155"/>
      <c r="F146" s="2155"/>
      <c r="G146" s="2155"/>
      <c r="H146" s="2155"/>
      <c r="I146" s="2155"/>
      <c r="J146" s="2156"/>
    </row>
    <row r="147" spans="2:11" ht="12" customHeight="1" outlineLevel="1" thickBot="1">
      <c r="B147" s="617"/>
      <c r="C147" s="320"/>
      <c r="D147" s="320"/>
      <c r="E147" s="320"/>
      <c r="F147" s="320"/>
      <c r="G147" s="320"/>
      <c r="H147" s="320"/>
      <c r="I147" s="320"/>
      <c r="J147" s="321"/>
    </row>
    <row r="150" spans="2:11" ht="17.25" customHeight="1">
      <c r="B150" s="322"/>
      <c r="C150" s="322"/>
      <c r="D150" s="322"/>
      <c r="E150" s="322"/>
      <c r="F150" s="322"/>
      <c r="G150" s="322"/>
      <c r="H150" s="322"/>
      <c r="I150" s="322"/>
      <c r="J150" s="322"/>
      <c r="K150" s="322"/>
    </row>
    <row r="151" spans="2:11" ht="33.75" customHeight="1">
      <c r="B151" s="323" t="s">
        <v>199</v>
      </c>
      <c r="C151" s="2160">
        <f>個票ｰ2010!B244</f>
        <v>0</v>
      </c>
      <c r="D151" s="2161"/>
      <c r="E151" s="2161"/>
      <c r="F151" s="2162"/>
      <c r="G151" s="324" t="s">
        <v>656</v>
      </c>
      <c r="H151" s="2157">
        <v>12</v>
      </c>
      <c r="I151" s="2158"/>
      <c r="J151" s="2159"/>
    </row>
    <row r="152" spans="2:11" ht="30" customHeight="1" outlineLevel="1">
      <c r="B152" s="618" t="s">
        <v>214</v>
      </c>
      <c r="C152" s="2163"/>
      <c r="D152" s="2164"/>
      <c r="E152" s="2164"/>
      <c r="F152" s="2164"/>
      <c r="G152" s="2164"/>
      <c r="H152" s="2164"/>
      <c r="I152" s="2164"/>
      <c r="J152" s="2165"/>
    </row>
    <row r="153" spans="2:11" ht="30" customHeight="1" outlineLevel="1">
      <c r="B153" s="619" t="s">
        <v>198</v>
      </c>
      <c r="C153" s="2223"/>
      <c r="D153" s="2224"/>
      <c r="E153" s="2224"/>
      <c r="F153" s="2224"/>
      <c r="G153" s="2224"/>
      <c r="H153" s="2224"/>
      <c r="I153" s="2224"/>
      <c r="J153" s="2225"/>
    </row>
    <row r="154" spans="2:11" ht="30" customHeight="1" outlineLevel="1">
      <c r="B154" s="616" t="s">
        <v>197</v>
      </c>
      <c r="C154" s="2207"/>
      <c r="D154" s="2207"/>
      <c r="E154" s="2207"/>
      <c r="F154" s="2207"/>
      <c r="G154" s="2207"/>
      <c r="H154" s="2208"/>
      <c r="I154" s="2208"/>
      <c r="J154" s="2209"/>
    </row>
    <row r="155" spans="2:11" ht="14.25" customHeight="1" outlineLevel="1">
      <c r="B155" s="2226" t="s">
        <v>635</v>
      </c>
      <c r="C155" s="2189" t="s">
        <v>195</v>
      </c>
      <c r="D155" s="2189"/>
      <c r="E155" s="2189"/>
      <c r="F155" s="2189" t="s">
        <v>196</v>
      </c>
      <c r="G155" s="2189"/>
      <c r="H155" s="2190"/>
      <c r="I155" s="2190"/>
      <c r="J155" s="2191"/>
    </row>
    <row r="156" spans="2:11" ht="34.5" customHeight="1" outlineLevel="1">
      <c r="B156" s="2226"/>
      <c r="C156" s="272"/>
      <c r="D156" s="306" t="s">
        <v>185</v>
      </c>
      <c r="E156" s="272"/>
      <c r="F156" s="2192"/>
      <c r="G156" s="2192"/>
      <c r="H156" s="2193"/>
      <c r="I156" s="2193"/>
      <c r="J156" s="2194"/>
    </row>
    <row r="157" spans="2:11" ht="34.5" customHeight="1" outlineLevel="1">
      <c r="B157" s="2226"/>
      <c r="C157" s="272"/>
      <c r="D157" s="307" t="s">
        <v>185</v>
      </c>
      <c r="E157" s="272"/>
      <c r="F157" s="2181"/>
      <c r="G157" s="2181"/>
      <c r="H157" s="2182"/>
      <c r="I157" s="2182"/>
      <c r="J157" s="2183"/>
    </row>
    <row r="158" spans="2:11" ht="34.5" customHeight="1" outlineLevel="1">
      <c r="B158" s="2226"/>
      <c r="C158" s="272"/>
      <c r="D158" s="307" t="s">
        <v>185</v>
      </c>
      <c r="E158" s="272"/>
      <c r="F158" s="2181"/>
      <c r="G158" s="2181"/>
      <c r="H158" s="2182"/>
      <c r="I158" s="2182"/>
      <c r="J158" s="2183"/>
    </row>
    <row r="159" spans="2:11" ht="34.5" customHeight="1" outlineLevel="1">
      <c r="B159" s="2226"/>
      <c r="C159" s="272"/>
      <c r="D159" s="307" t="s">
        <v>185</v>
      </c>
      <c r="E159" s="272"/>
      <c r="F159" s="2181"/>
      <c r="G159" s="2181"/>
      <c r="H159" s="2182"/>
      <c r="I159" s="2182"/>
      <c r="J159" s="2183"/>
    </row>
    <row r="160" spans="2:11" ht="34.5" customHeight="1" outlineLevel="1">
      <c r="B160" s="2226"/>
      <c r="C160" s="272"/>
      <c r="D160" s="308" t="s">
        <v>185</v>
      </c>
      <c r="E160" s="272"/>
      <c r="F160" s="2219"/>
      <c r="G160" s="2220"/>
      <c r="H160" s="2221"/>
      <c r="I160" s="2221"/>
      <c r="J160" s="2222"/>
    </row>
    <row r="161" spans="1:26" ht="15" customHeight="1" outlineLevel="1">
      <c r="B161" s="2187" t="s">
        <v>251</v>
      </c>
      <c r="C161" s="2291" t="s">
        <v>195</v>
      </c>
      <c r="D161" s="2291"/>
      <c r="E161" s="2291"/>
      <c r="F161" s="2291" t="s">
        <v>194</v>
      </c>
      <c r="G161" s="2291"/>
      <c r="H161" s="2292"/>
      <c r="I161" s="2292"/>
      <c r="J161" s="2293"/>
    </row>
    <row r="162" spans="1:26" ht="31.5" customHeight="1" outlineLevel="1">
      <c r="B162" s="2167"/>
      <c r="C162" s="273"/>
      <c r="D162" s="309" t="s">
        <v>184</v>
      </c>
      <c r="E162" s="274"/>
      <c r="F162" s="2192"/>
      <c r="G162" s="2192"/>
      <c r="H162" s="2193"/>
      <c r="I162" s="2193"/>
      <c r="J162" s="2194"/>
    </row>
    <row r="163" spans="1:26" ht="31.5" customHeight="1" outlineLevel="1">
      <c r="B163" s="2167"/>
      <c r="C163" s="275"/>
      <c r="D163" s="310" t="s">
        <v>184</v>
      </c>
      <c r="E163" s="276"/>
      <c r="F163" s="2181"/>
      <c r="G163" s="2181"/>
      <c r="H163" s="2182"/>
      <c r="I163" s="2182"/>
      <c r="J163" s="2183"/>
    </row>
    <row r="164" spans="1:26" ht="31.5" customHeight="1" outlineLevel="1">
      <c r="B164" s="2167"/>
      <c r="C164" s="275"/>
      <c r="D164" s="310" t="s">
        <v>184</v>
      </c>
      <c r="E164" s="276"/>
      <c r="F164" s="2181"/>
      <c r="G164" s="2181"/>
      <c r="H164" s="2182"/>
      <c r="I164" s="2182"/>
      <c r="J164" s="2183"/>
    </row>
    <row r="165" spans="1:26" ht="31.5" customHeight="1" outlineLevel="1">
      <c r="B165" s="2167"/>
      <c r="C165" s="275"/>
      <c r="D165" s="310" t="s">
        <v>184</v>
      </c>
      <c r="E165" s="276"/>
      <c r="F165" s="2181"/>
      <c r="G165" s="2181"/>
      <c r="H165" s="2182"/>
      <c r="I165" s="2182"/>
      <c r="J165" s="2183"/>
    </row>
    <row r="166" spans="1:26" ht="31.5" customHeight="1" outlineLevel="1">
      <c r="B166" s="2188"/>
      <c r="C166" s="277"/>
      <c r="D166" s="311" t="s">
        <v>184</v>
      </c>
      <c r="E166" s="278"/>
      <c r="F166" s="2216"/>
      <c r="G166" s="2216"/>
      <c r="H166" s="2217"/>
      <c r="I166" s="2217"/>
      <c r="J166" s="2218"/>
    </row>
    <row r="167" spans="1:26" ht="15" customHeight="1" outlineLevel="1">
      <c r="B167" s="2166" t="s">
        <v>634</v>
      </c>
      <c r="C167" s="2169" t="s">
        <v>207</v>
      </c>
      <c r="D167" s="2170"/>
      <c r="E167" s="2171"/>
      <c r="F167" s="2172" t="s">
        <v>208</v>
      </c>
      <c r="G167" s="2173"/>
      <c r="H167" s="2173"/>
      <c r="I167" s="2173"/>
      <c r="J167" s="2174"/>
    </row>
    <row r="168" spans="1:26" ht="30" customHeight="1" outlineLevel="1">
      <c r="B168" s="2167"/>
      <c r="C168" s="275"/>
      <c r="D168" s="310" t="s">
        <v>184</v>
      </c>
      <c r="E168" s="272"/>
      <c r="F168" s="2178"/>
      <c r="G168" s="2178"/>
      <c r="H168" s="2179"/>
      <c r="I168" s="2179"/>
      <c r="J168" s="2180"/>
    </row>
    <row r="169" spans="1:26" ht="30" customHeight="1" outlineLevel="1">
      <c r="B169" s="2167"/>
      <c r="C169" s="275"/>
      <c r="D169" s="310" t="s">
        <v>184</v>
      </c>
      <c r="E169" s="272"/>
      <c r="F169" s="2181"/>
      <c r="G169" s="2181"/>
      <c r="H169" s="2182"/>
      <c r="I169" s="2182"/>
      <c r="J169" s="2183"/>
    </row>
    <row r="170" spans="1:26" ht="30" customHeight="1" outlineLevel="1">
      <c r="B170" s="2167"/>
      <c r="C170" s="275"/>
      <c r="D170" s="310" t="s">
        <v>184</v>
      </c>
      <c r="E170" s="272"/>
      <c r="F170" s="2181"/>
      <c r="G170" s="2181"/>
      <c r="H170" s="2182"/>
      <c r="I170" s="2182"/>
      <c r="J170" s="2183"/>
    </row>
    <row r="171" spans="1:26" ht="30" customHeight="1" outlineLevel="1" thickBot="1">
      <c r="B171" s="2168"/>
      <c r="C171" s="279"/>
      <c r="D171" s="312" t="s">
        <v>184</v>
      </c>
      <c r="E171" s="280"/>
      <c r="F171" s="2184"/>
      <c r="G171" s="2184"/>
      <c r="H171" s="2185"/>
      <c r="I171" s="2185"/>
      <c r="J171" s="2186"/>
    </row>
    <row r="172" spans="1:26" s="303" customFormat="1" ht="18.75" customHeight="1" outlineLevel="1" thickBot="1">
      <c r="A172" s="299"/>
      <c r="B172" s="313"/>
      <c r="C172" s="299"/>
      <c r="D172" s="299"/>
      <c r="E172" s="299"/>
      <c r="F172" s="299"/>
      <c r="G172" s="300"/>
      <c r="H172" s="300"/>
      <c r="I172" s="300"/>
      <c r="J172" s="300"/>
      <c r="K172" s="300"/>
      <c r="L172" s="300"/>
      <c r="M172" s="301"/>
      <c r="N172" s="2276"/>
      <c r="O172" s="2276"/>
      <c r="P172" s="2276"/>
      <c r="Q172" s="2276"/>
      <c r="R172" s="302"/>
      <c r="V172" s="301"/>
      <c r="W172" s="301"/>
      <c r="X172" s="301"/>
      <c r="Y172" s="301"/>
      <c r="Z172" s="302"/>
    </row>
    <row r="173" spans="1:26" ht="18.75" customHeight="1" outlineLevel="1">
      <c r="B173" s="2280" t="s">
        <v>193</v>
      </c>
      <c r="C173" s="2282"/>
      <c r="D173" s="2283"/>
      <c r="E173" s="2283"/>
      <c r="F173" s="2283"/>
      <c r="G173" s="2283"/>
      <c r="H173" s="2283"/>
      <c r="I173" s="2283"/>
      <c r="J173" s="2284"/>
    </row>
    <row r="174" spans="1:26" ht="18.75" customHeight="1" outlineLevel="1">
      <c r="B174" s="2196"/>
      <c r="C174" s="2201"/>
      <c r="D174" s="2202"/>
      <c r="E174" s="2202"/>
      <c r="F174" s="2202"/>
      <c r="G174" s="2202"/>
      <c r="H174" s="2202"/>
      <c r="I174" s="2202"/>
      <c r="J174" s="2203"/>
    </row>
    <row r="175" spans="1:26" ht="18.75" customHeight="1" outlineLevel="1">
      <c r="B175" s="2281"/>
      <c r="C175" s="2285"/>
      <c r="D175" s="2286"/>
      <c r="E175" s="2286"/>
      <c r="F175" s="2286"/>
      <c r="G175" s="2286"/>
      <c r="H175" s="2286"/>
      <c r="I175" s="2286"/>
      <c r="J175" s="2287"/>
    </row>
    <row r="176" spans="1:26" ht="18.75" customHeight="1" outlineLevel="1">
      <c r="B176" s="2195" t="s">
        <v>192</v>
      </c>
      <c r="C176" s="2198"/>
      <c r="D176" s="2199"/>
      <c r="E176" s="2199"/>
      <c r="F176" s="2199"/>
      <c r="G176" s="2199"/>
      <c r="H176" s="2199"/>
      <c r="I176" s="2199"/>
      <c r="J176" s="2200"/>
    </row>
    <row r="177" spans="2:10" ht="18.75" customHeight="1" outlineLevel="1">
      <c r="B177" s="2196"/>
      <c r="C177" s="2201"/>
      <c r="D177" s="2202"/>
      <c r="E177" s="2202"/>
      <c r="F177" s="2202"/>
      <c r="G177" s="2202"/>
      <c r="H177" s="2202"/>
      <c r="I177" s="2202"/>
      <c r="J177" s="2203"/>
    </row>
    <row r="178" spans="2:10" ht="18.75" customHeight="1" outlineLevel="1" thickBot="1">
      <c r="B178" s="2197"/>
      <c r="C178" s="2204"/>
      <c r="D178" s="2205"/>
      <c r="E178" s="2205"/>
      <c r="F178" s="2205"/>
      <c r="G178" s="2205"/>
      <c r="H178" s="2205"/>
      <c r="I178" s="2205"/>
      <c r="J178" s="2206"/>
    </row>
    <row r="179" spans="2:10" ht="18.75" customHeight="1" outlineLevel="1" thickBot="1">
      <c r="B179" s="314"/>
      <c r="C179" s="315"/>
      <c r="D179" s="315"/>
      <c r="E179" s="315"/>
      <c r="F179" s="315"/>
      <c r="G179" s="315"/>
      <c r="H179" s="315"/>
      <c r="I179" s="315"/>
      <c r="J179" s="315"/>
    </row>
    <row r="180" spans="2:10" ht="18.75" customHeight="1" outlineLevel="1">
      <c r="B180" s="316" t="s">
        <v>191</v>
      </c>
      <c r="C180" s="317"/>
      <c r="D180" s="317"/>
      <c r="E180" s="317"/>
      <c r="F180" s="318"/>
      <c r="G180" s="318"/>
      <c r="H180" s="318"/>
      <c r="I180" s="318"/>
      <c r="J180" s="319"/>
    </row>
    <row r="181" spans="2:10" ht="18.75" customHeight="1" outlineLevel="1">
      <c r="B181" s="2154"/>
      <c r="C181" s="2155"/>
      <c r="D181" s="2155"/>
      <c r="E181" s="2155"/>
      <c r="F181" s="2155"/>
      <c r="G181" s="2155"/>
      <c r="H181" s="2155"/>
      <c r="I181" s="2155"/>
      <c r="J181" s="2156"/>
    </row>
    <row r="182" spans="2:10" ht="12" customHeight="1" outlineLevel="1" thickBot="1">
      <c r="B182" s="617"/>
      <c r="C182" s="320"/>
      <c r="D182" s="320"/>
      <c r="E182" s="320"/>
      <c r="F182" s="320"/>
      <c r="G182" s="320"/>
      <c r="H182" s="320"/>
      <c r="I182" s="320"/>
      <c r="J182" s="321"/>
    </row>
    <row r="183" spans="2:10" ht="17.25" customHeight="1"/>
    <row r="185" spans="2:10" ht="33.75" customHeight="1">
      <c r="B185" s="323" t="s">
        <v>199</v>
      </c>
      <c r="C185" s="2160">
        <f>個票ｰ2010!B245</f>
        <v>0</v>
      </c>
      <c r="D185" s="2161"/>
      <c r="E185" s="2161"/>
      <c r="F185" s="2162"/>
      <c r="G185" s="324" t="s">
        <v>656</v>
      </c>
      <c r="H185" s="2157">
        <v>13</v>
      </c>
      <c r="I185" s="2158"/>
      <c r="J185" s="2159"/>
    </row>
    <row r="186" spans="2:10" ht="30" customHeight="1" outlineLevel="1">
      <c r="B186" s="618" t="s">
        <v>214</v>
      </c>
      <c r="C186" s="2163"/>
      <c r="D186" s="2164"/>
      <c r="E186" s="2164"/>
      <c r="F186" s="2164"/>
      <c r="G186" s="2164"/>
      <c r="H186" s="2164"/>
      <c r="I186" s="2164"/>
      <c r="J186" s="2165"/>
    </row>
    <row r="187" spans="2:10" ht="30" customHeight="1" outlineLevel="1">
      <c r="B187" s="619" t="s">
        <v>198</v>
      </c>
      <c r="C187" s="2223"/>
      <c r="D187" s="2224"/>
      <c r="E187" s="2224"/>
      <c r="F187" s="2224"/>
      <c r="G187" s="2224"/>
      <c r="H187" s="2224"/>
      <c r="I187" s="2224"/>
      <c r="J187" s="2225"/>
    </row>
    <row r="188" spans="2:10" ht="30" customHeight="1" outlineLevel="1">
      <c r="B188" s="616" t="s">
        <v>197</v>
      </c>
      <c r="C188" s="2207"/>
      <c r="D188" s="2207"/>
      <c r="E188" s="2207"/>
      <c r="F188" s="2207"/>
      <c r="G188" s="2207"/>
      <c r="H188" s="2208"/>
      <c r="I188" s="2208"/>
      <c r="J188" s="2209"/>
    </row>
    <row r="189" spans="2:10" ht="14.25" customHeight="1" outlineLevel="1">
      <c r="B189" s="2294" t="s">
        <v>448</v>
      </c>
      <c r="C189" s="2189" t="s">
        <v>195</v>
      </c>
      <c r="D189" s="2189"/>
      <c r="E189" s="2189"/>
      <c r="F189" s="2189" t="s">
        <v>196</v>
      </c>
      <c r="G189" s="2189"/>
      <c r="H189" s="2190"/>
      <c r="I189" s="2190"/>
      <c r="J189" s="2191"/>
    </row>
    <row r="190" spans="2:10" ht="34.5" customHeight="1" outlineLevel="1">
      <c r="B190" s="2294"/>
      <c r="C190" s="272"/>
      <c r="D190" s="306" t="s">
        <v>185</v>
      </c>
      <c r="E190" s="272"/>
      <c r="F190" s="2192"/>
      <c r="G190" s="2192"/>
      <c r="H190" s="2193"/>
      <c r="I190" s="2193"/>
      <c r="J190" s="2194"/>
    </row>
    <row r="191" spans="2:10" ht="34.5" customHeight="1" outlineLevel="1">
      <c r="B191" s="2294"/>
      <c r="C191" s="272"/>
      <c r="D191" s="307" t="s">
        <v>185</v>
      </c>
      <c r="E191" s="272"/>
      <c r="F191" s="2181"/>
      <c r="G191" s="2181"/>
      <c r="H191" s="2182"/>
      <c r="I191" s="2182"/>
      <c r="J191" s="2183"/>
    </row>
    <row r="192" spans="2:10" ht="34.5" customHeight="1" outlineLevel="1">
      <c r="B192" s="2294"/>
      <c r="C192" s="272"/>
      <c r="D192" s="307" t="s">
        <v>185</v>
      </c>
      <c r="E192" s="272"/>
      <c r="F192" s="2181"/>
      <c r="G192" s="2181"/>
      <c r="H192" s="2182"/>
      <c r="I192" s="2182"/>
      <c r="J192" s="2183"/>
    </row>
    <row r="193" spans="1:26" ht="34.5" customHeight="1" outlineLevel="1">
      <c r="B193" s="2294"/>
      <c r="C193" s="272"/>
      <c r="D193" s="307" t="s">
        <v>185</v>
      </c>
      <c r="E193" s="272"/>
      <c r="F193" s="2181"/>
      <c r="G193" s="2181"/>
      <c r="H193" s="2182"/>
      <c r="I193" s="2182"/>
      <c r="J193" s="2183"/>
    </row>
    <row r="194" spans="1:26" ht="34.5" customHeight="1" outlineLevel="1">
      <c r="B194" s="2294"/>
      <c r="C194" s="272"/>
      <c r="D194" s="308" t="s">
        <v>185</v>
      </c>
      <c r="E194" s="272"/>
      <c r="F194" s="2219"/>
      <c r="G194" s="2220"/>
      <c r="H194" s="2221"/>
      <c r="I194" s="2221"/>
      <c r="J194" s="2222"/>
    </row>
    <row r="195" spans="1:26" ht="15" customHeight="1" outlineLevel="1">
      <c r="B195" s="2295" t="s">
        <v>449</v>
      </c>
      <c r="C195" s="2189" t="s">
        <v>195</v>
      </c>
      <c r="D195" s="2189"/>
      <c r="E195" s="2189"/>
      <c r="F195" s="2189" t="s">
        <v>194</v>
      </c>
      <c r="G195" s="2189"/>
      <c r="H195" s="2190"/>
      <c r="I195" s="2190"/>
      <c r="J195" s="2191"/>
    </row>
    <row r="196" spans="1:26" ht="31.5" customHeight="1" outlineLevel="1">
      <c r="B196" s="2296"/>
      <c r="C196" s="273"/>
      <c r="D196" s="309" t="s">
        <v>184</v>
      </c>
      <c r="E196" s="274"/>
      <c r="F196" s="2192"/>
      <c r="G196" s="2192"/>
      <c r="H196" s="2193"/>
      <c r="I196" s="2193"/>
      <c r="J196" s="2194"/>
    </row>
    <row r="197" spans="1:26" ht="31.5" customHeight="1" outlineLevel="1">
      <c r="B197" s="2296"/>
      <c r="C197" s="275"/>
      <c r="D197" s="310" t="s">
        <v>184</v>
      </c>
      <c r="E197" s="276"/>
      <c r="F197" s="2181"/>
      <c r="G197" s="2181"/>
      <c r="H197" s="2182"/>
      <c r="I197" s="2182"/>
      <c r="J197" s="2183"/>
    </row>
    <row r="198" spans="1:26" ht="31.5" customHeight="1" outlineLevel="1">
      <c r="B198" s="2296"/>
      <c r="C198" s="275"/>
      <c r="D198" s="310" t="s">
        <v>184</v>
      </c>
      <c r="E198" s="276"/>
      <c r="F198" s="2181"/>
      <c r="G198" s="2181"/>
      <c r="H198" s="2182"/>
      <c r="I198" s="2182"/>
      <c r="J198" s="2183"/>
    </row>
    <row r="199" spans="1:26" ht="31.5" customHeight="1" outlineLevel="1">
      <c r="B199" s="2296"/>
      <c r="C199" s="275"/>
      <c r="D199" s="310" t="s">
        <v>184</v>
      </c>
      <c r="E199" s="276"/>
      <c r="F199" s="2181"/>
      <c r="G199" s="2181"/>
      <c r="H199" s="2182"/>
      <c r="I199" s="2182"/>
      <c r="J199" s="2183"/>
    </row>
    <row r="200" spans="1:26" ht="31.5" customHeight="1" outlineLevel="1">
      <c r="B200" s="2297"/>
      <c r="C200" s="277"/>
      <c r="D200" s="311" t="s">
        <v>184</v>
      </c>
      <c r="E200" s="278"/>
      <c r="F200" s="2216"/>
      <c r="G200" s="2216"/>
      <c r="H200" s="2217"/>
      <c r="I200" s="2217"/>
      <c r="J200" s="2218"/>
    </row>
    <row r="201" spans="1:26" ht="15" customHeight="1" outlineLevel="1">
      <c r="B201" s="2166" t="s">
        <v>636</v>
      </c>
      <c r="C201" s="2169" t="s">
        <v>207</v>
      </c>
      <c r="D201" s="2170"/>
      <c r="E201" s="2171"/>
      <c r="F201" s="2172" t="s">
        <v>208</v>
      </c>
      <c r="G201" s="2173"/>
      <c r="H201" s="2173"/>
      <c r="I201" s="2173"/>
      <c r="J201" s="2174"/>
    </row>
    <row r="202" spans="1:26" ht="30" customHeight="1" outlineLevel="1">
      <c r="B202" s="2167"/>
      <c r="C202" s="275"/>
      <c r="D202" s="310" t="s">
        <v>184</v>
      </c>
      <c r="E202" s="272"/>
      <c r="F202" s="2178"/>
      <c r="G202" s="2178"/>
      <c r="H202" s="2179"/>
      <c r="I202" s="2179"/>
      <c r="J202" s="2180"/>
    </row>
    <row r="203" spans="1:26" ht="30" customHeight="1" outlineLevel="1">
      <c r="B203" s="2167"/>
      <c r="C203" s="275"/>
      <c r="D203" s="310" t="s">
        <v>184</v>
      </c>
      <c r="E203" s="272"/>
      <c r="F203" s="2181"/>
      <c r="G203" s="2181"/>
      <c r="H203" s="2182"/>
      <c r="I203" s="2182"/>
      <c r="J203" s="2183"/>
    </row>
    <row r="204" spans="1:26" ht="30" customHeight="1" outlineLevel="1">
      <c r="B204" s="2167"/>
      <c r="C204" s="275"/>
      <c r="D204" s="310" t="s">
        <v>184</v>
      </c>
      <c r="E204" s="272"/>
      <c r="F204" s="2181"/>
      <c r="G204" s="2181"/>
      <c r="H204" s="2182"/>
      <c r="I204" s="2182"/>
      <c r="J204" s="2183"/>
    </row>
    <row r="205" spans="1:26" ht="30" customHeight="1" outlineLevel="1" thickBot="1">
      <c r="B205" s="2168"/>
      <c r="C205" s="279"/>
      <c r="D205" s="312" t="s">
        <v>184</v>
      </c>
      <c r="E205" s="280"/>
      <c r="F205" s="2184"/>
      <c r="G205" s="2184"/>
      <c r="H205" s="2185"/>
      <c r="I205" s="2185"/>
      <c r="J205" s="2186"/>
    </row>
    <row r="206" spans="1:26" s="303" customFormat="1" ht="18.75" customHeight="1" outlineLevel="1" thickBot="1">
      <c r="A206" s="299"/>
      <c r="B206" s="313"/>
      <c r="C206" s="299"/>
      <c r="D206" s="299"/>
      <c r="E206" s="299"/>
      <c r="F206" s="299"/>
      <c r="G206" s="300"/>
      <c r="H206" s="300"/>
      <c r="I206" s="300"/>
      <c r="J206" s="300"/>
      <c r="K206" s="300"/>
      <c r="L206" s="300"/>
      <c r="M206" s="301"/>
      <c r="N206" s="2276"/>
      <c r="O206" s="2276"/>
      <c r="P206" s="2276"/>
      <c r="Q206" s="2276"/>
      <c r="R206" s="302"/>
      <c r="V206" s="301"/>
      <c r="W206" s="301"/>
      <c r="X206" s="301"/>
      <c r="Y206" s="301"/>
      <c r="Z206" s="302"/>
    </row>
    <row r="207" spans="1:26" ht="18.75" customHeight="1" outlineLevel="1">
      <c r="B207" s="2280" t="s">
        <v>193</v>
      </c>
      <c r="C207" s="2282"/>
      <c r="D207" s="2283"/>
      <c r="E207" s="2283"/>
      <c r="F207" s="2283"/>
      <c r="G207" s="2283"/>
      <c r="H207" s="2283"/>
      <c r="I207" s="2283"/>
      <c r="J207" s="2284"/>
    </row>
    <row r="208" spans="1:26" ht="18.75" customHeight="1" outlineLevel="1">
      <c r="B208" s="2196"/>
      <c r="C208" s="2201"/>
      <c r="D208" s="2202"/>
      <c r="E208" s="2202"/>
      <c r="F208" s="2202"/>
      <c r="G208" s="2202"/>
      <c r="H208" s="2202"/>
      <c r="I208" s="2202"/>
      <c r="J208" s="2203"/>
    </row>
    <row r="209" spans="2:10" ht="18.75" customHeight="1" outlineLevel="1">
      <c r="B209" s="2281"/>
      <c r="C209" s="2285"/>
      <c r="D209" s="2286"/>
      <c r="E209" s="2286"/>
      <c r="F209" s="2286"/>
      <c r="G209" s="2286"/>
      <c r="H209" s="2286"/>
      <c r="I209" s="2286"/>
      <c r="J209" s="2287"/>
    </row>
    <row r="210" spans="2:10" ht="18.75" customHeight="1" outlineLevel="1">
      <c r="B210" s="2195" t="s">
        <v>192</v>
      </c>
      <c r="C210" s="2198"/>
      <c r="D210" s="2199"/>
      <c r="E210" s="2199"/>
      <c r="F210" s="2199"/>
      <c r="G210" s="2199"/>
      <c r="H210" s="2199"/>
      <c r="I210" s="2199"/>
      <c r="J210" s="2200"/>
    </row>
    <row r="211" spans="2:10" ht="18.75" customHeight="1" outlineLevel="1">
      <c r="B211" s="2196"/>
      <c r="C211" s="2201"/>
      <c r="D211" s="2202"/>
      <c r="E211" s="2202"/>
      <c r="F211" s="2202"/>
      <c r="G211" s="2202"/>
      <c r="H211" s="2202"/>
      <c r="I211" s="2202"/>
      <c r="J211" s="2203"/>
    </row>
    <row r="212" spans="2:10" ht="18.75" customHeight="1" outlineLevel="1" thickBot="1">
      <c r="B212" s="2197"/>
      <c r="C212" s="2204"/>
      <c r="D212" s="2205"/>
      <c r="E212" s="2205"/>
      <c r="F212" s="2205"/>
      <c r="G212" s="2205"/>
      <c r="H212" s="2205"/>
      <c r="I212" s="2205"/>
      <c r="J212" s="2206"/>
    </row>
    <row r="213" spans="2:10" ht="18.75" customHeight="1" outlineLevel="1" thickBot="1">
      <c r="B213" s="314"/>
      <c r="C213" s="315"/>
      <c r="D213" s="315"/>
      <c r="E213" s="315"/>
      <c r="F213" s="315"/>
      <c r="G213" s="315"/>
      <c r="H213" s="315"/>
      <c r="I213" s="315"/>
      <c r="J213" s="315"/>
    </row>
    <row r="214" spans="2:10" ht="18.75" customHeight="1" outlineLevel="1">
      <c r="B214" s="316" t="s">
        <v>191</v>
      </c>
      <c r="C214" s="317"/>
      <c r="D214" s="317"/>
      <c r="E214" s="317"/>
      <c r="F214" s="318"/>
      <c r="G214" s="318"/>
      <c r="H214" s="318"/>
      <c r="I214" s="318"/>
      <c r="J214" s="319"/>
    </row>
    <row r="215" spans="2:10" ht="18.75" customHeight="1" outlineLevel="1">
      <c r="B215" s="2154"/>
      <c r="C215" s="2155"/>
      <c r="D215" s="2155"/>
      <c r="E215" s="2155"/>
      <c r="F215" s="2155"/>
      <c r="G215" s="2155"/>
      <c r="H215" s="2155"/>
      <c r="I215" s="2155"/>
      <c r="J215" s="2156"/>
    </row>
    <row r="216" spans="2:10" ht="12" customHeight="1" outlineLevel="1" thickBot="1">
      <c r="B216" s="617"/>
      <c r="C216" s="320"/>
      <c r="D216" s="320"/>
      <c r="E216" s="320"/>
      <c r="F216" s="320"/>
      <c r="G216" s="320"/>
      <c r="H216" s="320"/>
      <c r="I216" s="320"/>
      <c r="J216" s="321"/>
    </row>
    <row r="219" spans="2:10" ht="33.75" customHeight="1">
      <c r="B219" s="323" t="s">
        <v>199</v>
      </c>
      <c r="C219" s="2160">
        <f>個票ｰ2010!B246</f>
        <v>0</v>
      </c>
      <c r="D219" s="2161"/>
      <c r="E219" s="2161"/>
      <c r="F219" s="2162"/>
      <c r="G219" s="324" t="s">
        <v>656</v>
      </c>
      <c r="H219" s="2157">
        <v>14</v>
      </c>
      <c r="I219" s="2158"/>
      <c r="J219" s="2159"/>
    </row>
    <row r="220" spans="2:10" ht="30" customHeight="1" outlineLevel="1">
      <c r="B220" s="618" t="s">
        <v>214</v>
      </c>
      <c r="C220" s="2163"/>
      <c r="D220" s="2164"/>
      <c r="E220" s="2164"/>
      <c r="F220" s="2164"/>
      <c r="G220" s="2164"/>
      <c r="H220" s="2164"/>
      <c r="I220" s="2164"/>
      <c r="J220" s="2165"/>
    </row>
    <row r="221" spans="2:10" ht="30" customHeight="1" outlineLevel="1">
      <c r="B221" s="619" t="s">
        <v>198</v>
      </c>
      <c r="C221" s="2223"/>
      <c r="D221" s="2224"/>
      <c r="E221" s="2224"/>
      <c r="F221" s="2224"/>
      <c r="G221" s="2224"/>
      <c r="H221" s="2224"/>
      <c r="I221" s="2224"/>
      <c r="J221" s="2225"/>
    </row>
    <row r="222" spans="2:10" ht="30" customHeight="1" outlineLevel="1">
      <c r="B222" s="616" t="s">
        <v>197</v>
      </c>
      <c r="C222" s="2207"/>
      <c r="D222" s="2207"/>
      <c r="E222" s="2207"/>
      <c r="F222" s="2207"/>
      <c r="G222" s="2207"/>
      <c r="H222" s="2208"/>
      <c r="I222" s="2208"/>
      <c r="J222" s="2209"/>
    </row>
    <row r="223" spans="2:10" ht="14.25" customHeight="1" outlineLevel="1">
      <c r="B223" s="2226" t="s">
        <v>635</v>
      </c>
      <c r="C223" s="2189" t="s">
        <v>195</v>
      </c>
      <c r="D223" s="2189"/>
      <c r="E223" s="2189"/>
      <c r="F223" s="2189" t="s">
        <v>196</v>
      </c>
      <c r="G223" s="2189"/>
      <c r="H223" s="2190"/>
      <c r="I223" s="2190"/>
      <c r="J223" s="2191"/>
    </row>
    <row r="224" spans="2:10" ht="34.5" customHeight="1" outlineLevel="1">
      <c r="B224" s="2226"/>
      <c r="C224" s="272"/>
      <c r="D224" s="306" t="s">
        <v>185</v>
      </c>
      <c r="E224" s="272"/>
      <c r="F224" s="2192"/>
      <c r="G224" s="2192"/>
      <c r="H224" s="2193"/>
      <c r="I224" s="2193"/>
      <c r="J224" s="2194"/>
    </row>
    <row r="225" spans="1:26" ht="34.5" customHeight="1" outlineLevel="1">
      <c r="B225" s="2226"/>
      <c r="C225" s="272"/>
      <c r="D225" s="307" t="s">
        <v>185</v>
      </c>
      <c r="E225" s="272"/>
      <c r="F225" s="2181"/>
      <c r="G225" s="2181"/>
      <c r="H225" s="2182"/>
      <c r="I225" s="2182"/>
      <c r="J225" s="2183"/>
    </row>
    <row r="226" spans="1:26" ht="34.5" customHeight="1" outlineLevel="1">
      <c r="B226" s="2226"/>
      <c r="C226" s="272"/>
      <c r="D226" s="307" t="s">
        <v>185</v>
      </c>
      <c r="E226" s="272"/>
      <c r="F226" s="2181"/>
      <c r="G226" s="2181"/>
      <c r="H226" s="2182"/>
      <c r="I226" s="2182"/>
      <c r="J226" s="2183"/>
    </row>
    <row r="227" spans="1:26" ht="34.5" customHeight="1" outlineLevel="1">
      <c r="B227" s="2226"/>
      <c r="C227" s="272"/>
      <c r="D227" s="307" t="s">
        <v>185</v>
      </c>
      <c r="E227" s="272"/>
      <c r="F227" s="2181"/>
      <c r="G227" s="2181"/>
      <c r="H227" s="2182"/>
      <c r="I227" s="2182"/>
      <c r="J227" s="2183"/>
    </row>
    <row r="228" spans="1:26" ht="34.5" customHeight="1" outlineLevel="1">
      <c r="B228" s="2226"/>
      <c r="C228" s="272"/>
      <c r="D228" s="308" t="s">
        <v>185</v>
      </c>
      <c r="E228" s="272"/>
      <c r="F228" s="2219"/>
      <c r="G228" s="2220"/>
      <c r="H228" s="2221"/>
      <c r="I228" s="2221"/>
      <c r="J228" s="2222"/>
    </row>
    <row r="229" spans="1:26" ht="15" customHeight="1" outlineLevel="1">
      <c r="B229" s="2187" t="s">
        <v>251</v>
      </c>
      <c r="C229" s="2189" t="s">
        <v>195</v>
      </c>
      <c r="D229" s="2189"/>
      <c r="E229" s="2189"/>
      <c r="F229" s="2189" t="s">
        <v>194</v>
      </c>
      <c r="G229" s="2189"/>
      <c r="H229" s="2190"/>
      <c r="I229" s="2190"/>
      <c r="J229" s="2191"/>
    </row>
    <row r="230" spans="1:26" ht="31.5" customHeight="1" outlineLevel="1">
      <c r="B230" s="2167"/>
      <c r="C230" s="273"/>
      <c r="D230" s="309" t="s">
        <v>184</v>
      </c>
      <c r="E230" s="274"/>
      <c r="F230" s="2192"/>
      <c r="G230" s="2192"/>
      <c r="H230" s="2193"/>
      <c r="I230" s="2193"/>
      <c r="J230" s="2194"/>
    </row>
    <row r="231" spans="1:26" ht="31.5" customHeight="1" outlineLevel="1">
      <c r="B231" s="2167"/>
      <c r="C231" s="275"/>
      <c r="D231" s="310" t="s">
        <v>184</v>
      </c>
      <c r="E231" s="276"/>
      <c r="F231" s="2181"/>
      <c r="G231" s="2181"/>
      <c r="H231" s="2182"/>
      <c r="I231" s="2182"/>
      <c r="J231" s="2183"/>
    </row>
    <row r="232" spans="1:26" ht="31.5" customHeight="1" outlineLevel="1">
      <c r="B232" s="2167"/>
      <c r="C232" s="275"/>
      <c r="D232" s="310" t="s">
        <v>184</v>
      </c>
      <c r="E232" s="276"/>
      <c r="F232" s="2181"/>
      <c r="G232" s="2181"/>
      <c r="H232" s="2182"/>
      <c r="I232" s="2182"/>
      <c r="J232" s="2183"/>
    </row>
    <row r="233" spans="1:26" ht="31.5" customHeight="1" outlineLevel="1">
      <c r="B233" s="2167"/>
      <c r="C233" s="275"/>
      <c r="D233" s="310" t="s">
        <v>184</v>
      </c>
      <c r="E233" s="276"/>
      <c r="F233" s="2181"/>
      <c r="G233" s="2181"/>
      <c r="H233" s="2182"/>
      <c r="I233" s="2182"/>
      <c r="J233" s="2183"/>
    </row>
    <row r="234" spans="1:26" ht="31.5" customHeight="1" outlineLevel="1">
      <c r="B234" s="2188"/>
      <c r="C234" s="277"/>
      <c r="D234" s="311" t="s">
        <v>184</v>
      </c>
      <c r="E234" s="278"/>
      <c r="F234" s="2216"/>
      <c r="G234" s="2216"/>
      <c r="H234" s="2217"/>
      <c r="I234" s="2217"/>
      <c r="J234" s="2218"/>
    </row>
    <row r="235" spans="1:26" ht="15" customHeight="1" outlineLevel="1">
      <c r="B235" s="2166" t="s">
        <v>634</v>
      </c>
      <c r="C235" s="2169" t="s">
        <v>207</v>
      </c>
      <c r="D235" s="2170"/>
      <c r="E235" s="2171"/>
      <c r="F235" s="2172" t="s">
        <v>208</v>
      </c>
      <c r="G235" s="2173"/>
      <c r="H235" s="2173"/>
      <c r="I235" s="2173"/>
      <c r="J235" s="2174"/>
    </row>
    <row r="236" spans="1:26" ht="30" customHeight="1" outlineLevel="1">
      <c r="B236" s="2167"/>
      <c r="C236" s="275"/>
      <c r="D236" s="310" t="s">
        <v>184</v>
      </c>
      <c r="E236" s="272"/>
      <c r="F236" s="2178"/>
      <c r="G236" s="2178"/>
      <c r="H236" s="2179"/>
      <c r="I236" s="2179"/>
      <c r="J236" s="2180"/>
    </row>
    <row r="237" spans="1:26" ht="30" customHeight="1" outlineLevel="1">
      <c r="B237" s="2167"/>
      <c r="C237" s="275"/>
      <c r="D237" s="310" t="s">
        <v>184</v>
      </c>
      <c r="E237" s="272"/>
      <c r="F237" s="2181"/>
      <c r="G237" s="2181"/>
      <c r="H237" s="2182"/>
      <c r="I237" s="2182"/>
      <c r="J237" s="2183"/>
    </row>
    <row r="238" spans="1:26" ht="30" customHeight="1" outlineLevel="1">
      <c r="B238" s="2167"/>
      <c r="C238" s="275"/>
      <c r="D238" s="310" t="s">
        <v>184</v>
      </c>
      <c r="E238" s="272"/>
      <c r="F238" s="2181"/>
      <c r="G238" s="2181"/>
      <c r="H238" s="2182"/>
      <c r="I238" s="2182"/>
      <c r="J238" s="2183"/>
    </row>
    <row r="239" spans="1:26" ht="30" customHeight="1" outlineLevel="1" thickBot="1">
      <c r="B239" s="2168"/>
      <c r="C239" s="279"/>
      <c r="D239" s="312" t="s">
        <v>184</v>
      </c>
      <c r="E239" s="280"/>
      <c r="F239" s="2184"/>
      <c r="G239" s="2184"/>
      <c r="H239" s="2185"/>
      <c r="I239" s="2185"/>
      <c r="J239" s="2186"/>
    </row>
    <row r="240" spans="1:26" s="303" customFormat="1" ht="18.75" customHeight="1" outlineLevel="1" thickBot="1">
      <c r="A240" s="299"/>
      <c r="B240" s="313"/>
      <c r="C240" s="299"/>
      <c r="D240" s="299"/>
      <c r="E240" s="299"/>
      <c r="F240" s="299"/>
      <c r="G240" s="300"/>
      <c r="H240" s="300"/>
      <c r="I240" s="300"/>
      <c r="J240" s="300"/>
      <c r="K240" s="300"/>
      <c r="L240" s="300"/>
      <c r="M240" s="301"/>
      <c r="N240" s="2276"/>
      <c r="O240" s="2276"/>
      <c r="P240" s="2276"/>
      <c r="Q240" s="2276"/>
      <c r="R240" s="302"/>
      <c r="V240" s="301"/>
      <c r="W240" s="301"/>
      <c r="X240" s="301"/>
      <c r="Y240" s="301"/>
      <c r="Z240" s="302"/>
    </row>
    <row r="241" spans="2:11" ht="18.75" customHeight="1" outlineLevel="1">
      <c r="B241" s="2280" t="s">
        <v>193</v>
      </c>
      <c r="C241" s="2282"/>
      <c r="D241" s="2283"/>
      <c r="E241" s="2283"/>
      <c r="F241" s="2283"/>
      <c r="G241" s="2283"/>
      <c r="H241" s="2283"/>
      <c r="I241" s="2283"/>
      <c r="J241" s="2284"/>
    </row>
    <row r="242" spans="2:11" ht="18.75" customHeight="1" outlineLevel="1">
      <c r="B242" s="2196"/>
      <c r="C242" s="2201"/>
      <c r="D242" s="2202"/>
      <c r="E242" s="2202"/>
      <c r="F242" s="2202"/>
      <c r="G242" s="2202"/>
      <c r="H242" s="2202"/>
      <c r="I242" s="2202"/>
      <c r="J242" s="2203"/>
    </row>
    <row r="243" spans="2:11" ht="18.75" customHeight="1" outlineLevel="1">
      <c r="B243" s="2281"/>
      <c r="C243" s="2285"/>
      <c r="D243" s="2286"/>
      <c r="E243" s="2286"/>
      <c r="F243" s="2286"/>
      <c r="G243" s="2286"/>
      <c r="H243" s="2286"/>
      <c r="I243" s="2286"/>
      <c r="J243" s="2287"/>
    </row>
    <row r="244" spans="2:11" ht="18.75" customHeight="1" outlineLevel="1">
      <c r="B244" s="2195" t="s">
        <v>192</v>
      </c>
      <c r="C244" s="2198"/>
      <c r="D244" s="2199"/>
      <c r="E244" s="2199"/>
      <c r="F244" s="2199"/>
      <c r="G244" s="2199"/>
      <c r="H244" s="2199"/>
      <c r="I244" s="2199"/>
      <c r="J244" s="2200"/>
    </row>
    <row r="245" spans="2:11" ht="18.75" customHeight="1" outlineLevel="1">
      <c r="B245" s="2196"/>
      <c r="C245" s="2201"/>
      <c r="D245" s="2202"/>
      <c r="E245" s="2202"/>
      <c r="F245" s="2202"/>
      <c r="G245" s="2202"/>
      <c r="H245" s="2202"/>
      <c r="I245" s="2202"/>
      <c r="J245" s="2203"/>
    </row>
    <row r="246" spans="2:11" ht="18.75" customHeight="1" outlineLevel="1" thickBot="1">
      <c r="B246" s="2197"/>
      <c r="C246" s="2204"/>
      <c r="D246" s="2205"/>
      <c r="E246" s="2205"/>
      <c r="F246" s="2205"/>
      <c r="G246" s="2205"/>
      <c r="H246" s="2205"/>
      <c r="I246" s="2205"/>
      <c r="J246" s="2206"/>
    </row>
    <row r="247" spans="2:11" ht="18.75" customHeight="1" outlineLevel="1" thickBot="1">
      <c r="B247" s="314"/>
      <c r="C247" s="315"/>
      <c r="D247" s="315"/>
      <c r="E247" s="315"/>
      <c r="F247" s="315"/>
      <c r="G247" s="315"/>
      <c r="H247" s="315"/>
      <c r="I247" s="315"/>
      <c r="J247" s="315"/>
    </row>
    <row r="248" spans="2:11" ht="18.75" customHeight="1" outlineLevel="1">
      <c r="B248" s="316" t="s">
        <v>191</v>
      </c>
      <c r="C248" s="317"/>
      <c r="D248" s="317"/>
      <c r="E248" s="317"/>
      <c r="F248" s="318"/>
      <c r="G248" s="318"/>
      <c r="H248" s="318"/>
      <c r="I248" s="318"/>
      <c r="J248" s="319"/>
    </row>
    <row r="249" spans="2:11" ht="18.75" customHeight="1" outlineLevel="1">
      <c r="B249" s="2154"/>
      <c r="C249" s="2155"/>
      <c r="D249" s="2155"/>
      <c r="E249" s="2155"/>
      <c r="F249" s="2155"/>
      <c r="G249" s="2155"/>
      <c r="H249" s="2155"/>
      <c r="I249" s="2155"/>
      <c r="J249" s="2156"/>
    </row>
    <row r="250" spans="2:11" ht="12" customHeight="1" outlineLevel="1" thickBot="1">
      <c r="B250" s="617"/>
      <c r="C250" s="320"/>
      <c r="D250" s="320"/>
      <c r="E250" s="320"/>
      <c r="F250" s="320"/>
      <c r="G250" s="320"/>
      <c r="H250" s="320"/>
      <c r="I250" s="320"/>
      <c r="J250" s="321"/>
    </row>
    <row r="253" spans="2:11" ht="17.25" customHeight="1">
      <c r="B253" s="322"/>
      <c r="C253" s="322"/>
      <c r="D253" s="322"/>
      <c r="E253" s="322"/>
      <c r="F253" s="322"/>
      <c r="G253" s="322"/>
      <c r="H253" s="322"/>
      <c r="I253" s="322"/>
      <c r="J253" s="322"/>
      <c r="K253" s="322"/>
    </row>
    <row r="254" spans="2:11" ht="33.75" customHeight="1">
      <c r="B254" s="323" t="s">
        <v>199</v>
      </c>
      <c r="C254" s="2160">
        <f>個票ｰ2010!B247</f>
        <v>0</v>
      </c>
      <c r="D254" s="2161"/>
      <c r="E254" s="2161"/>
      <c r="F254" s="2162"/>
      <c r="G254" s="324" t="s">
        <v>656</v>
      </c>
      <c r="H254" s="2157">
        <v>15</v>
      </c>
      <c r="I254" s="2158"/>
      <c r="J254" s="2159"/>
    </row>
    <row r="255" spans="2:11" ht="30" customHeight="1" outlineLevel="1">
      <c r="B255" s="618" t="s">
        <v>214</v>
      </c>
      <c r="C255" s="2163"/>
      <c r="D255" s="2164"/>
      <c r="E255" s="2164"/>
      <c r="F255" s="2164"/>
      <c r="G255" s="2164"/>
      <c r="H255" s="2164"/>
      <c r="I255" s="2164"/>
      <c r="J255" s="2165"/>
    </row>
    <row r="256" spans="2:11" ht="30" customHeight="1" outlineLevel="1">
      <c r="B256" s="619" t="s">
        <v>198</v>
      </c>
      <c r="C256" s="2223"/>
      <c r="D256" s="2224"/>
      <c r="E256" s="2224"/>
      <c r="F256" s="2224"/>
      <c r="G256" s="2224"/>
      <c r="H256" s="2224"/>
      <c r="I256" s="2224"/>
      <c r="J256" s="2225"/>
    </row>
    <row r="257" spans="2:10" ht="30" customHeight="1" outlineLevel="1">
      <c r="B257" s="616" t="s">
        <v>197</v>
      </c>
      <c r="C257" s="2207"/>
      <c r="D257" s="2207"/>
      <c r="E257" s="2207"/>
      <c r="F257" s="2207"/>
      <c r="G257" s="2207"/>
      <c r="H257" s="2208"/>
      <c r="I257" s="2208"/>
      <c r="J257" s="2209"/>
    </row>
    <row r="258" spans="2:10" ht="14.25" customHeight="1" outlineLevel="1">
      <c r="B258" s="2226" t="s">
        <v>635</v>
      </c>
      <c r="C258" s="2189" t="s">
        <v>195</v>
      </c>
      <c r="D258" s="2189"/>
      <c r="E258" s="2189"/>
      <c r="F258" s="2189" t="s">
        <v>196</v>
      </c>
      <c r="G258" s="2189"/>
      <c r="H258" s="2190"/>
      <c r="I258" s="2190"/>
      <c r="J258" s="2191"/>
    </row>
    <row r="259" spans="2:10" ht="34.5" customHeight="1" outlineLevel="1">
      <c r="B259" s="2226"/>
      <c r="C259" s="272"/>
      <c r="D259" s="306" t="s">
        <v>185</v>
      </c>
      <c r="E259" s="272"/>
      <c r="F259" s="2192"/>
      <c r="G259" s="2192"/>
      <c r="H259" s="2193"/>
      <c r="I259" s="2193"/>
      <c r="J259" s="2194"/>
    </row>
    <row r="260" spans="2:10" ht="34.5" customHeight="1" outlineLevel="1">
      <c r="B260" s="2226"/>
      <c r="C260" s="272"/>
      <c r="D260" s="307" t="s">
        <v>185</v>
      </c>
      <c r="E260" s="272"/>
      <c r="F260" s="2181"/>
      <c r="G260" s="2181"/>
      <c r="H260" s="2182"/>
      <c r="I260" s="2182"/>
      <c r="J260" s="2183"/>
    </row>
    <row r="261" spans="2:10" ht="34.5" customHeight="1" outlineLevel="1">
      <c r="B261" s="2226"/>
      <c r="C261" s="272"/>
      <c r="D261" s="307" t="s">
        <v>185</v>
      </c>
      <c r="E261" s="272"/>
      <c r="F261" s="2181"/>
      <c r="G261" s="2181"/>
      <c r="H261" s="2182"/>
      <c r="I261" s="2182"/>
      <c r="J261" s="2183"/>
    </row>
    <row r="262" spans="2:10" ht="34.5" customHeight="1" outlineLevel="1">
      <c r="B262" s="2226"/>
      <c r="C262" s="272"/>
      <c r="D262" s="307" t="s">
        <v>185</v>
      </c>
      <c r="E262" s="272"/>
      <c r="F262" s="2181"/>
      <c r="G262" s="2181"/>
      <c r="H262" s="2182"/>
      <c r="I262" s="2182"/>
      <c r="J262" s="2183"/>
    </row>
    <row r="263" spans="2:10" ht="34.5" customHeight="1" outlineLevel="1">
      <c r="B263" s="2226"/>
      <c r="C263" s="272"/>
      <c r="D263" s="308" t="s">
        <v>185</v>
      </c>
      <c r="E263" s="272"/>
      <c r="F263" s="2219"/>
      <c r="G263" s="2220"/>
      <c r="H263" s="2221"/>
      <c r="I263" s="2221"/>
      <c r="J263" s="2222"/>
    </row>
    <row r="264" spans="2:10" ht="15" customHeight="1" outlineLevel="1">
      <c r="B264" s="2187" t="s">
        <v>251</v>
      </c>
      <c r="C264" s="2189" t="s">
        <v>195</v>
      </c>
      <c r="D264" s="2189"/>
      <c r="E264" s="2189"/>
      <c r="F264" s="2189" t="s">
        <v>194</v>
      </c>
      <c r="G264" s="2189"/>
      <c r="H264" s="2190"/>
      <c r="I264" s="2190"/>
      <c r="J264" s="2191"/>
    </row>
    <row r="265" spans="2:10" ht="31.5" customHeight="1" outlineLevel="1">
      <c r="B265" s="2167"/>
      <c r="C265" s="273"/>
      <c r="D265" s="309" t="s">
        <v>184</v>
      </c>
      <c r="E265" s="274"/>
      <c r="F265" s="2192"/>
      <c r="G265" s="2192"/>
      <c r="H265" s="2193"/>
      <c r="I265" s="2193"/>
      <c r="J265" s="2194"/>
    </row>
    <row r="266" spans="2:10" ht="31.5" customHeight="1" outlineLevel="1">
      <c r="B266" s="2167"/>
      <c r="C266" s="275"/>
      <c r="D266" s="310" t="s">
        <v>184</v>
      </c>
      <c r="E266" s="276"/>
      <c r="F266" s="2181"/>
      <c r="G266" s="2181"/>
      <c r="H266" s="2182"/>
      <c r="I266" s="2182"/>
      <c r="J266" s="2183"/>
    </row>
    <row r="267" spans="2:10" ht="31.5" customHeight="1" outlineLevel="1">
      <c r="B267" s="2167"/>
      <c r="C267" s="275"/>
      <c r="D267" s="310" t="s">
        <v>184</v>
      </c>
      <c r="E267" s="276"/>
      <c r="F267" s="2181"/>
      <c r="G267" s="2181"/>
      <c r="H267" s="2182"/>
      <c r="I267" s="2182"/>
      <c r="J267" s="2183"/>
    </row>
    <row r="268" spans="2:10" ht="31.5" customHeight="1" outlineLevel="1">
      <c r="B268" s="2167"/>
      <c r="C268" s="275"/>
      <c r="D268" s="310" t="s">
        <v>184</v>
      </c>
      <c r="E268" s="276"/>
      <c r="F268" s="2181"/>
      <c r="G268" s="2181"/>
      <c r="H268" s="2182"/>
      <c r="I268" s="2182"/>
      <c r="J268" s="2183"/>
    </row>
    <row r="269" spans="2:10" ht="31.5" customHeight="1" outlineLevel="1">
      <c r="B269" s="2188"/>
      <c r="C269" s="277"/>
      <c r="D269" s="311" t="s">
        <v>184</v>
      </c>
      <c r="E269" s="278"/>
      <c r="F269" s="2216"/>
      <c r="G269" s="2216"/>
      <c r="H269" s="2217"/>
      <c r="I269" s="2217"/>
      <c r="J269" s="2218"/>
    </row>
    <row r="270" spans="2:10" ht="15" customHeight="1" outlineLevel="1">
      <c r="B270" s="2166" t="s">
        <v>634</v>
      </c>
      <c r="C270" s="2169" t="s">
        <v>207</v>
      </c>
      <c r="D270" s="2170"/>
      <c r="E270" s="2171"/>
      <c r="F270" s="2172" t="s">
        <v>208</v>
      </c>
      <c r="G270" s="2173"/>
      <c r="H270" s="2173"/>
      <c r="I270" s="2173"/>
      <c r="J270" s="2174"/>
    </row>
    <row r="271" spans="2:10" ht="30" customHeight="1" outlineLevel="1">
      <c r="B271" s="2167"/>
      <c r="C271" s="275"/>
      <c r="D271" s="310" t="s">
        <v>184</v>
      </c>
      <c r="E271" s="272"/>
      <c r="F271" s="2175"/>
      <c r="G271" s="2175"/>
      <c r="H271" s="2176"/>
      <c r="I271" s="2176"/>
      <c r="J271" s="2177"/>
    </row>
    <row r="272" spans="2:10" ht="30" customHeight="1" outlineLevel="1">
      <c r="B272" s="2167"/>
      <c r="C272" s="275"/>
      <c r="D272" s="310" t="s">
        <v>184</v>
      </c>
      <c r="E272" s="272"/>
      <c r="F272" s="2210"/>
      <c r="G272" s="2210"/>
      <c r="H272" s="2211"/>
      <c r="I272" s="2211"/>
      <c r="J272" s="2212"/>
    </row>
    <row r="273" spans="1:26" ht="30" customHeight="1" outlineLevel="1">
      <c r="B273" s="2167"/>
      <c r="C273" s="275"/>
      <c r="D273" s="310" t="s">
        <v>184</v>
      </c>
      <c r="E273" s="272"/>
      <c r="F273" s="2210"/>
      <c r="G273" s="2210"/>
      <c r="H273" s="2211"/>
      <c r="I273" s="2211"/>
      <c r="J273" s="2212"/>
    </row>
    <row r="274" spans="1:26" ht="30" customHeight="1" outlineLevel="1" thickBot="1">
      <c r="B274" s="2168"/>
      <c r="C274" s="279"/>
      <c r="D274" s="312" t="s">
        <v>184</v>
      </c>
      <c r="E274" s="280"/>
      <c r="F274" s="2213"/>
      <c r="G274" s="2213"/>
      <c r="H274" s="2214"/>
      <c r="I274" s="2214"/>
      <c r="J274" s="2215"/>
    </row>
    <row r="275" spans="1:26" s="303" customFormat="1" ht="18.75" customHeight="1" outlineLevel="1" thickBot="1">
      <c r="A275" s="299"/>
      <c r="B275" s="313"/>
      <c r="C275" s="299"/>
      <c r="D275" s="299"/>
      <c r="E275" s="299"/>
      <c r="F275" s="299"/>
      <c r="G275" s="300"/>
      <c r="H275" s="300"/>
      <c r="I275" s="300"/>
      <c r="J275" s="300"/>
      <c r="K275" s="300"/>
      <c r="L275" s="300"/>
      <c r="M275" s="301"/>
      <c r="N275" s="2276"/>
      <c r="O275" s="2276"/>
      <c r="P275" s="2276"/>
      <c r="Q275" s="2276"/>
      <c r="R275" s="302"/>
      <c r="V275" s="301"/>
      <c r="W275" s="301"/>
      <c r="X275" s="301"/>
      <c r="Y275" s="301"/>
      <c r="Z275" s="302"/>
    </row>
    <row r="276" spans="1:26" ht="18.75" customHeight="1" outlineLevel="1">
      <c r="B276" s="2280" t="s">
        <v>193</v>
      </c>
      <c r="C276" s="2282"/>
      <c r="D276" s="2283"/>
      <c r="E276" s="2283"/>
      <c r="F276" s="2283"/>
      <c r="G276" s="2283"/>
      <c r="H276" s="2283"/>
      <c r="I276" s="2283"/>
      <c r="J276" s="2284"/>
    </row>
    <row r="277" spans="1:26" ht="18.75" customHeight="1" outlineLevel="1">
      <c r="B277" s="2196"/>
      <c r="C277" s="2201"/>
      <c r="D277" s="2202"/>
      <c r="E277" s="2202"/>
      <c r="F277" s="2202"/>
      <c r="G277" s="2202"/>
      <c r="H277" s="2202"/>
      <c r="I277" s="2202"/>
      <c r="J277" s="2203"/>
    </row>
    <row r="278" spans="1:26" ht="18.75" customHeight="1" outlineLevel="1">
      <c r="B278" s="2281"/>
      <c r="C278" s="2285"/>
      <c r="D278" s="2286"/>
      <c r="E278" s="2286"/>
      <c r="F278" s="2286"/>
      <c r="G278" s="2286"/>
      <c r="H278" s="2286"/>
      <c r="I278" s="2286"/>
      <c r="J278" s="2287"/>
    </row>
    <row r="279" spans="1:26" ht="18.75" customHeight="1" outlineLevel="1">
      <c r="B279" s="2195" t="s">
        <v>192</v>
      </c>
      <c r="C279" s="2198"/>
      <c r="D279" s="2199"/>
      <c r="E279" s="2199"/>
      <c r="F279" s="2199"/>
      <c r="G279" s="2199"/>
      <c r="H279" s="2199"/>
      <c r="I279" s="2199"/>
      <c r="J279" s="2200"/>
    </row>
    <row r="280" spans="1:26" ht="18.75" customHeight="1" outlineLevel="1">
      <c r="B280" s="2196"/>
      <c r="C280" s="2201"/>
      <c r="D280" s="2202"/>
      <c r="E280" s="2202"/>
      <c r="F280" s="2202"/>
      <c r="G280" s="2202"/>
      <c r="H280" s="2202"/>
      <c r="I280" s="2202"/>
      <c r="J280" s="2203"/>
    </row>
    <row r="281" spans="1:26" ht="18.75" customHeight="1" outlineLevel="1" thickBot="1">
      <c r="B281" s="2197"/>
      <c r="C281" s="2204"/>
      <c r="D281" s="2205"/>
      <c r="E281" s="2205"/>
      <c r="F281" s="2205"/>
      <c r="G281" s="2205"/>
      <c r="H281" s="2205"/>
      <c r="I281" s="2205"/>
      <c r="J281" s="2206"/>
    </row>
    <row r="282" spans="1:26" ht="18.75" customHeight="1" outlineLevel="1" thickBot="1">
      <c r="B282" s="314"/>
      <c r="C282" s="315"/>
      <c r="D282" s="315"/>
      <c r="E282" s="315"/>
      <c r="F282" s="315"/>
      <c r="G282" s="315"/>
      <c r="H282" s="315"/>
      <c r="I282" s="315"/>
      <c r="J282" s="315"/>
    </row>
    <row r="283" spans="1:26" ht="18.75" customHeight="1" outlineLevel="1">
      <c r="B283" s="316" t="s">
        <v>191</v>
      </c>
      <c r="C283" s="317"/>
      <c r="D283" s="317"/>
      <c r="E283" s="317"/>
      <c r="F283" s="318"/>
      <c r="G283" s="318"/>
      <c r="H283" s="318"/>
      <c r="I283" s="318"/>
      <c r="J283" s="319"/>
    </row>
    <row r="284" spans="1:26" ht="18.75" customHeight="1" outlineLevel="1">
      <c r="B284" s="2154"/>
      <c r="C284" s="2155"/>
      <c r="D284" s="2155"/>
      <c r="E284" s="2155"/>
      <c r="F284" s="2155"/>
      <c r="G284" s="2155"/>
      <c r="H284" s="2155"/>
      <c r="I284" s="2155"/>
      <c r="J284" s="2156"/>
    </row>
    <row r="285" spans="1:26" ht="12" customHeight="1" outlineLevel="1" thickBot="1">
      <c r="B285" s="617"/>
      <c r="C285" s="320"/>
      <c r="D285" s="320"/>
      <c r="E285" s="320"/>
      <c r="F285" s="320"/>
      <c r="G285" s="320"/>
      <c r="H285" s="320"/>
      <c r="I285" s="320"/>
      <c r="J285" s="321"/>
    </row>
    <row r="286" spans="1:26" ht="17.25" customHeight="1"/>
    <row r="288" spans="1:26" ht="33.75" customHeight="1">
      <c r="B288" s="323" t="s">
        <v>333</v>
      </c>
      <c r="C288" s="2160">
        <f>個票ｰ2010!B248</f>
        <v>0</v>
      </c>
      <c r="D288" s="2161"/>
      <c r="E288" s="2161"/>
      <c r="F288" s="2162"/>
      <c r="G288" s="324" t="s">
        <v>656</v>
      </c>
      <c r="H288" s="2157">
        <v>16</v>
      </c>
      <c r="I288" s="2158"/>
      <c r="J288" s="2159"/>
    </row>
    <row r="289" spans="2:10" ht="30" customHeight="1" outlineLevel="1">
      <c r="B289" s="618" t="s">
        <v>214</v>
      </c>
      <c r="C289" s="2163"/>
      <c r="D289" s="2164"/>
      <c r="E289" s="2164"/>
      <c r="F289" s="2164"/>
      <c r="G289" s="2164"/>
      <c r="H289" s="2164"/>
      <c r="I289" s="2164"/>
      <c r="J289" s="2165"/>
    </row>
    <row r="290" spans="2:10" ht="30" customHeight="1" outlineLevel="1">
      <c r="B290" s="619" t="s">
        <v>198</v>
      </c>
      <c r="C290" s="2223"/>
      <c r="D290" s="2224"/>
      <c r="E290" s="2224"/>
      <c r="F290" s="2224"/>
      <c r="G290" s="2224"/>
      <c r="H290" s="2224"/>
      <c r="I290" s="2224"/>
      <c r="J290" s="2225"/>
    </row>
    <row r="291" spans="2:10" ht="30" customHeight="1" outlineLevel="1">
      <c r="B291" s="616" t="s">
        <v>197</v>
      </c>
      <c r="C291" s="2207"/>
      <c r="D291" s="2207"/>
      <c r="E291" s="2207"/>
      <c r="F291" s="2207"/>
      <c r="G291" s="2207"/>
      <c r="H291" s="2208"/>
      <c r="I291" s="2208"/>
      <c r="J291" s="2209"/>
    </row>
    <row r="292" spans="2:10" ht="14.25" customHeight="1" outlineLevel="1">
      <c r="B292" s="2226" t="s">
        <v>635</v>
      </c>
      <c r="C292" s="2189" t="s">
        <v>195</v>
      </c>
      <c r="D292" s="2189"/>
      <c r="E292" s="2189"/>
      <c r="F292" s="2189" t="s">
        <v>196</v>
      </c>
      <c r="G292" s="2189"/>
      <c r="H292" s="2190"/>
      <c r="I292" s="2190"/>
      <c r="J292" s="2191"/>
    </row>
    <row r="293" spans="2:10" ht="34.5" customHeight="1" outlineLevel="1">
      <c r="B293" s="2226"/>
      <c r="C293" s="272"/>
      <c r="D293" s="306" t="s">
        <v>185</v>
      </c>
      <c r="E293" s="272"/>
      <c r="F293" s="2192"/>
      <c r="G293" s="2192"/>
      <c r="H293" s="2193"/>
      <c r="I293" s="2193"/>
      <c r="J293" s="2194"/>
    </row>
    <row r="294" spans="2:10" ht="34.5" customHeight="1" outlineLevel="1">
      <c r="B294" s="2226"/>
      <c r="C294" s="272"/>
      <c r="D294" s="307" t="s">
        <v>185</v>
      </c>
      <c r="E294" s="272"/>
      <c r="F294" s="2181"/>
      <c r="G294" s="2181"/>
      <c r="H294" s="2182"/>
      <c r="I294" s="2182"/>
      <c r="J294" s="2183"/>
    </row>
    <row r="295" spans="2:10" ht="34.5" customHeight="1" outlineLevel="1">
      <c r="B295" s="2226"/>
      <c r="C295" s="272"/>
      <c r="D295" s="307" t="s">
        <v>185</v>
      </c>
      <c r="E295" s="272"/>
      <c r="F295" s="2181"/>
      <c r="G295" s="2181"/>
      <c r="H295" s="2182"/>
      <c r="I295" s="2182"/>
      <c r="J295" s="2183"/>
    </row>
    <row r="296" spans="2:10" ht="34.5" customHeight="1" outlineLevel="1">
      <c r="B296" s="2226"/>
      <c r="C296" s="272"/>
      <c r="D296" s="307" t="s">
        <v>185</v>
      </c>
      <c r="E296" s="272"/>
      <c r="F296" s="2181"/>
      <c r="G296" s="2181"/>
      <c r="H296" s="2182"/>
      <c r="I296" s="2182"/>
      <c r="J296" s="2183"/>
    </row>
    <row r="297" spans="2:10" ht="34.5" customHeight="1" outlineLevel="1">
      <c r="B297" s="2226"/>
      <c r="C297" s="272"/>
      <c r="D297" s="308" t="s">
        <v>185</v>
      </c>
      <c r="E297" s="272"/>
      <c r="F297" s="2219"/>
      <c r="G297" s="2220"/>
      <c r="H297" s="2221"/>
      <c r="I297" s="2221"/>
      <c r="J297" s="2222"/>
    </row>
    <row r="298" spans="2:10" ht="15" customHeight="1" outlineLevel="1">
      <c r="B298" s="2187" t="s">
        <v>251</v>
      </c>
      <c r="C298" s="2189" t="s">
        <v>195</v>
      </c>
      <c r="D298" s="2189"/>
      <c r="E298" s="2189"/>
      <c r="F298" s="2189" t="s">
        <v>194</v>
      </c>
      <c r="G298" s="2189"/>
      <c r="H298" s="2190"/>
      <c r="I298" s="2190"/>
      <c r="J298" s="2191"/>
    </row>
    <row r="299" spans="2:10" ht="31.5" customHeight="1" outlineLevel="1">
      <c r="B299" s="2167"/>
      <c r="C299" s="273"/>
      <c r="D299" s="309" t="s">
        <v>184</v>
      </c>
      <c r="E299" s="274"/>
      <c r="F299" s="2192"/>
      <c r="G299" s="2192"/>
      <c r="H299" s="2193"/>
      <c r="I299" s="2193"/>
      <c r="J299" s="2194"/>
    </row>
    <row r="300" spans="2:10" ht="31.5" customHeight="1" outlineLevel="1">
      <c r="B300" s="2167"/>
      <c r="C300" s="275"/>
      <c r="D300" s="310" t="s">
        <v>184</v>
      </c>
      <c r="E300" s="276"/>
      <c r="F300" s="2181"/>
      <c r="G300" s="2181"/>
      <c r="H300" s="2182"/>
      <c r="I300" s="2182"/>
      <c r="J300" s="2183"/>
    </row>
    <row r="301" spans="2:10" ht="31.5" customHeight="1" outlineLevel="1">
      <c r="B301" s="2167"/>
      <c r="C301" s="275"/>
      <c r="D301" s="310" t="s">
        <v>184</v>
      </c>
      <c r="E301" s="276"/>
      <c r="F301" s="2181"/>
      <c r="G301" s="2181"/>
      <c r="H301" s="2182"/>
      <c r="I301" s="2182"/>
      <c r="J301" s="2183"/>
    </row>
    <row r="302" spans="2:10" ht="31.5" customHeight="1" outlineLevel="1">
      <c r="B302" s="2167"/>
      <c r="C302" s="275"/>
      <c r="D302" s="310" t="s">
        <v>184</v>
      </c>
      <c r="E302" s="276"/>
      <c r="F302" s="2181"/>
      <c r="G302" s="2181"/>
      <c r="H302" s="2182"/>
      <c r="I302" s="2182"/>
      <c r="J302" s="2183"/>
    </row>
    <row r="303" spans="2:10" ht="31.5" customHeight="1" outlineLevel="1">
      <c r="B303" s="2188"/>
      <c r="C303" s="277"/>
      <c r="D303" s="311" t="s">
        <v>184</v>
      </c>
      <c r="E303" s="278"/>
      <c r="F303" s="2216"/>
      <c r="G303" s="2216"/>
      <c r="H303" s="2217"/>
      <c r="I303" s="2217"/>
      <c r="J303" s="2218"/>
    </row>
    <row r="304" spans="2:10" ht="15" customHeight="1" outlineLevel="1">
      <c r="B304" s="2166" t="s">
        <v>634</v>
      </c>
      <c r="C304" s="2169" t="s">
        <v>207</v>
      </c>
      <c r="D304" s="2170"/>
      <c r="E304" s="2171"/>
      <c r="F304" s="2172" t="s">
        <v>208</v>
      </c>
      <c r="G304" s="2173"/>
      <c r="H304" s="2173"/>
      <c r="I304" s="2173"/>
      <c r="J304" s="2174"/>
    </row>
    <row r="305" spans="1:26" ht="30" customHeight="1" outlineLevel="1">
      <c r="B305" s="2167"/>
      <c r="C305" s="275"/>
      <c r="D305" s="310" t="s">
        <v>184</v>
      </c>
      <c r="E305" s="272"/>
      <c r="F305" s="2175"/>
      <c r="G305" s="2175"/>
      <c r="H305" s="2176"/>
      <c r="I305" s="2176"/>
      <c r="J305" s="2177"/>
    </row>
    <row r="306" spans="1:26" ht="30" customHeight="1" outlineLevel="1">
      <c r="B306" s="2167"/>
      <c r="C306" s="275"/>
      <c r="D306" s="310" t="s">
        <v>184</v>
      </c>
      <c r="E306" s="272"/>
      <c r="F306" s="2210"/>
      <c r="G306" s="2210"/>
      <c r="H306" s="2211"/>
      <c r="I306" s="2211"/>
      <c r="J306" s="2212"/>
    </row>
    <row r="307" spans="1:26" ht="30" customHeight="1" outlineLevel="1">
      <c r="B307" s="2167"/>
      <c r="C307" s="275"/>
      <c r="D307" s="310" t="s">
        <v>184</v>
      </c>
      <c r="E307" s="272"/>
      <c r="F307" s="2210"/>
      <c r="G307" s="2210"/>
      <c r="H307" s="2211"/>
      <c r="I307" s="2211"/>
      <c r="J307" s="2212"/>
    </row>
    <row r="308" spans="1:26" ht="30" customHeight="1" outlineLevel="1" thickBot="1">
      <c r="B308" s="2168"/>
      <c r="C308" s="279"/>
      <c r="D308" s="312" t="s">
        <v>184</v>
      </c>
      <c r="E308" s="280"/>
      <c r="F308" s="2213"/>
      <c r="G308" s="2213"/>
      <c r="H308" s="2214"/>
      <c r="I308" s="2214"/>
      <c r="J308" s="2215"/>
    </row>
    <row r="309" spans="1:26" s="303" customFormat="1" ht="18.75" customHeight="1" outlineLevel="1" thickBot="1">
      <c r="A309" s="299"/>
      <c r="B309" s="313"/>
      <c r="C309" s="299"/>
      <c r="D309" s="299"/>
      <c r="E309" s="299"/>
      <c r="F309" s="299"/>
      <c r="G309" s="300"/>
      <c r="H309" s="300"/>
      <c r="I309" s="300"/>
      <c r="J309" s="300"/>
      <c r="K309" s="300"/>
      <c r="L309" s="300"/>
      <c r="M309" s="301"/>
      <c r="N309" s="2276"/>
      <c r="O309" s="2276"/>
      <c r="P309" s="2276"/>
      <c r="Q309" s="2276"/>
      <c r="R309" s="302"/>
      <c r="V309" s="301"/>
      <c r="W309" s="301"/>
      <c r="X309" s="301"/>
      <c r="Y309" s="301"/>
      <c r="Z309" s="302"/>
    </row>
    <row r="310" spans="1:26" ht="18.75" customHeight="1" outlineLevel="1">
      <c r="B310" s="2280" t="s">
        <v>193</v>
      </c>
      <c r="C310" s="2282"/>
      <c r="D310" s="2283"/>
      <c r="E310" s="2283"/>
      <c r="F310" s="2283"/>
      <c r="G310" s="2283"/>
      <c r="H310" s="2283"/>
      <c r="I310" s="2283"/>
      <c r="J310" s="2284"/>
    </row>
    <row r="311" spans="1:26" ht="18.75" customHeight="1" outlineLevel="1">
      <c r="B311" s="2196"/>
      <c r="C311" s="2201"/>
      <c r="D311" s="2202"/>
      <c r="E311" s="2202"/>
      <c r="F311" s="2202"/>
      <c r="G311" s="2202"/>
      <c r="H311" s="2202"/>
      <c r="I311" s="2202"/>
      <c r="J311" s="2203"/>
    </row>
    <row r="312" spans="1:26" ht="18.75" customHeight="1" outlineLevel="1">
      <c r="B312" s="2281"/>
      <c r="C312" s="2285"/>
      <c r="D312" s="2286"/>
      <c r="E312" s="2286"/>
      <c r="F312" s="2286"/>
      <c r="G312" s="2286"/>
      <c r="H312" s="2286"/>
      <c r="I312" s="2286"/>
      <c r="J312" s="2287"/>
    </row>
    <row r="313" spans="1:26" ht="18.75" customHeight="1" outlineLevel="1">
      <c r="B313" s="2195" t="s">
        <v>192</v>
      </c>
      <c r="C313" s="2198"/>
      <c r="D313" s="2199"/>
      <c r="E313" s="2199"/>
      <c r="F313" s="2199"/>
      <c r="G313" s="2199"/>
      <c r="H313" s="2199"/>
      <c r="I313" s="2199"/>
      <c r="J313" s="2200"/>
    </row>
    <row r="314" spans="1:26" ht="18.75" customHeight="1" outlineLevel="1">
      <c r="B314" s="2196"/>
      <c r="C314" s="2201"/>
      <c r="D314" s="2202"/>
      <c r="E314" s="2202"/>
      <c r="F314" s="2202"/>
      <c r="G314" s="2202"/>
      <c r="H314" s="2202"/>
      <c r="I314" s="2202"/>
      <c r="J314" s="2203"/>
    </row>
    <row r="315" spans="1:26" ht="18.75" customHeight="1" outlineLevel="1" thickBot="1">
      <c r="B315" s="2197"/>
      <c r="C315" s="2204"/>
      <c r="D315" s="2205"/>
      <c r="E315" s="2205"/>
      <c r="F315" s="2205"/>
      <c r="G315" s="2205"/>
      <c r="H315" s="2205"/>
      <c r="I315" s="2205"/>
      <c r="J315" s="2206"/>
    </row>
    <row r="316" spans="1:26" ht="18.75" customHeight="1" outlineLevel="1" thickBot="1">
      <c r="B316" s="314"/>
      <c r="C316" s="315"/>
      <c r="D316" s="315"/>
      <c r="E316" s="315"/>
      <c r="F316" s="315"/>
      <c r="G316" s="315"/>
      <c r="H316" s="315"/>
      <c r="I316" s="315"/>
      <c r="J316" s="315"/>
    </row>
    <row r="317" spans="1:26" ht="18.75" customHeight="1" outlineLevel="1">
      <c r="B317" s="316" t="s">
        <v>191</v>
      </c>
      <c r="C317" s="317"/>
      <c r="D317" s="317"/>
      <c r="E317" s="317"/>
      <c r="F317" s="318"/>
      <c r="G317" s="318"/>
      <c r="H317" s="318"/>
      <c r="I317" s="318"/>
      <c r="J317" s="319"/>
    </row>
    <row r="318" spans="1:26" ht="18.75" customHeight="1" outlineLevel="1">
      <c r="B318" s="2154"/>
      <c r="C318" s="2155"/>
      <c r="D318" s="2155"/>
      <c r="E318" s="2155"/>
      <c r="F318" s="2155"/>
      <c r="G318" s="2155"/>
      <c r="H318" s="2155"/>
      <c r="I318" s="2155"/>
      <c r="J318" s="2156"/>
    </row>
    <row r="319" spans="1:26" ht="12" customHeight="1" outlineLevel="1" thickBot="1">
      <c r="B319" s="617"/>
      <c r="C319" s="320"/>
      <c r="D319" s="320"/>
      <c r="E319" s="320"/>
      <c r="F319" s="320"/>
      <c r="G319" s="320"/>
      <c r="H319" s="320"/>
      <c r="I319" s="320"/>
      <c r="J319" s="321"/>
    </row>
    <row r="322" spans="2:10" ht="33.75" customHeight="1">
      <c r="B322" s="323" t="s">
        <v>199</v>
      </c>
      <c r="C322" s="2160">
        <f>個票ｰ2010!B249</f>
        <v>0</v>
      </c>
      <c r="D322" s="2161"/>
      <c r="E322" s="2161"/>
      <c r="F322" s="2162"/>
      <c r="G322" s="324" t="s">
        <v>656</v>
      </c>
      <c r="H322" s="2157">
        <v>17</v>
      </c>
      <c r="I322" s="2158"/>
      <c r="J322" s="2159"/>
    </row>
    <row r="323" spans="2:10" ht="30" customHeight="1" outlineLevel="1">
      <c r="B323" s="618" t="s">
        <v>214</v>
      </c>
      <c r="C323" s="2163"/>
      <c r="D323" s="2164"/>
      <c r="E323" s="2164"/>
      <c r="F323" s="2164"/>
      <c r="G323" s="2164"/>
      <c r="H323" s="2164"/>
      <c r="I323" s="2164"/>
      <c r="J323" s="2165"/>
    </row>
    <row r="324" spans="2:10" ht="30" customHeight="1" outlineLevel="1">
      <c r="B324" s="619" t="s">
        <v>198</v>
      </c>
      <c r="C324" s="2223"/>
      <c r="D324" s="2224"/>
      <c r="E324" s="2224"/>
      <c r="F324" s="2224"/>
      <c r="G324" s="2224"/>
      <c r="H324" s="2224"/>
      <c r="I324" s="2224"/>
      <c r="J324" s="2225"/>
    </row>
    <row r="325" spans="2:10" ht="30" customHeight="1" outlineLevel="1">
      <c r="B325" s="616" t="s">
        <v>197</v>
      </c>
      <c r="C325" s="2207"/>
      <c r="D325" s="2207"/>
      <c r="E325" s="2207"/>
      <c r="F325" s="2207"/>
      <c r="G325" s="2207"/>
      <c r="H325" s="2208"/>
      <c r="I325" s="2208"/>
      <c r="J325" s="2209"/>
    </row>
    <row r="326" spans="2:10" ht="14.25" customHeight="1" outlineLevel="1">
      <c r="B326" s="2226" t="s">
        <v>635</v>
      </c>
      <c r="C326" s="2189" t="s">
        <v>195</v>
      </c>
      <c r="D326" s="2189"/>
      <c r="E326" s="2189"/>
      <c r="F326" s="2189" t="s">
        <v>196</v>
      </c>
      <c r="G326" s="2189"/>
      <c r="H326" s="2190"/>
      <c r="I326" s="2190"/>
      <c r="J326" s="2191"/>
    </row>
    <row r="327" spans="2:10" ht="34.5" customHeight="1" outlineLevel="1">
      <c r="B327" s="2226"/>
      <c r="C327" s="272"/>
      <c r="D327" s="306" t="s">
        <v>185</v>
      </c>
      <c r="E327" s="272"/>
      <c r="F327" s="2192"/>
      <c r="G327" s="2192"/>
      <c r="H327" s="2193"/>
      <c r="I327" s="2193"/>
      <c r="J327" s="2194"/>
    </row>
    <row r="328" spans="2:10" ht="34.5" customHeight="1" outlineLevel="1">
      <c r="B328" s="2226"/>
      <c r="C328" s="272"/>
      <c r="D328" s="307" t="s">
        <v>185</v>
      </c>
      <c r="E328" s="272"/>
      <c r="F328" s="2181"/>
      <c r="G328" s="2181"/>
      <c r="H328" s="2182"/>
      <c r="I328" s="2182"/>
      <c r="J328" s="2183"/>
    </row>
    <row r="329" spans="2:10" ht="34.5" customHeight="1" outlineLevel="1">
      <c r="B329" s="2226"/>
      <c r="C329" s="272"/>
      <c r="D329" s="307" t="s">
        <v>185</v>
      </c>
      <c r="E329" s="272"/>
      <c r="F329" s="2181"/>
      <c r="G329" s="2181"/>
      <c r="H329" s="2182"/>
      <c r="I329" s="2182"/>
      <c r="J329" s="2183"/>
    </row>
    <row r="330" spans="2:10" ht="34.5" customHeight="1" outlineLevel="1">
      <c r="B330" s="2226"/>
      <c r="C330" s="272"/>
      <c r="D330" s="307" t="s">
        <v>185</v>
      </c>
      <c r="E330" s="272"/>
      <c r="F330" s="2181"/>
      <c r="G330" s="2181"/>
      <c r="H330" s="2182"/>
      <c r="I330" s="2182"/>
      <c r="J330" s="2183"/>
    </row>
    <row r="331" spans="2:10" ht="34.5" customHeight="1" outlineLevel="1">
      <c r="B331" s="2226"/>
      <c r="C331" s="272"/>
      <c r="D331" s="308" t="s">
        <v>185</v>
      </c>
      <c r="E331" s="272"/>
      <c r="F331" s="2219"/>
      <c r="G331" s="2220"/>
      <c r="H331" s="2221"/>
      <c r="I331" s="2221"/>
      <c r="J331" s="2222"/>
    </row>
    <row r="332" spans="2:10" ht="15" customHeight="1" outlineLevel="1">
      <c r="B332" s="2187" t="s">
        <v>251</v>
      </c>
      <c r="C332" s="2189" t="s">
        <v>195</v>
      </c>
      <c r="D332" s="2189"/>
      <c r="E332" s="2189"/>
      <c r="F332" s="2189" t="s">
        <v>194</v>
      </c>
      <c r="G332" s="2189"/>
      <c r="H332" s="2190"/>
      <c r="I332" s="2190"/>
      <c r="J332" s="2191"/>
    </row>
    <row r="333" spans="2:10" ht="31.5" customHeight="1" outlineLevel="1">
      <c r="B333" s="2167"/>
      <c r="C333" s="273"/>
      <c r="D333" s="309" t="s">
        <v>184</v>
      </c>
      <c r="E333" s="274"/>
      <c r="F333" s="2192"/>
      <c r="G333" s="2192"/>
      <c r="H333" s="2193"/>
      <c r="I333" s="2193"/>
      <c r="J333" s="2194"/>
    </row>
    <row r="334" spans="2:10" ht="31.5" customHeight="1" outlineLevel="1">
      <c r="B334" s="2167"/>
      <c r="C334" s="275"/>
      <c r="D334" s="310" t="s">
        <v>184</v>
      </c>
      <c r="E334" s="276"/>
      <c r="F334" s="2181"/>
      <c r="G334" s="2181"/>
      <c r="H334" s="2182"/>
      <c r="I334" s="2182"/>
      <c r="J334" s="2183"/>
    </row>
    <row r="335" spans="2:10" ht="31.5" customHeight="1" outlineLevel="1">
      <c r="B335" s="2167"/>
      <c r="C335" s="275"/>
      <c r="D335" s="310" t="s">
        <v>184</v>
      </c>
      <c r="E335" s="276"/>
      <c r="F335" s="2181"/>
      <c r="G335" s="2181"/>
      <c r="H335" s="2182"/>
      <c r="I335" s="2182"/>
      <c r="J335" s="2183"/>
    </row>
    <row r="336" spans="2:10" ht="31.5" customHeight="1" outlineLevel="1">
      <c r="B336" s="2167"/>
      <c r="C336" s="275"/>
      <c r="D336" s="310" t="s">
        <v>184</v>
      </c>
      <c r="E336" s="276"/>
      <c r="F336" s="2181"/>
      <c r="G336" s="2181"/>
      <c r="H336" s="2182"/>
      <c r="I336" s="2182"/>
      <c r="J336" s="2183"/>
    </row>
    <row r="337" spans="1:26" ht="31.5" customHeight="1" outlineLevel="1">
      <c r="B337" s="2188"/>
      <c r="C337" s="277"/>
      <c r="D337" s="311" t="s">
        <v>184</v>
      </c>
      <c r="E337" s="278"/>
      <c r="F337" s="2216"/>
      <c r="G337" s="2216"/>
      <c r="H337" s="2217"/>
      <c r="I337" s="2217"/>
      <c r="J337" s="2218"/>
    </row>
    <row r="338" spans="1:26" ht="15" customHeight="1" outlineLevel="1">
      <c r="B338" s="2166" t="s">
        <v>634</v>
      </c>
      <c r="C338" s="2169" t="s">
        <v>207</v>
      </c>
      <c r="D338" s="2170"/>
      <c r="E338" s="2171"/>
      <c r="F338" s="2172" t="s">
        <v>208</v>
      </c>
      <c r="G338" s="2173"/>
      <c r="H338" s="2173"/>
      <c r="I338" s="2173"/>
      <c r="J338" s="2174"/>
    </row>
    <row r="339" spans="1:26" ht="30" customHeight="1" outlineLevel="1">
      <c r="B339" s="2167"/>
      <c r="C339" s="275"/>
      <c r="D339" s="310" t="s">
        <v>184</v>
      </c>
      <c r="E339" s="272"/>
      <c r="F339" s="2175"/>
      <c r="G339" s="2175"/>
      <c r="H339" s="2176"/>
      <c r="I339" s="2176"/>
      <c r="J339" s="2177"/>
    </row>
    <row r="340" spans="1:26" ht="30" customHeight="1" outlineLevel="1">
      <c r="B340" s="2167"/>
      <c r="C340" s="275"/>
      <c r="D340" s="310" t="s">
        <v>184</v>
      </c>
      <c r="E340" s="272"/>
      <c r="F340" s="2210"/>
      <c r="G340" s="2210"/>
      <c r="H340" s="2211"/>
      <c r="I340" s="2211"/>
      <c r="J340" s="2212"/>
    </row>
    <row r="341" spans="1:26" ht="30" customHeight="1" outlineLevel="1">
      <c r="B341" s="2167"/>
      <c r="C341" s="275"/>
      <c r="D341" s="310" t="s">
        <v>184</v>
      </c>
      <c r="E341" s="272"/>
      <c r="F341" s="2210"/>
      <c r="G341" s="2210"/>
      <c r="H341" s="2211"/>
      <c r="I341" s="2211"/>
      <c r="J341" s="2212"/>
    </row>
    <row r="342" spans="1:26" ht="30" customHeight="1" outlineLevel="1" thickBot="1">
      <c r="B342" s="2168"/>
      <c r="C342" s="279"/>
      <c r="D342" s="312" t="s">
        <v>184</v>
      </c>
      <c r="E342" s="280"/>
      <c r="F342" s="2213"/>
      <c r="G342" s="2213"/>
      <c r="H342" s="2214"/>
      <c r="I342" s="2214"/>
      <c r="J342" s="2215"/>
    </row>
    <row r="343" spans="1:26" s="303" customFormat="1" ht="18.75" customHeight="1" outlineLevel="1" thickBot="1">
      <c r="A343" s="299"/>
      <c r="B343" s="313"/>
      <c r="C343" s="299"/>
      <c r="D343" s="299"/>
      <c r="E343" s="299"/>
      <c r="F343" s="299"/>
      <c r="G343" s="300"/>
      <c r="H343" s="300"/>
      <c r="I343" s="300"/>
      <c r="J343" s="300"/>
      <c r="K343" s="300"/>
      <c r="L343" s="300"/>
      <c r="M343" s="301"/>
      <c r="N343" s="2276"/>
      <c r="O343" s="2276"/>
      <c r="P343" s="2276"/>
      <c r="Q343" s="2276"/>
      <c r="R343" s="302"/>
      <c r="V343" s="301"/>
      <c r="W343" s="301"/>
      <c r="X343" s="301"/>
      <c r="Y343" s="301"/>
      <c r="Z343" s="302"/>
    </row>
    <row r="344" spans="1:26" ht="18.75" customHeight="1" outlineLevel="1">
      <c r="B344" s="2280" t="s">
        <v>193</v>
      </c>
      <c r="C344" s="2282"/>
      <c r="D344" s="2283"/>
      <c r="E344" s="2283"/>
      <c r="F344" s="2283"/>
      <c r="G344" s="2283"/>
      <c r="H344" s="2283"/>
      <c r="I344" s="2283"/>
      <c r="J344" s="2284"/>
    </row>
    <row r="345" spans="1:26" ht="18.75" customHeight="1" outlineLevel="1">
      <c r="B345" s="2196"/>
      <c r="C345" s="2201"/>
      <c r="D345" s="2202"/>
      <c r="E345" s="2202"/>
      <c r="F345" s="2202"/>
      <c r="G345" s="2202"/>
      <c r="H345" s="2202"/>
      <c r="I345" s="2202"/>
      <c r="J345" s="2203"/>
    </row>
    <row r="346" spans="1:26" ht="18.75" customHeight="1" outlineLevel="1">
      <c r="B346" s="2281"/>
      <c r="C346" s="2285"/>
      <c r="D346" s="2286"/>
      <c r="E346" s="2286"/>
      <c r="F346" s="2286"/>
      <c r="G346" s="2286"/>
      <c r="H346" s="2286"/>
      <c r="I346" s="2286"/>
      <c r="J346" s="2287"/>
    </row>
    <row r="347" spans="1:26" ht="18.75" customHeight="1" outlineLevel="1">
      <c r="B347" s="2195" t="s">
        <v>192</v>
      </c>
      <c r="C347" s="2198"/>
      <c r="D347" s="2199"/>
      <c r="E347" s="2199"/>
      <c r="F347" s="2199"/>
      <c r="G347" s="2199"/>
      <c r="H347" s="2199"/>
      <c r="I347" s="2199"/>
      <c r="J347" s="2200"/>
    </row>
    <row r="348" spans="1:26" ht="18.75" customHeight="1" outlineLevel="1">
      <c r="B348" s="2196"/>
      <c r="C348" s="2201"/>
      <c r="D348" s="2202"/>
      <c r="E348" s="2202"/>
      <c r="F348" s="2202"/>
      <c r="G348" s="2202"/>
      <c r="H348" s="2202"/>
      <c r="I348" s="2202"/>
      <c r="J348" s="2203"/>
    </row>
    <row r="349" spans="1:26" ht="18.75" customHeight="1" outlineLevel="1" thickBot="1">
      <c r="B349" s="2197"/>
      <c r="C349" s="2204"/>
      <c r="D349" s="2205"/>
      <c r="E349" s="2205"/>
      <c r="F349" s="2205"/>
      <c r="G349" s="2205"/>
      <c r="H349" s="2205"/>
      <c r="I349" s="2205"/>
      <c r="J349" s="2206"/>
    </row>
    <row r="350" spans="1:26" ht="18.75" customHeight="1" outlineLevel="1" thickBot="1">
      <c r="B350" s="314"/>
      <c r="C350" s="315"/>
      <c r="D350" s="315"/>
      <c r="E350" s="315"/>
      <c r="F350" s="315"/>
      <c r="G350" s="315"/>
      <c r="H350" s="315"/>
      <c r="I350" s="315"/>
      <c r="J350" s="315"/>
    </row>
    <row r="351" spans="1:26" ht="18.75" customHeight="1" outlineLevel="1">
      <c r="B351" s="316" t="s">
        <v>191</v>
      </c>
      <c r="C351" s="317"/>
      <c r="D351" s="317"/>
      <c r="E351" s="317"/>
      <c r="F351" s="318"/>
      <c r="G351" s="318"/>
      <c r="H351" s="318"/>
      <c r="I351" s="318"/>
      <c r="J351" s="319"/>
    </row>
    <row r="352" spans="1:26" ht="18.75" customHeight="1" outlineLevel="1">
      <c r="B352" s="2154"/>
      <c r="C352" s="2155"/>
      <c r="D352" s="2155"/>
      <c r="E352" s="2155"/>
      <c r="F352" s="2155"/>
      <c r="G352" s="2155"/>
      <c r="H352" s="2155"/>
      <c r="I352" s="2155"/>
      <c r="J352" s="2156"/>
    </row>
    <row r="353" spans="2:11" ht="12" customHeight="1" outlineLevel="1" thickBot="1">
      <c r="B353" s="617"/>
      <c r="C353" s="320"/>
      <c r="D353" s="320"/>
      <c r="E353" s="320"/>
      <c r="F353" s="320"/>
      <c r="G353" s="320"/>
      <c r="H353" s="320"/>
      <c r="I353" s="320"/>
      <c r="J353" s="321"/>
    </row>
    <row r="356" spans="2:11" ht="17.25" customHeight="1">
      <c r="B356" s="322"/>
      <c r="C356" s="322"/>
      <c r="D356" s="322"/>
      <c r="E356" s="322"/>
      <c r="F356" s="322"/>
      <c r="G356" s="322"/>
      <c r="H356" s="322"/>
      <c r="I356" s="322"/>
      <c r="J356" s="322"/>
      <c r="K356" s="322"/>
    </row>
    <row r="357" spans="2:11" ht="33.75" customHeight="1">
      <c r="B357" s="323" t="s">
        <v>199</v>
      </c>
      <c r="C357" s="2160">
        <f>個票ｰ2010!B250</f>
        <v>0</v>
      </c>
      <c r="D357" s="2161"/>
      <c r="E357" s="2161"/>
      <c r="F357" s="2162"/>
      <c r="G357" s="324" t="s">
        <v>656</v>
      </c>
      <c r="H357" s="2157">
        <v>18</v>
      </c>
      <c r="I357" s="2158"/>
      <c r="J357" s="2159"/>
    </row>
    <row r="358" spans="2:11" ht="30" customHeight="1" outlineLevel="1">
      <c r="B358" s="618" t="s">
        <v>214</v>
      </c>
      <c r="C358" s="2163"/>
      <c r="D358" s="2164"/>
      <c r="E358" s="2164"/>
      <c r="F358" s="2164"/>
      <c r="G358" s="2164"/>
      <c r="H358" s="2164"/>
      <c r="I358" s="2164"/>
      <c r="J358" s="2165"/>
    </row>
    <row r="359" spans="2:11" ht="30" customHeight="1" outlineLevel="1">
      <c r="B359" s="619" t="s">
        <v>198</v>
      </c>
      <c r="C359" s="2223"/>
      <c r="D359" s="2224"/>
      <c r="E359" s="2224"/>
      <c r="F359" s="2224"/>
      <c r="G359" s="2224"/>
      <c r="H359" s="2224"/>
      <c r="I359" s="2224"/>
      <c r="J359" s="2225"/>
    </row>
    <row r="360" spans="2:11" ht="30" customHeight="1" outlineLevel="1">
      <c r="B360" s="616" t="s">
        <v>197</v>
      </c>
      <c r="C360" s="2207"/>
      <c r="D360" s="2207"/>
      <c r="E360" s="2207"/>
      <c r="F360" s="2207"/>
      <c r="G360" s="2207"/>
      <c r="H360" s="2208"/>
      <c r="I360" s="2208"/>
      <c r="J360" s="2209"/>
    </row>
    <row r="361" spans="2:11" ht="14.25" customHeight="1" outlineLevel="1">
      <c r="B361" s="2226" t="s">
        <v>635</v>
      </c>
      <c r="C361" s="2189" t="s">
        <v>195</v>
      </c>
      <c r="D361" s="2189"/>
      <c r="E361" s="2189"/>
      <c r="F361" s="2189" t="s">
        <v>196</v>
      </c>
      <c r="G361" s="2189"/>
      <c r="H361" s="2190"/>
      <c r="I361" s="2190"/>
      <c r="J361" s="2191"/>
    </row>
    <row r="362" spans="2:11" ht="34.5" customHeight="1" outlineLevel="1">
      <c r="B362" s="2226"/>
      <c r="C362" s="272"/>
      <c r="D362" s="306" t="s">
        <v>185</v>
      </c>
      <c r="E362" s="272"/>
      <c r="F362" s="2192"/>
      <c r="G362" s="2192"/>
      <c r="H362" s="2193"/>
      <c r="I362" s="2193"/>
      <c r="J362" s="2194"/>
    </row>
    <row r="363" spans="2:11" ht="34.5" customHeight="1" outlineLevel="1">
      <c r="B363" s="2226"/>
      <c r="C363" s="272"/>
      <c r="D363" s="307" t="s">
        <v>185</v>
      </c>
      <c r="E363" s="272"/>
      <c r="F363" s="2181"/>
      <c r="G363" s="2181"/>
      <c r="H363" s="2182"/>
      <c r="I363" s="2182"/>
      <c r="J363" s="2183"/>
    </row>
    <row r="364" spans="2:11" ht="34.5" customHeight="1" outlineLevel="1">
      <c r="B364" s="2226"/>
      <c r="C364" s="272"/>
      <c r="D364" s="307" t="s">
        <v>185</v>
      </c>
      <c r="E364" s="272"/>
      <c r="F364" s="2181"/>
      <c r="G364" s="2181"/>
      <c r="H364" s="2182"/>
      <c r="I364" s="2182"/>
      <c r="J364" s="2183"/>
    </row>
    <row r="365" spans="2:11" ht="34.5" customHeight="1" outlineLevel="1">
      <c r="B365" s="2226"/>
      <c r="C365" s="272"/>
      <c r="D365" s="307" t="s">
        <v>185</v>
      </c>
      <c r="E365" s="272"/>
      <c r="F365" s="2181"/>
      <c r="G365" s="2181"/>
      <c r="H365" s="2182"/>
      <c r="I365" s="2182"/>
      <c r="J365" s="2183"/>
    </row>
    <row r="366" spans="2:11" ht="34.5" customHeight="1" outlineLevel="1">
      <c r="B366" s="2226"/>
      <c r="C366" s="272"/>
      <c r="D366" s="308" t="s">
        <v>185</v>
      </c>
      <c r="E366" s="272"/>
      <c r="F366" s="2219"/>
      <c r="G366" s="2220"/>
      <c r="H366" s="2221"/>
      <c r="I366" s="2221"/>
      <c r="J366" s="2222"/>
    </row>
    <row r="367" spans="2:11" ht="15" customHeight="1" outlineLevel="1">
      <c r="B367" s="2187" t="s">
        <v>251</v>
      </c>
      <c r="C367" s="2189" t="s">
        <v>195</v>
      </c>
      <c r="D367" s="2189"/>
      <c r="E367" s="2189"/>
      <c r="F367" s="2189" t="s">
        <v>194</v>
      </c>
      <c r="G367" s="2189"/>
      <c r="H367" s="2190"/>
      <c r="I367" s="2190"/>
      <c r="J367" s="2191"/>
    </row>
    <row r="368" spans="2:11" ht="31.5" customHeight="1" outlineLevel="1">
      <c r="B368" s="2167"/>
      <c r="C368" s="273"/>
      <c r="D368" s="309" t="s">
        <v>184</v>
      </c>
      <c r="E368" s="274"/>
      <c r="F368" s="2192"/>
      <c r="G368" s="2192"/>
      <c r="H368" s="2193"/>
      <c r="I368" s="2193"/>
      <c r="J368" s="2194"/>
    </row>
    <row r="369" spans="1:26" ht="31.5" customHeight="1" outlineLevel="1">
      <c r="B369" s="2167"/>
      <c r="C369" s="275"/>
      <c r="D369" s="310" t="s">
        <v>184</v>
      </c>
      <c r="E369" s="276"/>
      <c r="F369" s="2181"/>
      <c r="G369" s="2181"/>
      <c r="H369" s="2182"/>
      <c r="I369" s="2182"/>
      <c r="J369" s="2183"/>
    </row>
    <row r="370" spans="1:26" ht="31.5" customHeight="1" outlineLevel="1">
      <c r="B370" s="2167"/>
      <c r="C370" s="275"/>
      <c r="D370" s="310" t="s">
        <v>184</v>
      </c>
      <c r="E370" s="276"/>
      <c r="F370" s="2181"/>
      <c r="G370" s="2181"/>
      <c r="H370" s="2182"/>
      <c r="I370" s="2182"/>
      <c r="J370" s="2183"/>
    </row>
    <row r="371" spans="1:26" ht="31.5" customHeight="1" outlineLevel="1">
      <c r="B371" s="2167"/>
      <c r="C371" s="275"/>
      <c r="D371" s="310" t="s">
        <v>184</v>
      </c>
      <c r="E371" s="276"/>
      <c r="F371" s="2181"/>
      <c r="G371" s="2181"/>
      <c r="H371" s="2182"/>
      <c r="I371" s="2182"/>
      <c r="J371" s="2183"/>
    </row>
    <row r="372" spans="1:26" ht="31.5" customHeight="1" outlineLevel="1">
      <c r="B372" s="2188"/>
      <c r="C372" s="277"/>
      <c r="D372" s="311" t="s">
        <v>184</v>
      </c>
      <c r="E372" s="278"/>
      <c r="F372" s="2216"/>
      <c r="G372" s="2216"/>
      <c r="H372" s="2217"/>
      <c r="I372" s="2217"/>
      <c r="J372" s="2218"/>
    </row>
    <row r="373" spans="1:26" ht="15" customHeight="1" outlineLevel="1">
      <c r="B373" s="2166" t="s">
        <v>634</v>
      </c>
      <c r="C373" s="2169" t="s">
        <v>207</v>
      </c>
      <c r="D373" s="2170"/>
      <c r="E373" s="2171"/>
      <c r="F373" s="2172" t="s">
        <v>208</v>
      </c>
      <c r="G373" s="2173"/>
      <c r="H373" s="2173"/>
      <c r="I373" s="2173"/>
      <c r="J373" s="2174"/>
    </row>
    <row r="374" spans="1:26" ht="30" customHeight="1" outlineLevel="1">
      <c r="B374" s="2167"/>
      <c r="C374" s="275"/>
      <c r="D374" s="310" t="s">
        <v>184</v>
      </c>
      <c r="E374" s="272"/>
      <c r="F374" s="2178"/>
      <c r="G374" s="2178"/>
      <c r="H374" s="2179"/>
      <c r="I374" s="2179"/>
      <c r="J374" s="2180"/>
    </row>
    <row r="375" spans="1:26" ht="30" customHeight="1" outlineLevel="1">
      <c r="B375" s="2167"/>
      <c r="C375" s="275"/>
      <c r="D375" s="310" t="s">
        <v>184</v>
      </c>
      <c r="E375" s="272"/>
      <c r="F375" s="2181"/>
      <c r="G375" s="2181"/>
      <c r="H375" s="2182"/>
      <c r="I375" s="2182"/>
      <c r="J375" s="2183"/>
    </row>
    <row r="376" spans="1:26" ht="30" customHeight="1" outlineLevel="1">
      <c r="B376" s="2167"/>
      <c r="C376" s="275"/>
      <c r="D376" s="310" t="s">
        <v>184</v>
      </c>
      <c r="E376" s="272"/>
      <c r="F376" s="2181"/>
      <c r="G376" s="2181"/>
      <c r="H376" s="2182"/>
      <c r="I376" s="2182"/>
      <c r="J376" s="2183"/>
    </row>
    <row r="377" spans="1:26" ht="30" customHeight="1" outlineLevel="1" thickBot="1">
      <c r="B377" s="2168"/>
      <c r="C377" s="279"/>
      <c r="D377" s="312" t="s">
        <v>184</v>
      </c>
      <c r="E377" s="280"/>
      <c r="F377" s="2184"/>
      <c r="G377" s="2184"/>
      <c r="H377" s="2185"/>
      <c r="I377" s="2185"/>
      <c r="J377" s="2186"/>
    </row>
    <row r="378" spans="1:26" s="303" customFormat="1" ht="18.75" customHeight="1" outlineLevel="1" thickBot="1">
      <c r="A378" s="299"/>
      <c r="B378" s="313"/>
      <c r="C378" s="299"/>
      <c r="D378" s="299"/>
      <c r="E378" s="299"/>
      <c r="F378" s="299"/>
      <c r="G378" s="300"/>
      <c r="H378" s="300"/>
      <c r="I378" s="300"/>
      <c r="J378" s="300"/>
      <c r="K378" s="300"/>
      <c r="L378" s="300"/>
      <c r="M378" s="301"/>
      <c r="N378" s="2276"/>
      <c r="O378" s="2276"/>
      <c r="P378" s="2276"/>
      <c r="Q378" s="2276"/>
      <c r="R378" s="302"/>
      <c r="V378" s="301"/>
      <c r="W378" s="301"/>
      <c r="X378" s="301"/>
      <c r="Y378" s="301"/>
      <c r="Z378" s="302"/>
    </row>
    <row r="379" spans="1:26" ht="18.75" customHeight="1" outlineLevel="1">
      <c r="B379" s="2280" t="s">
        <v>193</v>
      </c>
      <c r="C379" s="2282"/>
      <c r="D379" s="2283"/>
      <c r="E379" s="2283"/>
      <c r="F379" s="2283"/>
      <c r="G379" s="2283"/>
      <c r="H379" s="2283"/>
      <c r="I379" s="2283"/>
      <c r="J379" s="2284"/>
    </row>
    <row r="380" spans="1:26" ht="18.75" customHeight="1" outlineLevel="1">
      <c r="B380" s="2196"/>
      <c r="C380" s="2201"/>
      <c r="D380" s="2202"/>
      <c r="E380" s="2202"/>
      <c r="F380" s="2202"/>
      <c r="G380" s="2202"/>
      <c r="H380" s="2202"/>
      <c r="I380" s="2202"/>
      <c r="J380" s="2203"/>
    </row>
    <row r="381" spans="1:26" ht="18.75" customHeight="1" outlineLevel="1">
      <c r="B381" s="2281"/>
      <c r="C381" s="2285"/>
      <c r="D381" s="2286"/>
      <c r="E381" s="2286"/>
      <c r="F381" s="2286"/>
      <c r="G381" s="2286"/>
      <c r="H381" s="2286"/>
      <c r="I381" s="2286"/>
      <c r="J381" s="2287"/>
    </row>
    <row r="382" spans="1:26" ht="18.75" customHeight="1" outlineLevel="1">
      <c r="B382" s="2195" t="s">
        <v>192</v>
      </c>
      <c r="C382" s="2198"/>
      <c r="D382" s="2199"/>
      <c r="E382" s="2199"/>
      <c r="F382" s="2199"/>
      <c r="G382" s="2199"/>
      <c r="H382" s="2199"/>
      <c r="I382" s="2199"/>
      <c r="J382" s="2200"/>
    </row>
    <row r="383" spans="1:26" ht="18.75" customHeight="1" outlineLevel="1">
      <c r="B383" s="2196"/>
      <c r="C383" s="2201"/>
      <c r="D383" s="2202"/>
      <c r="E383" s="2202"/>
      <c r="F383" s="2202"/>
      <c r="G383" s="2202"/>
      <c r="H383" s="2202"/>
      <c r="I383" s="2202"/>
      <c r="J383" s="2203"/>
    </row>
    <row r="384" spans="1:26" ht="18.75" customHeight="1" outlineLevel="1" thickBot="1">
      <c r="B384" s="2197"/>
      <c r="C384" s="2204"/>
      <c r="D384" s="2205"/>
      <c r="E384" s="2205"/>
      <c r="F384" s="2205"/>
      <c r="G384" s="2205"/>
      <c r="H384" s="2205"/>
      <c r="I384" s="2205"/>
      <c r="J384" s="2206"/>
    </row>
    <row r="385" spans="2:10" ht="18.75" customHeight="1" outlineLevel="1" thickBot="1">
      <c r="B385" s="314"/>
      <c r="C385" s="315"/>
      <c r="D385" s="315"/>
      <c r="E385" s="315"/>
      <c r="F385" s="315"/>
      <c r="G385" s="315"/>
      <c r="H385" s="315"/>
      <c r="I385" s="315"/>
      <c r="J385" s="315"/>
    </row>
    <row r="386" spans="2:10" ht="18.75" customHeight="1" outlineLevel="1">
      <c r="B386" s="316" t="s">
        <v>191</v>
      </c>
      <c r="C386" s="317"/>
      <c r="D386" s="317"/>
      <c r="E386" s="317"/>
      <c r="F386" s="318"/>
      <c r="G386" s="318"/>
      <c r="H386" s="318"/>
      <c r="I386" s="318"/>
      <c r="J386" s="319"/>
    </row>
    <row r="387" spans="2:10" ht="18.75" customHeight="1" outlineLevel="1">
      <c r="B387" s="2154"/>
      <c r="C387" s="2155"/>
      <c r="D387" s="2155"/>
      <c r="E387" s="2155"/>
      <c r="F387" s="2155"/>
      <c r="G387" s="2155"/>
      <c r="H387" s="2155"/>
      <c r="I387" s="2155"/>
      <c r="J387" s="2156"/>
    </row>
    <row r="388" spans="2:10" ht="12" customHeight="1" outlineLevel="1" thickBot="1">
      <c r="B388" s="617"/>
      <c r="C388" s="320"/>
      <c r="D388" s="320"/>
      <c r="E388" s="320"/>
      <c r="F388" s="320"/>
      <c r="G388" s="320"/>
      <c r="H388" s="320"/>
      <c r="I388" s="320"/>
      <c r="J388" s="321"/>
    </row>
    <row r="389" spans="2:10" ht="17.25" customHeight="1"/>
    <row r="391" spans="2:10" ht="33.75" customHeight="1">
      <c r="B391" s="323" t="s">
        <v>199</v>
      </c>
      <c r="C391" s="2160">
        <f>個票ｰ2010!B251</f>
        <v>0</v>
      </c>
      <c r="D391" s="2161"/>
      <c r="E391" s="2161"/>
      <c r="F391" s="2162"/>
      <c r="G391" s="324" t="s">
        <v>656</v>
      </c>
      <c r="H391" s="2157">
        <v>19</v>
      </c>
      <c r="I391" s="2158"/>
      <c r="J391" s="2159"/>
    </row>
    <row r="392" spans="2:10" ht="30" customHeight="1" outlineLevel="1">
      <c r="B392" s="618" t="s">
        <v>214</v>
      </c>
      <c r="C392" s="2163"/>
      <c r="D392" s="2164"/>
      <c r="E392" s="2164"/>
      <c r="F392" s="2164"/>
      <c r="G392" s="2164"/>
      <c r="H392" s="2164"/>
      <c r="I392" s="2164"/>
      <c r="J392" s="2165"/>
    </row>
    <row r="393" spans="2:10" ht="30" customHeight="1" outlineLevel="1">
      <c r="B393" s="619" t="s">
        <v>198</v>
      </c>
      <c r="C393" s="2223"/>
      <c r="D393" s="2224"/>
      <c r="E393" s="2224"/>
      <c r="F393" s="2224"/>
      <c r="G393" s="2224"/>
      <c r="H393" s="2224"/>
      <c r="I393" s="2224"/>
      <c r="J393" s="2225"/>
    </row>
    <row r="394" spans="2:10" ht="30" customHeight="1" outlineLevel="1">
      <c r="B394" s="616" t="s">
        <v>197</v>
      </c>
      <c r="C394" s="2207"/>
      <c r="D394" s="2207"/>
      <c r="E394" s="2207"/>
      <c r="F394" s="2207"/>
      <c r="G394" s="2207"/>
      <c r="H394" s="2208"/>
      <c r="I394" s="2208"/>
      <c r="J394" s="2209"/>
    </row>
    <row r="395" spans="2:10" ht="14.25" customHeight="1" outlineLevel="1">
      <c r="B395" s="2226" t="s">
        <v>635</v>
      </c>
      <c r="C395" s="2189" t="s">
        <v>195</v>
      </c>
      <c r="D395" s="2189"/>
      <c r="E395" s="2189"/>
      <c r="F395" s="2189" t="s">
        <v>196</v>
      </c>
      <c r="G395" s="2189"/>
      <c r="H395" s="2190"/>
      <c r="I395" s="2190"/>
      <c r="J395" s="2191"/>
    </row>
    <row r="396" spans="2:10" ht="34.5" customHeight="1" outlineLevel="1">
      <c r="B396" s="2226"/>
      <c r="C396" s="272"/>
      <c r="D396" s="306" t="s">
        <v>185</v>
      </c>
      <c r="E396" s="272"/>
      <c r="F396" s="2192"/>
      <c r="G396" s="2192"/>
      <c r="H396" s="2193"/>
      <c r="I396" s="2193"/>
      <c r="J396" s="2194"/>
    </row>
    <row r="397" spans="2:10" ht="34.5" customHeight="1" outlineLevel="1">
      <c r="B397" s="2226"/>
      <c r="C397" s="272"/>
      <c r="D397" s="307" t="s">
        <v>185</v>
      </c>
      <c r="E397" s="272"/>
      <c r="F397" s="2181"/>
      <c r="G397" s="2181"/>
      <c r="H397" s="2182"/>
      <c r="I397" s="2182"/>
      <c r="J397" s="2183"/>
    </row>
    <row r="398" spans="2:10" ht="34.5" customHeight="1" outlineLevel="1">
      <c r="B398" s="2226"/>
      <c r="C398" s="272"/>
      <c r="D398" s="307" t="s">
        <v>185</v>
      </c>
      <c r="E398" s="272"/>
      <c r="F398" s="2181"/>
      <c r="G398" s="2181"/>
      <c r="H398" s="2182"/>
      <c r="I398" s="2182"/>
      <c r="J398" s="2183"/>
    </row>
    <row r="399" spans="2:10" ht="34.5" customHeight="1" outlineLevel="1">
      <c r="B399" s="2226"/>
      <c r="C399" s="272"/>
      <c r="D399" s="307" t="s">
        <v>185</v>
      </c>
      <c r="E399" s="272"/>
      <c r="F399" s="2181"/>
      <c r="G399" s="2181"/>
      <c r="H399" s="2182"/>
      <c r="I399" s="2182"/>
      <c r="J399" s="2183"/>
    </row>
    <row r="400" spans="2:10" ht="34.5" customHeight="1" outlineLevel="1">
      <c r="B400" s="2226"/>
      <c r="C400" s="272"/>
      <c r="D400" s="308" t="s">
        <v>185</v>
      </c>
      <c r="E400" s="272"/>
      <c r="F400" s="2219"/>
      <c r="G400" s="2220"/>
      <c r="H400" s="2221"/>
      <c r="I400" s="2221"/>
      <c r="J400" s="2222"/>
    </row>
    <row r="401" spans="1:26" ht="15" customHeight="1" outlineLevel="1">
      <c r="B401" s="2187" t="s">
        <v>251</v>
      </c>
      <c r="C401" s="2189" t="s">
        <v>195</v>
      </c>
      <c r="D401" s="2189"/>
      <c r="E401" s="2189"/>
      <c r="F401" s="2189" t="s">
        <v>194</v>
      </c>
      <c r="G401" s="2189"/>
      <c r="H401" s="2190"/>
      <c r="I401" s="2190"/>
      <c r="J401" s="2191"/>
    </row>
    <row r="402" spans="1:26" ht="31.5" customHeight="1" outlineLevel="1">
      <c r="B402" s="2167"/>
      <c r="C402" s="273"/>
      <c r="D402" s="309" t="s">
        <v>184</v>
      </c>
      <c r="E402" s="274"/>
      <c r="F402" s="2192"/>
      <c r="G402" s="2192"/>
      <c r="H402" s="2193"/>
      <c r="I402" s="2193"/>
      <c r="J402" s="2194"/>
    </row>
    <row r="403" spans="1:26" ht="31.5" customHeight="1" outlineLevel="1">
      <c r="B403" s="2167"/>
      <c r="C403" s="275"/>
      <c r="D403" s="310" t="s">
        <v>184</v>
      </c>
      <c r="E403" s="276"/>
      <c r="F403" s="2181"/>
      <c r="G403" s="2181"/>
      <c r="H403" s="2182"/>
      <c r="I403" s="2182"/>
      <c r="J403" s="2183"/>
    </row>
    <row r="404" spans="1:26" ht="31.5" customHeight="1" outlineLevel="1">
      <c r="B404" s="2167"/>
      <c r="C404" s="275"/>
      <c r="D404" s="310" t="s">
        <v>184</v>
      </c>
      <c r="E404" s="276"/>
      <c r="F404" s="2181"/>
      <c r="G404" s="2181"/>
      <c r="H404" s="2182"/>
      <c r="I404" s="2182"/>
      <c r="J404" s="2183"/>
    </row>
    <row r="405" spans="1:26" ht="31.5" customHeight="1" outlineLevel="1">
      <c r="B405" s="2167"/>
      <c r="C405" s="275"/>
      <c r="D405" s="310" t="s">
        <v>184</v>
      </c>
      <c r="E405" s="276"/>
      <c r="F405" s="2181"/>
      <c r="G405" s="2181"/>
      <c r="H405" s="2182"/>
      <c r="I405" s="2182"/>
      <c r="J405" s="2183"/>
    </row>
    <row r="406" spans="1:26" ht="31.5" customHeight="1" outlineLevel="1">
      <c r="B406" s="2188"/>
      <c r="C406" s="277"/>
      <c r="D406" s="311" t="s">
        <v>184</v>
      </c>
      <c r="E406" s="278"/>
      <c r="F406" s="2216"/>
      <c r="G406" s="2216"/>
      <c r="H406" s="2217"/>
      <c r="I406" s="2217"/>
      <c r="J406" s="2218"/>
    </row>
    <row r="407" spans="1:26" ht="15" customHeight="1" outlineLevel="1">
      <c r="B407" s="2166" t="s">
        <v>634</v>
      </c>
      <c r="C407" s="2169" t="s">
        <v>207</v>
      </c>
      <c r="D407" s="2170"/>
      <c r="E407" s="2171"/>
      <c r="F407" s="2172" t="s">
        <v>208</v>
      </c>
      <c r="G407" s="2173"/>
      <c r="H407" s="2173"/>
      <c r="I407" s="2173"/>
      <c r="J407" s="2174"/>
    </row>
    <row r="408" spans="1:26" ht="30" customHeight="1" outlineLevel="1">
      <c r="B408" s="2167"/>
      <c r="C408" s="275"/>
      <c r="D408" s="310" t="s">
        <v>184</v>
      </c>
      <c r="E408" s="272"/>
      <c r="F408" s="2178"/>
      <c r="G408" s="2178"/>
      <c r="H408" s="2179"/>
      <c r="I408" s="2179"/>
      <c r="J408" s="2180"/>
    </row>
    <row r="409" spans="1:26" ht="30" customHeight="1" outlineLevel="1">
      <c r="B409" s="2167"/>
      <c r="C409" s="275"/>
      <c r="D409" s="310" t="s">
        <v>184</v>
      </c>
      <c r="E409" s="272"/>
      <c r="F409" s="2181"/>
      <c r="G409" s="2181"/>
      <c r="H409" s="2182"/>
      <c r="I409" s="2182"/>
      <c r="J409" s="2183"/>
    </row>
    <row r="410" spans="1:26" ht="30" customHeight="1" outlineLevel="1">
      <c r="B410" s="2167"/>
      <c r="C410" s="275"/>
      <c r="D410" s="310" t="s">
        <v>184</v>
      </c>
      <c r="E410" s="272"/>
      <c r="F410" s="2181"/>
      <c r="G410" s="2181"/>
      <c r="H410" s="2182"/>
      <c r="I410" s="2182"/>
      <c r="J410" s="2183"/>
    </row>
    <row r="411" spans="1:26" ht="30" customHeight="1" outlineLevel="1" thickBot="1">
      <c r="B411" s="2168"/>
      <c r="C411" s="279"/>
      <c r="D411" s="312" t="s">
        <v>184</v>
      </c>
      <c r="E411" s="280"/>
      <c r="F411" s="2184"/>
      <c r="G411" s="2184"/>
      <c r="H411" s="2185"/>
      <c r="I411" s="2185"/>
      <c r="J411" s="2186"/>
    </row>
    <row r="412" spans="1:26" s="303" customFormat="1" ht="18.75" customHeight="1" outlineLevel="1" thickBot="1">
      <c r="A412" s="299"/>
      <c r="B412" s="313"/>
      <c r="C412" s="299"/>
      <c r="D412" s="299"/>
      <c r="E412" s="299"/>
      <c r="F412" s="299"/>
      <c r="G412" s="300"/>
      <c r="H412" s="300"/>
      <c r="I412" s="300"/>
      <c r="J412" s="300"/>
      <c r="K412" s="300"/>
      <c r="L412" s="300"/>
      <c r="M412" s="301"/>
      <c r="N412" s="2276"/>
      <c r="O412" s="2276"/>
      <c r="P412" s="2276"/>
      <c r="Q412" s="2276"/>
      <c r="R412" s="302"/>
      <c r="V412" s="301"/>
      <c r="W412" s="301"/>
      <c r="X412" s="301"/>
      <c r="Y412" s="301"/>
      <c r="Z412" s="302"/>
    </row>
    <row r="413" spans="1:26" ht="18.75" customHeight="1" outlineLevel="1">
      <c r="B413" s="2280" t="s">
        <v>193</v>
      </c>
      <c r="C413" s="2282"/>
      <c r="D413" s="2283"/>
      <c r="E413" s="2283"/>
      <c r="F413" s="2283"/>
      <c r="G413" s="2283"/>
      <c r="H413" s="2283"/>
      <c r="I413" s="2283"/>
      <c r="J413" s="2284"/>
    </row>
    <row r="414" spans="1:26" ht="18.75" customHeight="1" outlineLevel="1">
      <c r="B414" s="2196"/>
      <c r="C414" s="2201"/>
      <c r="D414" s="2202"/>
      <c r="E414" s="2202"/>
      <c r="F414" s="2202"/>
      <c r="G414" s="2202"/>
      <c r="H414" s="2202"/>
      <c r="I414" s="2202"/>
      <c r="J414" s="2203"/>
    </row>
    <row r="415" spans="1:26" ht="18.75" customHeight="1" outlineLevel="1">
      <c r="B415" s="2281"/>
      <c r="C415" s="2285"/>
      <c r="D415" s="2286"/>
      <c r="E415" s="2286"/>
      <c r="F415" s="2286"/>
      <c r="G415" s="2286"/>
      <c r="H415" s="2286"/>
      <c r="I415" s="2286"/>
      <c r="J415" s="2287"/>
    </row>
    <row r="416" spans="1:26" ht="18.75" customHeight="1" outlineLevel="1">
      <c r="B416" s="2195" t="s">
        <v>192</v>
      </c>
      <c r="C416" s="2198"/>
      <c r="D416" s="2199"/>
      <c r="E416" s="2199"/>
      <c r="F416" s="2199"/>
      <c r="G416" s="2199"/>
      <c r="H416" s="2199"/>
      <c r="I416" s="2199"/>
      <c r="J416" s="2200"/>
    </row>
    <row r="417" spans="2:10" ht="18.75" customHeight="1" outlineLevel="1">
      <c r="B417" s="2196"/>
      <c r="C417" s="2201"/>
      <c r="D417" s="2202"/>
      <c r="E417" s="2202"/>
      <c r="F417" s="2202"/>
      <c r="G417" s="2202"/>
      <c r="H417" s="2202"/>
      <c r="I417" s="2202"/>
      <c r="J417" s="2203"/>
    </row>
    <row r="418" spans="2:10" ht="18.75" customHeight="1" outlineLevel="1" thickBot="1">
      <c r="B418" s="2197"/>
      <c r="C418" s="2204"/>
      <c r="D418" s="2205"/>
      <c r="E418" s="2205"/>
      <c r="F418" s="2205"/>
      <c r="G418" s="2205"/>
      <c r="H418" s="2205"/>
      <c r="I418" s="2205"/>
      <c r="J418" s="2206"/>
    </row>
    <row r="419" spans="2:10" ht="18.75" customHeight="1" outlineLevel="1" thickBot="1">
      <c r="B419" s="314"/>
      <c r="C419" s="315"/>
      <c r="D419" s="315"/>
      <c r="E419" s="315"/>
      <c r="F419" s="315"/>
      <c r="G419" s="315"/>
      <c r="H419" s="315"/>
      <c r="I419" s="315"/>
      <c r="J419" s="315"/>
    </row>
    <row r="420" spans="2:10" ht="18.75" customHeight="1" outlineLevel="1">
      <c r="B420" s="316" t="s">
        <v>191</v>
      </c>
      <c r="C420" s="317"/>
      <c r="D420" s="317"/>
      <c r="E420" s="317"/>
      <c r="F420" s="318"/>
      <c r="G420" s="318"/>
      <c r="H420" s="318"/>
      <c r="I420" s="318"/>
      <c r="J420" s="319"/>
    </row>
    <row r="421" spans="2:10" ht="18.75" customHeight="1" outlineLevel="1">
      <c r="B421" s="2154"/>
      <c r="C421" s="2155"/>
      <c r="D421" s="2155"/>
      <c r="E421" s="2155"/>
      <c r="F421" s="2155"/>
      <c r="G421" s="2155"/>
      <c r="H421" s="2155"/>
      <c r="I421" s="2155"/>
      <c r="J421" s="2156"/>
    </row>
    <row r="422" spans="2:10" ht="12" customHeight="1" outlineLevel="1" thickBot="1">
      <c r="B422" s="617"/>
      <c r="C422" s="320"/>
      <c r="D422" s="320"/>
      <c r="E422" s="320"/>
      <c r="F422" s="320"/>
      <c r="G422" s="320"/>
      <c r="H422" s="320"/>
      <c r="I422" s="320"/>
      <c r="J422" s="321"/>
    </row>
    <row r="425" spans="2:10" ht="33" customHeight="1">
      <c r="B425" s="323" t="s">
        <v>199</v>
      </c>
      <c r="C425" s="2160">
        <f>個票ｰ2010!B252</f>
        <v>0</v>
      </c>
      <c r="D425" s="2161"/>
      <c r="E425" s="2161"/>
      <c r="F425" s="2162"/>
      <c r="G425" s="324" t="s">
        <v>656</v>
      </c>
      <c r="H425" s="2157">
        <v>20</v>
      </c>
      <c r="I425" s="2158"/>
      <c r="J425" s="2159"/>
    </row>
    <row r="426" spans="2:10" ht="30" customHeight="1" outlineLevel="1">
      <c r="B426" s="618" t="s">
        <v>214</v>
      </c>
      <c r="C426" s="2163"/>
      <c r="D426" s="2164"/>
      <c r="E426" s="2164"/>
      <c r="F426" s="2164"/>
      <c r="G426" s="2164"/>
      <c r="H426" s="2164"/>
      <c r="I426" s="2164"/>
      <c r="J426" s="2165"/>
    </row>
    <row r="427" spans="2:10" ht="30" customHeight="1" outlineLevel="1">
      <c r="B427" s="619" t="s">
        <v>198</v>
      </c>
      <c r="C427" s="2223"/>
      <c r="D427" s="2224"/>
      <c r="E427" s="2224"/>
      <c r="F427" s="2224"/>
      <c r="G427" s="2224"/>
      <c r="H427" s="2224"/>
      <c r="I427" s="2224"/>
      <c r="J427" s="2225"/>
    </row>
    <row r="428" spans="2:10" ht="30" customHeight="1" outlineLevel="1">
      <c r="B428" s="616" t="s">
        <v>197</v>
      </c>
      <c r="C428" s="2207"/>
      <c r="D428" s="2207"/>
      <c r="E428" s="2207"/>
      <c r="F428" s="2207"/>
      <c r="G428" s="2207"/>
      <c r="H428" s="2208"/>
      <c r="I428" s="2208"/>
      <c r="J428" s="2209"/>
    </row>
    <row r="429" spans="2:10" ht="14.25" customHeight="1" outlineLevel="1">
      <c r="B429" s="2226" t="s">
        <v>635</v>
      </c>
      <c r="C429" s="2189" t="s">
        <v>195</v>
      </c>
      <c r="D429" s="2189"/>
      <c r="E429" s="2189"/>
      <c r="F429" s="2189" t="s">
        <v>196</v>
      </c>
      <c r="G429" s="2189"/>
      <c r="H429" s="2190"/>
      <c r="I429" s="2190"/>
      <c r="J429" s="2191"/>
    </row>
    <row r="430" spans="2:10" ht="34.5" customHeight="1" outlineLevel="1">
      <c r="B430" s="2226"/>
      <c r="C430" s="272"/>
      <c r="D430" s="306" t="s">
        <v>185</v>
      </c>
      <c r="E430" s="272"/>
      <c r="F430" s="2192"/>
      <c r="G430" s="2192"/>
      <c r="H430" s="2193"/>
      <c r="I430" s="2193"/>
      <c r="J430" s="2194"/>
    </row>
    <row r="431" spans="2:10" ht="34.5" customHeight="1" outlineLevel="1">
      <c r="B431" s="2226"/>
      <c r="C431" s="272"/>
      <c r="D431" s="307" t="s">
        <v>185</v>
      </c>
      <c r="E431" s="272"/>
      <c r="F431" s="2181"/>
      <c r="G431" s="2181"/>
      <c r="H431" s="2182"/>
      <c r="I431" s="2182"/>
      <c r="J431" s="2183"/>
    </row>
    <row r="432" spans="2:10" ht="34.5" customHeight="1" outlineLevel="1">
      <c r="B432" s="2226"/>
      <c r="C432" s="272"/>
      <c r="D432" s="307" t="s">
        <v>185</v>
      </c>
      <c r="E432" s="272"/>
      <c r="F432" s="2181"/>
      <c r="G432" s="2181"/>
      <c r="H432" s="2182"/>
      <c r="I432" s="2182"/>
      <c r="J432" s="2183"/>
    </row>
    <row r="433" spans="1:26" ht="34.5" customHeight="1" outlineLevel="1">
      <c r="B433" s="2226"/>
      <c r="C433" s="272"/>
      <c r="D433" s="307" t="s">
        <v>185</v>
      </c>
      <c r="E433" s="272"/>
      <c r="F433" s="2181"/>
      <c r="G433" s="2181"/>
      <c r="H433" s="2182"/>
      <c r="I433" s="2182"/>
      <c r="J433" s="2183"/>
    </row>
    <row r="434" spans="1:26" ht="34.5" customHeight="1" outlineLevel="1">
      <c r="B434" s="2226"/>
      <c r="C434" s="272"/>
      <c r="D434" s="308" t="s">
        <v>185</v>
      </c>
      <c r="E434" s="272"/>
      <c r="F434" s="2219"/>
      <c r="G434" s="2220"/>
      <c r="H434" s="2221"/>
      <c r="I434" s="2221"/>
      <c r="J434" s="2222"/>
    </row>
    <row r="435" spans="1:26" ht="15" customHeight="1" outlineLevel="1">
      <c r="B435" s="2187" t="s">
        <v>251</v>
      </c>
      <c r="C435" s="2189" t="s">
        <v>195</v>
      </c>
      <c r="D435" s="2189"/>
      <c r="E435" s="2189"/>
      <c r="F435" s="2189" t="s">
        <v>194</v>
      </c>
      <c r="G435" s="2189"/>
      <c r="H435" s="2190"/>
      <c r="I435" s="2190"/>
      <c r="J435" s="2191"/>
    </row>
    <row r="436" spans="1:26" ht="31.5" customHeight="1" outlineLevel="1">
      <c r="B436" s="2167"/>
      <c r="C436" s="273"/>
      <c r="D436" s="309" t="s">
        <v>184</v>
      </c>
      <c r="E436" s="274"/>
      <c r="F436" s="2192"/>
      <c r="G436" s="2192"/>
      <c r="H436" s="2193"/>
      <c r="I436" s="2193"/>
      <c r="J436" s="2194"/>
    </row>
    <row r="437" spans="1:26" ht="31.5" customHeight="1" outlineLevel="1">
      <c r="B437" s="2167"/>
      <c r="C437" s="275"/>
      <c r="D437" s="310" t="s">
        <v>184</v>
      </c>
      <c r="E437" s="276"/>
      <c r="F437" s="2181"/>
      <c r="G437" s="2181"/>
      <c r="H437" s="2182"/>
      <c r="I437" s="2182"/>
      <c r="J437" s="2183"/>
    </row>
    <row r="438" spans="1:26" ht="31.5" customHeight="1" outlineLevel="1">
      <c r="B438" s="2167"/>
      <c r="C438" s="275"/>
      <c r="D438" s="310" t="s">
        <v>184</v>
      </c>
      <c r="E438" s="276"/>
      <c r="F438" s="2181"/>
      <c r="G438" s="2181"/>
      <c r="H438" s="2182"/>
      <c r="I438" s="2182"/>
      <c r="J438" s="2183"/>
    </row>
    <row r="439" spans="1:26" ht="31.5" customHeight="1" outlineLevel="1">
      <c r="B439" s="2167"/>
      <c r="C439" s="275"/>
      <c r="D439" s="310" t="s">
        <v>184</v>
      </c>
      <c r="E439" s="276"/>
      <c r="F439" s="2181"/>
      <c r="G439" s="2181"/>
      <c r="H439" s="2182"/>
      <c r="I439" s="2182"/>
      <c r="J439" s="2183"/>
    </row>
    <row r="440" spans="1:26" ht="31.5" customHeight="1" outlineLevel="1">
      <c r="B440" s="2188"/>
      <c r="C440" s="277"/>
      <c r="D440" s="311" t="s">
        <v>184</v>
      </c>
      <c r="E440" s="278"/>
      <c r="F440" s="2216"/>
      <c r="G440" s="2216"/>
      <c r="H440" s="2217"/>
      <c r="I440" s="2217"/>
      <c r="J440" s="2218"/>
    </row>
    <row r="441" spans="1:26" ht="15" customHeight="1" outlineLevel="1">
      <c r="B441" s="2302" t="s">
        <v>634</v>
      </c>
      <c r="C441" s="2169" t="s">
        <v>207</v>
      </c>
      <c r="D441" s="2170"/>
      <c r="E441" s="2171"/>
      <c r="F441" s="2303" t="s">
        <v>208</v>
      </c>
      <c r="G441" s="2304"/>
      <c r="H441" s="2304"/>
      <c r="I441" s="2304"/>
      <c r="J441" s="2305"/>
    </row>
    <row r="442" spans="1:26" ht="30" customHeight="1" outlineLevel="1">
      <c r="B442" s="2167"/>
      <c r="C442" s="275"/>
      <c r="D442" s="310" t="s">
        <v>184</v>
      </c>
      <c r="E442" s="272"/>
      <c r="F442" s="2306"/>
      <c r="G442" s="2306"/>
      <c r="H442" s="2307"/>
      <c r="I442" s="2307"/>
      <c r="J442" s="2308"/>
    </row>
    <row r="443" spans="1:26" ht="30" customHeight="1" outlineLevel="1">
      <c r="B443" s="2167"/>
      <c r="C443" s="275"/>
      <c r="D443" s="310" t="s">
        <v>184</v>
      </c>
      <c r="E443" s="272"/>
      <c r="F443" s="2181"/>
      <c r="G443" s="2181"/>
      <c r="H443" s="2182"/>
      <c r="I443" s="2182"/>
      <c r="J443" s="2183"/>
    </row>
    <row r="444" spans="1:26" ht="30" customHeight="1" outlineLevel="1">
      <c r="B444" s="2167"/>
      <c r="C444" s="275"/>
      <c r="D444" s="310" t="s">
        <v>184</v>
      </c>
      <c r="E444" s="272"/>
      <c r="F444" s="2181"/>
      <c r="G444" s="2181"/>
      <c r="H444" s="2182"/>
      <c r="I444" s="2182"/>
      <c r="J444" s="2183"/>
    </row>
    <row r="445" spans="1:26" ht="30" customHeight="1" outlineLevel="1" thickBot="1">
      <c r="B445" s="2168"/>
      <c r="C445" s="279"/>
      <c r="D445" s="312" t="s">
        <v>184</v>
      </c>
      <c r="E445" s="280"/>
      <c r="F445" s="2184"/>
      <c r="G445" s="2184"/>
      <c r="H445" s="2185"/>
      <c r="I445" s="2185"/>
      <c r="J445" s="2186"/>
    </row>
    <row r="446" spans="1:26" s="303" customFormat="1" ht="18.75" customHeight="1" outlineLevel="1" thickBot="1">
      <c r="A446" s="299"/>
      <c r="B446" s="313"/>
      <c r="C446" s="299"/>
      <c r="D446" s="299"/>
      <c r="E446" s="299"/>
      <c r="F446" s="299"/>
      <c r="G446" s="300"/>
      <c r="H446" s="300"/>
      <c r="I446" s="300"/>
      <c r="J446" s="300"/>
      <c r="K446" s="300"/>
      <c r="L446" s="300"/>
      <c r="M446" s="301"/>
      <c r="N446" s="2276"/>
      <c r="O446" s="2276"/>
      <c r="P446" s="2276"/>
      <c r="Q446" s="2276"/>
      <c r="R446" s="302"/>
      <c r="V446" s="301"/>
      <c r="W446" s="301"/>
      <c r="X446" s="301"/>
      <c r="Y446" s="301"/>
      <c r="Z446" s="302"/>
    </row>
    <row r="447" spans="1:26" ht="18.75" customHeight="1" outlineLevel="1">
      <c r="B447" s="2280" t="s">
        <v>193</v>
      </c>
      <c r="C447" s="2282"/>
      <c r="D447" s="2283"/>
      <c r="E447" s="2283"/>
      <c r="F447" s="2283"/>
      <c r="G447" s="2283"/>
      <c r="H447" s="2283"/>
      <c r="I447" s="2283"/>
      <c r="J447" s="2284"/>
    </row>
    <row r="448" spans="1:26" ht="18.75" customHeight="1" outlineLevel="1">
      <c r="B448" s="2196"/>
      <c r="C448" s="2201"/>
      <c r="D448" s="2202"/>
      <c r="E448" s="2202"/>
      <c r="F448" s="2202"/>
      <c r="G448" s="2202"/>
      <c r="H448" s="2202"/>
      <c r="I448" s="2202"/>
      <c r="J448" s="2203"/>
    </row>
    <row r="449" spans="2:10" ht="18.75" customHeight="1" outlineLevel="1">
      <c r="B449" s="2281"/>
      <c r="C449" s="2285"/>
      <c r="D449" s="2286"/>
      <c r="E449" s="2286"/>
      <c r="F449" s="2286"/>
      <c r="G449" s="2286"/>
      <c r="H449" s="2286"/>
      <c r="I449" s="2286"/>
      <c r="J449" s="2287"/>
    </row>
    <row r="450" spans="2:10" ht="18.75" customHeight="1" outlineLevel="1">
      <c r="B450" s="2298" t="s">
        <v>192</v>
      </c>
      <c r="C450" s="2299"/>
      <c r="D450" s="2300"/>
      <c r="E450" s="2300"/>
      <c r="F450" s="2300"/>
      <c r="G450" s="2300"/>
      <c r="H450" s="2300"/>
      <c r="I450" s="2300"/>
      <c r="J450" s="2301"/>
    </row>
    <row r="451" spans="2:10" ht="18.75" customHeight="1" outlineLevel="1">
      <c r="B451" s="2196"/>
      <c r="C451" s="2201"/>
      <c r="D451" s="2202"/>
      <c r="E451" s="2202"/>
      <c r="F451" s="2202"/>
      <c r="G451" s="2202"/>
      <c r="H451" s="2202"/>
      <c r="I451" s="2202"/>
      <c r="J451" s="2203"/>
    </row>
    <row r="452" spans="2:10" ht="18.75" customHeight="1" outlineLevel="1" thickBot="1">
      <c r="B452" s="2197"/>
      <c r="C452" s="2204"/>
      <c r="D452" s="2205"/>
      <c r="E452" s="2205"/>
      <c r="F452" s="2205"/>
      <c r="G452" s="2205"/>
      <c r="H452" s="2205"/>
      <c r="I452" s="2205"/>
      <c r="J452" s="2206"/>
    </row>
    <row r="453" spans="2:10" ht="18.75" customHeight="1" outlineLevel="1" thickBot="1">
      <c r="B453" s="314"/>
      <c r="C453" s="315"/>
      <c r="D453" s="315"/>
      <c r="E453" s="315"/>
      <c r="F453" s="315"/>
      <c r="G453" s="315"/>
      <c r="H453" s="315"/>
      <c r="I453" s="315"/>
      <c r="J453" s="315"/>
    </row>
    <row r="454" spans="2:10" ht="18.75" customHeight="1" outlineLevel="1">
      <c r="B454" s="316" t="s">
        <v>191</v>
      </c>
      <c r="C454" s="317"/>
      <c r="D454" s="317"/>
      <c r="E454" s="317"/>
      <c r="F454" s="318"/>
      <c r="G454" s="318"/>
      <c r="H454" s="318"/>
      <c r="I454" s="318"/>
      <c r="J454" s="319"/>
    </row>
    <row r="455" spans="2:10" ht="18.75" customHeight="1" outlineLevel="1">
      <c r="B455" s="2154"/>
      <c r="C455" s="2155"/>
      <c r="D455" s="2155"/>
      <c r="E455" s="2155"/>
      <c r="F455" s="2155"/>
      <c r="G455" s="2155"/>
      <c r="H455" s="2155"/>
      <c r="I455" s="2155"/>
      <c r="J455" s="2156"/>
    </row>
    <row r="456" spans="2:10" ht="12" customHeight="1" outlineLevel="1" thickBot="1">
      <c r="B456" s="617"/>
      <c r="C456" s="320"/>
      <c r="D456" s="320"/>
      <c r="E456" s="320"/>
      <c r="F456" s="320"/>
      <c r="G456" s="320"/>
      <c r="H456" s="320"/>
      <c r="I456" s="320"/>
      <c r="J456" s="321"/>
    </row>
  </sheetData>
  <sheetProtection formatRows="0" selectLockedCells="1"/>
  <mergeCells count="458">
    <mergeCell ref="B450:B452"/>
    <mergeCell ref="C450:J452"/>
    <mergeCell ref="B455:J455"/>
    <mergeCell ref="F440:J440"/>
    <mergeCell ref="B441:B445"/>
    <mergeCell ref="C441:E441"/>
    <mergeCell ref="F441:J441"/>
    <mergeCell ref="F442:J442"/>
    <mergeCell ref="F443:J443"/>
    <mergeCell ref="F444:J444"/>
    <mergeCell ref="F445:J445"/>
    <mergeCell ref="B435:B440"/>
    <mergeCell ref="C435:E435"/>
    <mergeCell ref="F435:J435"/>
    <mergeCell ref="F436:J436"/>
    <mergeCell ref="F437:J437"/>
    <mergeCell ref="F438:J438"/>
    <mergeCell ref="F439:J439"/>
    <mergeCell ref="N446:Q446"/>
    <mergeCell ref="B447:B449"/>
    <mergeCell ref="C447:J449"/>
    <mergeCell ref="C425:F425"/>
    <mergeCell ref="H425:J425"/>
    <mergeCell ref="C426:J426"/>
    <mergeCell ref="C427:J427"/>
    <mergeCell ref="C428:J428"/>
    <mergeCell ref="B429:B434"/>
    <mergeCell ref="C429:E429"/>
    <mergeCell ref="F429:J429"/>
    <mergeCell ref="F430:J430"/>
    <mergeCell ref="F431:J431"/>
    <mergeCell ref="F432:J432"/>
    <mergeCell ref="F433:J433"/>
    <mergeCell ref="F434:J434"/>
    <mergeCell ref="B416:B418"/>
    <mergeCell ref="C416:J418"/>
    <mergeCell ref="B421:J421"/>
    <mergeCell ref="F406:J406"/>
    <mergeCell ref="B407:B411"/>
    <mergeCell ref="C407:E407"/>
    <mergeCell ref="F407:J407"/>
    <mergeCell ref="F408:J408"/>
    <mergeCell ref="F409:J409"/>
    <mergeCell ref="F410:J410"/>
    <mergeCell ref="F411:J411"/>
    <mergeCell ref="B401:B406"/>
    <mergeCell ref="C401:E401"/>
    <mergeCell ref="F401:J401"/>
    <mergeCell ref="F402:J402"/>
    <mergeCell ref="F403:J403"/>
    <mergeCell ref="F404:J404"/>
    <mergeCell ref="F405:J405"/>
    <mergeCell ref="N412:Q412"/>
    <mergeCell ref="B413:B415"/>
    <mergeCell ref="C413:J415"/>
    <mergeCell ref="C391:F391"/>
    <mergeCell ref="H391:J391"/>
    <mergeCell ref="C392:J392"/>
    <mergeCell ref="C393:J393"/>
    <mergeCell ref="C394:J394"/>
    <mergeCell ref="B395:B400"/>
    <mergeCell ref="C395:E395"/>
    <mergeCell ref="F395:J395"/>
    <mergeCell ref="F396:J396"/>
    <mergeCell ref="F397:J397"/>
    <mergeCell ref="F398:J398"/>
    <mergeCell ref="F399:J399"/>
    <mergeCell ref="F400:J400"/>
    <mergeCell ref="B382:B384"/>
    <mergeCell ref="C382:J384"/>
    <mergeCell ref="B387:J387"/>
    <mergeCell ref="F372:J372"/>
    <mergeCell ref="B373:B377"/>
    <mergeCell ref="C373:E373"/>
    <mergeCell ref="F373:J373"/>
    <mergeCell ref="F374:J374"/>
    <mergeCell ref="F375:J375"/>
    <mergeCell ref="F376:J376"/>
    <mergeCell ref="F377:J377"/>
    <mergeCell ref="B367:B372"/>
    <mergeCell ref="C367:E367"/>
    <mergeCell ref="F367:J367"/>
    <mergeCell ref="F368:J368"/>
    <mergeCell ref="F369:J369"/>
    <mergeCell ref="F370:J370"/>
    <mergeCell ref="F371:J371"/>
    <mergeCell ref="N378:Q378"/>
    <mergeCell ref="B379:B381"/>
    <mergeCell ref="C379:J381"/>
    <mergeCell ref="C357:F357"/>
    <mergeCell ref="H357:J357"/>
    <mergeCell ref="C358:J358"/>
    <mergeCell ref="C359:J359"/>
    <mergeCell ref="C360:J360"/>
    <mergeCell ref="B361:B366"/>
    <mergeCell ref="C361:E361"/>
    <mergeCell ref="F361:J361"/>
    <mergeCell ref="F362:J362"/>
    <mergeCell ref="F363:J363"/>
    <mergeCell ref="F364:J364"/>
    <mergeCell ref="F365:J365"/>
    <mergeCell ref="F366:J366"/>
    <mergeCell ref="B347:B349"/>
    <mergeCell ref="C347:J349"/>
    <mergeCell ref="B352:J352"/>
    <mergeCell ref="F337:J337"/>
    <mergeCell ref="B338:B342"/>
    <mergeCell ref="C338:E338"/>
    <mergeCell ref="F338:J338"/>
    <mergeCell ref="F339:J339"/>
    <mergeCell ref="F340:J340"/>
    <mergeCell ref="F341:J341"/>
    <mergeCell ref="F342:J342"/>
    <mergeCell ref="B332:B337"/>
    <mergeCell ref="C332:E332"/>
    <mergeCell ref="F332:J332"/>
    <mergeCell ref="F333:J333"/>
    <mergeCell ref="F334:J334"/>
    <mergeCell ref="F335:J335"/>
    <mergeCell ref="F336:J336"/>
    <mergeCell ref="N343:Q343"/>
    <mergeCell ref="B344:B346"/>
    <mergeCell ref="C344:J346"/>
    <mergeCell ref="C322:F322"/>
    <mergeCell ref="H322:J322"/>
    <mergeCell ref="C323:J323"/>
    <mergeCell ref="C324:J324"/>
    <mergeCell ref="C325:J325"/>
    <mergeCell ref="B326:B331"/>
    <mergeCell ref="C326:E326"/>
    <mergeCell ref="F326:J326"/>
    <mergeCell ref="F327:J327"/>
    <mergeCell ref="F328:J328"/>
    <mergeCell ref="F329:J329"/>
    <mergeCell ref="F330:J330"/>
    <mergeCell ref="F331:J331"/>
    <mergeCell ref="B313:B315"/>
    <mergeCell ref="C313:J315"/>
    <mergeCell ref="B318:J318"/>
    <mergeCell ref="F303:J303"/>
    <mergeCell ref="B304:B308"/>
    <mergeCell ref="C304:E304"/>
    <mergeCell ref="F304:J304"/>
    <mergeCell ref="F305:J305"/>
    <mergeCell ref="F306:J306"/>
    <mergeCell ref="F307:J307"/>
    <mergeCell ref="F308:J308"/>
    <mergeCell ref="B298:B303"/>
    <mergeCell ref="C298:E298"/>
    <mergeCell ref="F298:J298"/>
    <mergeCell ref="F299:J299"/>
    <mergeCell ref="F300:J300"/>
    <mergeCell ref="F301:J301"/>
    <mergeCell ref="F302:J302"/>
    <mergeCell ref="N309:Q309"/>
    <mergeCell ref="B310:B312"/>
    <mergeCell ref="C310:J312"/>
    <mergeCell ref="C288:F288"/>
    <mergeCell ref="H288:J288"/>
    <mergeCell ref="C289:J289"/>
    <mergeCell ref="C290:J290"/>
    <mergeCell ref="C291:J291"/>
    <mergeCell ref="B292:B297"/>
    <mergeCell ref="C292:E292"/>
    <mergeCell ref="F292:J292"/>
    <mergeCell ref="F293:J293"/>
    <mergeCell ref="F294:J294"/>
    <mergeCell ref="F295:J295"/>
    <mergeCell ref="F296:J296"/>
    <mergeCell ref="F297:J297"/>
    <mergeCell ref="B279:B281"/>
    <mergeCell ref="C279:J281"/>
    <mergeCell ref="B284:J284"/>
    <mergeCell ref="F269:J269"/>
    <mergeCell ref="B270:B274"/>
    <mergeCell ref="C270:E270"/>
    <mergeCell ref="F270:J270"/>
    <mergeCell ref="F271:J271"/>
    <mergeCell ref="F272:J272"/>
    <mergeCell ref="F273:J273"/>
    <mergeCell ref="F274:J274"/>
    <mergeCell ref="B264:B269"/>
    <mergeCell ref="C264:E264"/>
    <mergeCell ref="F264:J264"/>
    <mergeCell ref="F265:J265"/>
    <mergeCell ref="F266:J266"/>
    <mergeCell ref="F267:J267"/>
    <mergeCell ref="F268:J268"/>
    <mergeCell ref="N275:Q275"/>
    <mergeCell ref="B276:B278"/>
    <mergeCell ref="C276:J278"/>
    <mergeCell ref="C254:F254"/>
    <mergeCell ref="H254:J254"/>
    <mergeCell ref="C255:J255"/>
    <mergeCell ref="C256:J256"/>
    <mergeCell ref="C257:J257"/>
    <mergeCell ref="B258:B263"/>
    <mergeCell ref="C258:E258"/>
    <mergeCell ref="F258:J258"/>
    <mergeCell ref="F259:J259"/>
    <mergeCell ref="F260:J260"/>
    <mergeCell ref="F261:J261"/>
    <mergeCell ref="F262:J262"/>
    <mergeCell ref="F263:J263"/>
    <mergeCell ref="B244:B246"/>
    <mergeCell ref="C244:J246"/>
    <mergeCell ref="B249:J249"/>
    <mergeCell ref="F234:J234"/>
    <mergeCell ref="B235:B239"/>
    <mergeCell ref="C235:E235"/>
    <mergeCell ref="F235:J235"/>
    <mergeCell ref="F236:J236"/>
    <mergeCell ref="F237:J237"/>
    <mergeCell ref="F238:J238"/>
    <mergeCell ref="F239:J239"/>
    <mergeCell ref="B229:B234"/>
    <mergeCell ref="C229:E229"/>
    <mergeCell ref="F229:J229"/>
    <mergeCell ref="F230:J230"/>
    <mergeCell ref="F231:J231"/>
    <mergeCell ref="F232:J232"/>
    <mergeCell ref="F233:J233"/>
    <mergeCell ref="N240:Q240"/>
    <mergeCell ref="B241:B243"/>
    <mergeCell ref="C241:J243"/>
    <mergeCell ref="C219:F219"/>
    <mergeCell ref="H219:J219"/>
    <mergeCell ref="C220:J220"/>
    <mergeCell ref="C221:J221"/>
    <mergeCell ref="C222:J222"/>
    <mergeCell ref="B223:B228"/>
    <mergeCell ref="C223:E223"/>
    <mergeCell ref="F223:J223"/>
    <mergeCell ref="F224:J224"/>
    <mergeCell ref="F225:J225"/>
    <mergeCell ref="F226:J226"/>
    <mergeCell ref="F227:J227"/>
    <mergeCell ref="F228:J228"/>
    <mergeCell ref="B210:B212"/>
    <mergeCell ref="C210:J212"/>
    <mergeCell ref="B215:J215"/>
    <mergeCell ref="F200:J200"/>
    <mergeCell ref="B201:B205"/>
    <mergeCell ref="C201:E201"/>
    <mergeCell ref="F201:J201"/>
    <mergeCell ref="F202:J202"/>
    <mergeCell ref="F203:J203"/>
    <mergeCell ref="F204:J204"/>
    <mergeCell ref="F205:J205"/>
    <mergeCell ref="B195:B200"/>
    <mergeCell ref="C195:E195"/>
    <mergeCell ref="F195:J195"/>
    <mergeCell ref="F196:J196"/>
    <mergeCell ref="F197:J197"/>
    <mergeCell ref="F198:J198"/>
    <mergeCell ref="F199:J199"/>
    <mergeCell ref="N206:Q206"/>
    <mergeCell ref="B207:B209"/>
    <mergeCell ref="C207:J209"/>
    <mergeCell ref="C185:F185"/>
    <mergeCell ref="H185:J185"/>
    <mergeCell ref="C186:J186"/>
    <mergeCell ref="C187:J187"/>
    <mergeCell ref="C188:J188"/>
    <mergeCell ref="B189:B194"/>
    <mergeCell ref="C189:E189"/>
    <mergeCell ref="F189:J189"/>
    <mergeCell ref="F190:J190"/>
    <mergeCell ref="F191:J191"/>
    <mergeCell ref="F192:J192"/>
    <mergeCell ref="F193:J193"/>
    <mergeCell ref="F194:J194"/>
    <mergeCell ref="B176:B178"/>
    <mergeCell ref="C176:J178"/>
    <mergeCell ref="B181:J181"/>
    <mergeCell ref="F166:J166"/>
    <mergeCell ref="B167:B171"/>
    <mergeCell ref="C167:E167"/>
    <mergeCell ref="F167:J167"/>
    <mergeCell ref="F168:J168"/>
    <mergeCell ref="F169:J169"/>
    <mergeCell ref="F170:J170"/>
    <mergeCell ref="F171:J171"/>
    <mergeCell ref="B161:B166"/>
    <mergeCell ref="C161:E161"/>
    <mergeCell ref="F161:J161"/>
    <mergeCell ref="F162:J162"/>
    <mergeCell ref="F163:J163"/>
    <mergeCell ref="F164:J164"/>
    <mergeCell ref="F165:J165"/>
    <mergeCell ref="N172:Q172"/>
    <mergeCell ref="B173:B175"/>
    <mergeCell ref="C173:J175"/>
    <mergeCell ref="C151:F151"/>
    <mergeCell ref="H151:J151"/>
    <mergeCell ref="C152:J152"/>
    <mergeCell ref="C153:J153"/>
    <mergeCell ref="C154:J154"/>
    <mergeCell ref="B155:B160"/>
    <mergeCell ref="C155:E155"/>
    <mergeCell ref="F155:J155"/>
    <mergeCell ref="F156:J156"/>
    <mergeCell ref="F157:J157"/>
    <mergeCell ref="F158:J158"/>
    <mergeCell ref="F159:J159"/>
    <mergeCell ref="F160:J160"/>
    <mergeCell ref="N137:Q137"/>
    <mergeCell ref="B138:B140"/>
    <mergeCell ref="C138:J140"/>
    <mergeCell ref="B141:B143"/>
    <mergeCell ref="C141:J143"/>
    <mergeCell ref="B146:J146"/>
    <mergeCell ref="B132:B136"/>
    <mergeCell ref="C132:E132"/>
    <mergeCell ref="F132:J132"/>
    <mergeCell ref="F133:J133"/>
    <mergeCell ref="F134:J134"/>
    <mergeCell ref="F135:J135"/>
    <mergeCell ref="F136:J136"/>
    <mergeCell ref="B126:B131"/>
    <mergeCell ref="C126:E126"/>
    <mergeCell ref="F126:J126"/>
    <mergeCell ref="F127:J127"/>
    <mergeCell ref="F128:J128"/>
    <mergeCell ref="F129:J129"/>
    <mergeCell ref="F130:J130"/>
    <mergeCell ref="F131:J131"/>
    <mergeCell ref="B120:B125"/>
    <mergeCell ref="C120:E120"/>
    <mergeCell ref="F120:J120"/>
    <mergeCell ref="F121:J121"/>
    <mergeCell ref="F122:J122"/>
    <mergeCell ref="F123:J123"/>
    <mergeCell ref="F124:J124"/>
    <mergeCell ref="F125:J125"/>
    <mergeCell ref="B115:R115"/>
    <mergeCell ref="C116:F116"/>
    <mergeCell ref="H116:J116"/>
    <mergeCell ref="C117:J117"/>
    <mergeCell ref="C118:J118"/>
    <mergeCell ref="C119:J119"/>
    <mergeCell ref="N99:Q99"/>
    <mergeCell ref="B100:B102"/>
    <mergeCell ref="C100:J102"/>
    <mergeCell ref="B103:B105"/>
    <mergeCell ref="C103:J105"/>
    <mergeCell ref="B108:J108"/>
    <mergeCell ref="F93:J93"/>
    <mergeCell ref="B94:B98"/>
    <mergeCell ref="C94:E94"/>
    <mergeCell ref="F94:J94"/>
    <mergeCell ref="F95:J95"/>
    <mergeCell ref="F96:J96"/>
    <mergeCell ref="F97:J97"/>
    <mergeCell ref="F98:J98"/>
    <mergeCell ref="F85:J85"/>
    <mergeCell ref="F86:J86"/>
    <mergeCell ref="F87:J87"/>
    <mergeCell ref="B88:B93"/>
    <mergeCell ref="C88:E88"/>
    <mergeCell ref="F88:J88"/>
    <mergeCell ref="F89:J89"/>
    <mergeCell ref="F90:J90"/>
    <mergeCell ref="F91:J91"/>
    <mergeCell ref="F92:J92"/>
    <mergeCell ref="C78:F78"/>
    <mergeCell ref="H78:J78"/>
    <mergeCell ref="C79:J79"/>
    <mergeCell ref="C80:J80"/>
    <mergeCell ref="C81:J81"/>
    <mergeCell ref="B82:B87"/>
    <mergeCell ref="C82:E82"/>
    <mergeCell ref="F82:J82"/>
    <mergeCell ref="F83:J83"/>
    <mergeCell ref="F84:J84"/>
    <mergeCell ref="B69:B71"/>
    <mergeCell ref="C69:J71"/>
    <mergeCell ref="B74:J74"/>
    <mergeCell ref="F59:J59"/>
    <mergeCell ref="B60:B64"/>
    <mergeCell ref="C60:E60"/>
    <mergeCell ref="F60:J60"/>
    <mergeCell ref="F61:J61"/>
    <mergeCell ref="F62:J62"/>
    <mergeCell ref="F63:J63"/>
    <mergeCell ref="F64:J64"/>
    <mergeCell ref="B54:B59"/>
    <mergeCell ref="C54:E54"/>
    <mergeCell ref="F54:J54"/>
    <mergeCell ref="F55:J55"/>
    <mergeCell ref="F56:J56"/>
    <mergeCell ref="F57:J57"/>
    <mergeCell ref="F58:J58"/>
    <mergeCell ref="N65:Q65"/>
    <mergeCell ref="B66:B68"/>
    <mergeCell ref="C66:J68"/>
    <mergeCell ref="C44:F44"/>
    <mergeCell ref="H44:J44"/>
    <mergeCell ref="C45:J45"/>
    <mergeCell ref="C46:J46"/>
    <mergeCell ref="C47:J47"/>
    <mergeCell ref="B48:B53"/>
    <mergeCell ref="C48:E48"/>
    <mergeCell ref="F48:J48"/>
    <mergeCell ref="F49:J49"/>
    <mergeCell ref="F50:J50"/>
    <mergeCell ref="F51:J51"/>
    <mergeCell ref="F52:J52"/>
    <mergeCell ref="F53:J53"/>
    <mergeCell ref="N36:Q36"/>
    <mergeCell ref="C37:J37"/>
    <mergeCell ref="B38:B39"/>
    <mergeCell ref="C38:F39"/>
    <mergeCell ref="H38:J38"/>
    <mergeCell ref="H39:J39"/>
    <mergeCell ref="B22:D22"/>
    <mergeCell ref="E22:J22"/>
    <mergeCell ref="H31:K31"/>
    <mergeCell ref="H32:K32"/>
    <mergeCell ref="B34:J34"/>
    <mergeCell ref="J36:L36"/>
    <mergeCell ref="B23:D28"/>
    <mergeCell ref="E23:G23"/>
    <mergeCell ref="H23:J23"/>
    <mergeCell ref="E24:J24"/>
    <mergeCell ref="F25:J25"/>
    <mergeCell ref="F26:J26"/>
    <mergeCell ref="F27:J27"/>
    <mergeCell ref="F28:J28"/>
    <mergeCell ref="M19:U19"/>
    <mergeCell ref="B20:D20"/>
    <mergeCell ref="E20:J20"/>
    <mergeCell ref="B21:D21"/>
    <mergeCell ref="E21:J21"/>
    <mergeCell ref="M21:U21"/>
    <mergeCell ref="B16:D16"/>
    <mergeCell ref="E16:J16"/>
    <mergeCell ref="B17:D17"/>
    <mergeCell ref="E17:J17"/>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s>
  <phoneticPr fontId="20"/>
  <conditionalFormatting sqref="C7:J9 C37:J39 C44:F44 C78:F78 C116:F116 C151:F151 C185:F185 C219:F219 C254:F254 C288:F288 C322:F322 C357:F357 C391:F391 C425:F425">
    <cfRule type="cellIs" dxfId="4" priority="7" operator="equal">
      <formula>0</formula>
    </cfRule>
  </conditionalFormatting>
  <conditionalFormatting sqref="H3:K3">
    <cfRule type="cellIs" dxfId="3" priority="6" operator="equal">
      <formula>0</formula>
    </cfRule>
  </conditionalFormatting>
  <conditionalFormatting sqref="H32:K32">
    <cfRule type="cellIs" dxfId="2" priority="5" operator="equal">
      <formula>0</formula>
    </cfRule>
  </conditionalFormatting>
  <conditionalFormatting sqref="F28:J28">
    <cfRule type="expression" dxfId="1" priority="2">
      <formula>$E$27="○"</formula>
    </cfRule>
  </conditionalFormatting>
  <conditionalFormatting sqref="E25:J27">
    <cfRule type="expression" dxfId="0" priority="1">
      <formula>$H$23="含んでいない"</formula>
    </cfRule>
  </conditionalFormatting>
  <dataValidations count="11">
    <dataValidation type="list" allowBlank="1" showInputMessage="1" showErrorMessage="1" sqref="B74:J74 B108:J108 B146:J146 B181:J181 B215:J215 B249:J249 B284:J284 B318:J318 B352:J352 B387:J387 B421:J421 B455:J455" xr:uid="{98F89F51-02C0-4959-B4EB-CED091289E3F}">
      <formula1>"はい（いずれにも該当しない）,いいえ（いずれかに該当する）"</formula1>
    </dataValidation>
    <dataValidation type="list" allowBlank="1" showInputMessage="1" showErrorMessage="1" sqref="E21:J21" xr:uid="{EACB039B-3E2F-4DB9-94DA-6F52F9E687F7}">
      <formula1>"全員に支援を行っている,一部に支援を行っている,支援を行っていない"</formula1>
    </dataValidation>
    <dataValidation type="list" allowBlank="1" showInputMessage="1" showErrorMessage="1" sqref="E19:J19" xr:uid="{EE1A73AE-A640-4800-AB15-DD940A84AE9E}">
      <formula1>"全員に伝えている,一部に伝えている,伝えていない"</formula1>
    </dataValidation>
    <dataValidation type="list" allowBlank="1" showInputMessage="1" showErrorMessage="1" sqref="E17:J17" xr:uid="{39D128FD-043D-412D-9EE6-11D690641D79}">
      <formula1>"全員の評価を行っている,一部の評価を行っている,評価を行っていない"</formula1>
    </dataValidation>
    <dataValidation type="list" allowBlank="1" showInputMessage="1" showErrorMessage="1" sqref="E16:J16 C46:J46 C80:J80 C118:J118 C153:J153 C187:J187 C221:J221 C256:J256 C290:J290 C324:J324 C359:J359 C393:J393 C427:J427" xr:uid="{B27268CD-4A26-4148-9B9D-4162438F1EFC}">
      <formula1>"直接雇用（常勤）,直接雇用（非常勤）,委託・派遣等"</formula1>
    </dataValidation>
    <dataValidation type="list" allowBlank="1" showInputMessage="1" showErrorMessage="1" sqref="C358:J358 C289:J289 C392:J392 C152:J152 C186:J186 C426:J426 C220:J220 C255:J255 C323:J323 C117:J117" xr:uid="{0A0B583F-7E5E-4639-844B-F441AA4D8B9B}">
      <formula1>"主担当講師,担当講師"</formula1>
    </dataValidation>
    <dataValidation allowBlank="1" showInputMessage="1" showErrorMessage="1" prompt="当該教育訓練の内容に関係する実務経験を具体的に記載。" sqref="F49:J53 F55:J59 F83:J87 F121:J125 F156:J160" xr:uid="{891BBE7F-DF06-45EB-AEEA-93A2961FB515}"/>
    <dataValidation allowBlank="1" showInputMessage="1" showErrorMessage="1" prompt="直近の職歴について、所属だけではなく「担当分野」も記載。" sqref="F61:J64 F95:J98 F133:J136 F168:J171" xr:uid="{AD913823-0509-4AE1-A6AE-C5E0D9B5BAEF}"/>
    <dataValidation allowBlank="1" showInputMessage="1" showErrorMessage="1" prompt="これまでの講師歴について、所属だけでなく「担当分野」まで記載。" sqref="F89:J93 F127:J131 F162:J166" xr:uid="{4EED4F1C-B2FF-4436-9619-C7A252834AD1}"/>
    <dataValidation type="list" allowBlank="1" showInputMessage="1" showErrorMessage="1" sqref="H23:J23" xr:uid="{BD738A41-5386-4AFD-990A-52438DFA7EB0}">
      <formula1>"含んでいる,含んでいない"</formula1>
    </dataValidation>
    <dataValidation type="list" allowBlank="1" showInputMessage="1" showErrorMessage="1" sqref="E25:E27" xr:uid="{F551B8DF-DD8C-49D6-8B75-A3FE10B18750}">
      <formula1>"○"</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E4B82-855E-49EE-9438-3E916D6EDD52}">
  <sheetPr>
    <tabColor rgb="FFFFFF00"/>
  </sheetPr>
  <dimension ref="A1:O290"/>
  <sheetViews>
    <sheetView workbookViewId="0">
      <selection activeCell="C290" sqref="C290:J290"/>
    </sheetView>
  </sheetViews>
  <sheetFormatPr defaultRowHeight="13.5"/>
  <sheetData>
    <row r="1" spans="1:15" s="397" customFormat="1" ht="21.75" customHeight="1">
      <c r="A1" s="2743" t="s">
        <v>926</v>
      </c>
      <c r="B1" s="2744"/>
      <c r="C1" s="2744"/>
      <c r="D1" s="2744"/>
      <c r="E1" s="2744"/>
      <c r="F1" s="2744"/>
      <c r="G1" s="2744"/>
      <c r="H1" s="2744"/>
      <c r="I1" s="2744"/>
      <c r="J1" s="2744"/>
    </row>
    <row r="2" spans="1:15" s="397" customFormat="1" ht="4.5" customHeight="1">
      <c r="A2" s="398"/>
      <c r="B2" s="399"/>
    </row>
    <row r="3" spans="1:15" s="400" customFormat="1" ht="17.25" customHeight="1">
      <c r="A3" s="2745">
        <f>C6</f>
        <v>0</v>
      </c>
      <c r="B3" s="2745"/>
      <c r="C3" s="2745"/>
      <c r="D3" s="2745"/>
      <c r="E3" s="2745"/>
      <c r="F3" s="2745"/>
      <c r="G3" s="2745"/>
      <c r="H3" s="2745"/>
      <c r="I3" s="2745"/>
      <c r="J3" s="2745"/>
    </row>
    <row r="4" spans="1:15" s="400" customFormat="1" ht="30" customHeight="1" thickBot="1">
      <c r="A4" s="2746">
        <f>C7</f>
        <v>0</v>
      </c>
      <c r="B4" s="2746"/>
      <c r="C4" s="2746"/>
      <c r="D4" s="2746"/>
      <c r="E4" s="2746"/>
      <c r="F4" s="2746"/>
      <c r="G4" s="2746"/>
      <c r="H4" s="2746"/>
      <c r="I4" s="2746"/>
      <c r="J4" s="2746"/>
    </row>
    <row r="5" spans="1:15" s="400" customFormat="1" ht="4.5" customHeight="1" thickTop="1">
      <c r="A5" s="401"/>
      <c r="B5" s="401"/>
      <c r="C5" s="401"/>
      <c r="D5" s="401"/>
      <c r="E5" s="401"/>
      <c r="F5" s="401"/>
      <c r="G5" s="401"/>
      <c r="H5" s="401"/>
      <c r="I5" s="401"/>
      <c r="J5" s="401"/>
      <c r="L5" s="402"/>
    </row>
    <row r="6" spans="1:15" s="400" customFormat="1" ht="15.95" customHeight="1" thickBot="1">
      <c r="A6" s="2747" t="s">
        <v>927</v>
      </c>
      <c r="B6" s="2748"/>
      <c r="C6" s="2749">
        <f>'申請書・総括票（共通）'!$C$19</f>
        <v>0</v>
      </c>
      <c r="D6" s="2749"/>
      <c r="E6" s="2749"/>
      <c r="F6" s="2749"/>
      <c r="G6" s="2749"/>
      <c r="H6" s="2749"/>
      <c r="I6" s="2749"/>
      <c r="J6" s="2750"/>
      <c r="K6" s="403"/>
      <c r="L6" s="403"/>
      <c r="M6" s="403"/>
      <c r="N6" s="403"/>
      <c r="O6" s="403"/>
    </row>
    <row r="7" spans="1:15" s="400" customFormat="1" ht="15.95" customHeight="1" thickBot="1">
      <c r="A7" s="2724" t="s">
        <v>928</v>
      </c>
      <c r="B7" s="2728"/>
      <c r="C7" s="2737">
        <f>'申請書・総括票（共通）'!D232</f>
        <v>0</v>
      </c>
      <c r="D7" s="2737"/>
      <c r="E7" s="2737"/>
      <c r="F7" s="2737"/>
      <c r="G7" s="2737"/>
      <c r="H7" s="2737"/>
      <c r="I7" s="2737"/>
      <c r="J7" s="2738"/>
      <c r="K7" s="403"/>
      <c r="L7" s="403"/>
      <c r="M7" s="403"/>
      <c r="N7" s="403"/>
      <c r="O7" s="403"/>
    </row>
    <row r="8" spans="1:15" s="400" customFormat="1" ht="15.95" customHeight="1" thickBot="1">
      <c r="A8" s="2724" t="s">
        <v>929</v>
      </c>
      <c r="B8" s="2728"/>
      <c r="C8" s="2739">
        <f>'申請書・総括票（共通）'!B232</f>
        <v>0</v>
      </c>
      <c r="D8" s="2739"/>
      <c r="E8" s="2739"/>
      <c r="F8" s="2728" t="s">
        <v>930</v>
      </c>
      <c r="G8" s="2728"/>
      <c r="H8" s="404"/>
      <c r="I8" s="405" t="s">
        <v>931</v>
      </c>
      <c r="J8" s="406"/>
      <c r="K8" s="403"/>
      <c r="L8" s="403"/>
      <c r="M8" s="403"/>
      <c r="N8" s="403"/>
      <c r="O8" s="403"/>
    </row>
    <row r="9" spans="1:15" s="400" customFormat="1" ht="15.95" customHeight="1" thickBot="1">
      <c r="A9" s="2724" t="s">
        <v>932</v>
      </c>
      <c r="B9" s="2728"/>
      <c r="C9" s="2740">
        <f>個票ｰ2001!E21</f>
        <v>0</v>
      </c>
      <c r="D9" s="2740"/>
      <c r="E9" s="2740"/>
      <c r="F9" s="2728" t="s">
        <v>933</v>
      </c>
      <c r="G9" s="2728"/>
      <c r="H9" s="407">
        <f>個票ｰ2001!E19</f>
        <v>0</v>
      </c>
      <c r="I9" s="408" t="s">
        <v>934</v>
      </c>
      <c r="J9" s="408"/>
      <c r="K9" s="403"/>
      <c r="L9" s="403"/>
      <c r="M9" s="403"/>
      <c r="N9" s="403"/>
      <c r="O9" s="403"/>
    </row>
    <row r="10" spans="1:15" s="400" customFormat="1" ht="15.95" customHeight="1" thickBot="1">
      <c r="A10" s="2724" t="s">
        <v>935</v>
      </c>
      <c r="B10" s="2728"/>
      <c r="C10" s="407">
        <f>個票ｰ2001!G18</f>
        <v>0</v>
      </c>
      <c r="D10" s="2741" t="s">
        <v>936</v>
      </c>
      <c r="E10" s="2742"/>
      <c r="F10" s="2728" t="s">
        <v>937</v>
      </c>
      <c r="G10" s="2728"/>
      <c r="H10" s="407">
        <f>個票ｰ2001!M18</f>
        <v>0</v>
      </c>
      <c r="I10" s="408" t="s">
        <v>938</v>
      </c>
      <c r="J10" s="408"/>
      <c r="K10" s="403"/>
      <c r="M10" s="403"/>
      <c r="N10" s="403"/>
      <c r="O10" s="403"/>
    </row>
    <row r="11" spans="1:15" s="400" customFormat="1" ht="15.95" customHeight="1" thickBot="1">
      <c r="A11" s="2724" t="s">
        <v>939</v>
      </c>
      <c r="B11" s="2728"/>
      <c r="C11" s="2729"/>
      <c r="D11" s="2729"/>
      <c r="E11" s="2729"/>
      <c r="F11" s="2729"/>
      <c r="G11" s="2729"/>
      <c r="H11" s="2729"/>
      <c r="I11" s="2729"/>
      <c r="J11" s="2730"/>
      <c r="K11" s="403"/>
      <c r="M11" s="403"/>
      <c r="N11" s="403"/>
      <c r="O11" s="403"/>
    </row>
    <row r="12" spans="1:15" s="414" customFormat="1" ht="15.95" customHeight="1" thickBot="1">
      <c r="A12" s="2724" t="s">
        <v>940</v>
      </c>
      <c r="B12" s="2728"/>
      <c r="C12" s="409" t="s">
        <v>941</v>
      </c>
      <c r="D12" s="410">
        <f>'訓練経費内訳票-2001'!Q14</f>
        <v>0</v>
      </c>
      <c r="E12" s="411" t="s">
        <v>942</v>
      </c>
      <c r="F12" s="410">
        <f>'訓練経費内訳票-2001'!Q18</f>
        <v>0</v>
      </c>
      <c r="G12" s="411" t="s">
        <v>520</v>
      </c>
      <c r="H12" s="410">
        <f>D12+F12</f>
        <v>0</v>
      </c>
      <c r="I12" s="412"/>
      <c r="J12" s="412"/>
      <c r="K12" s="413"/>
      <c r="M12" s="413"/>
      <c r="N12" s="413"/>
      <c r="O12" s="413"/>
    </row>
    <row r="13" spans="1:15" s="400" customFormat="1" ht="15.95" customHeight="1" thickBot="1">
      <c r="A13" s="2731" t="s">
        <v>943</v>
      </c>
      <c r="B13" s="2732"/>
      <c r="C13" s="2733" t="s">
        <v>944</v>
      </c>
      <c r="D13" s="2733"/>
      <c r="E13" s="2733"/>
      <c r="F13" s="2728" t="s">
        <v>945</v>
      </c>
      <c r="G13" s="2728"/>
      <c r="H13" s="415"/>
      <c r="I13" s="416" t="s">
        <v>931</v>
      </c>
      <c r="J13" s="417"/>
      <c r="K13" s="403"/>
      <c r="L13" s="403"/>
      <c r="M13" s="403"/>
      <c r="N13" s="403"/>
      <c r="O13" s="403"/>
    </row>
    <row r="14" spans="1:15" s="400" customFormat="1" ht="4.5" customHeight="1" thickBot="1">
      <c r="A14" s="418"/>
      <c r="B14" s="418"/>
      <c r="C14" s="418"/>
      <c r="D14" s="418"/>
      <c r="E14" s="418"/>
      <c r="F14" s="418"/>
      <c r="G14" s="418"/>
      <c r="H14" s="418"/>
      <c r="I14" s="418"/>
      <c r="J14" s="418"/>
      <c r="L14" s="402"/>
    </row>
    <row r="15" spans="1:15" s="400" customFormat="1" ht="4.5" customHeight="1" thickTop="1" thickBot="1">
      <c r="A15" s="401"/>
      <c r="B15" s="401"/>
      <c r="C15" s="401"/>
      <c r="D15" s="401"/>
      <c r="E15" s="401"/>
      <c r="F15" s="401"/>
      <c r="G15" s="401"/>
      <c r="H15" s="401"/>
      <c r="I15" s="401"/>
      <c r="J15" s="401"/>
      <c r="L15" s="402"/>
    </row>
    <row r="16" spans="1:15" s="400" customFormat="1" ht="20.100000000000001" customHeight="1" thickTop="1" thickBot="1">
      <c r="A16" s="2734" t="s">
        <v>946</v>
      </c>
      <c r="B16" s="2734"/>
      <c r="C16" s="2735" t="str">
        <f>個票ｰ2001!F53</f>
        <v>プルダウンメニューよりロールを選択してください</v>
      </c>
      <c r="D16" s="2736"/>
      <c r="E16" s="2736"/>
      <c r="F16" s="2736"/>
      <c r="G16" s="2736"/>
      <c r="H16" s="2736"/>
      <c r="I16" s="2736"/>
      <c r="J16" s="2736"/>
      <c r="K16" s="403"/>
      <c r="L16" s="403"/>
      <c r="M16" s="403"/>
      <c r="N16" s="403"/>
      <c r="O16" s="403"/>
    </row>
    <row r="17" spans="1:15" s="400" customFormat="1" ht="42" customHeight="1" thickBot="1">
      <c r="A17" s="2723" t="s">
        <v>947</v>
      </c>
      <c r="B17" s="2723"/>
      <c r="C17" s="2718">
        <f>個票ｰ2001!E17</f>
        <v>0</v>
      </c>
      <c r="D17" s="2719"/>
      <c r="E17" s="2719"/>
      <c r="F17" s="2719"/>
      <c r="G17" s="2719"/>
      <c r="H17" s="2719"/>
      <c r="I17" s="2719"/>
      <c r="J17" s="2719"/>
      <c r="K17" s="403"/>
      <c r="L17" s="403"/>
      <c r="M17" s="403"/>
      <c r="N17" s="403"/>
      <c r="O17" s="403"/>
    </row>
    <row r="18" spans="1:15" s="400" customFormat="1" ht="26.1" customHeight="1" thickBot="1">
      <c r="A18" s="2723" t="s">
        <v>948</v>
      </c>
      <c r="B18" s="2724"/>
      <c r="C18" s="2725" t="s">
        <v>949</v>
      </c>
      <c r="D18" s="2726"/>
      <c r="E18" s="2726"/>
      <c r="F18" s="2726"/>
      <c r="G18" s="2726"/>
      <c r="H18" s="2726"/>
      <c r="I18" s="2726"/>
      <c r="J18" s="2726"/>
      <c r="K18" s="403"/>
      <c r="L18" s="403"/>
      <c r="M18" s="403"/>
      <c r="N18" s="403"/>
      <c r="O18" s="403"/>
    </row>
    <row r="19" spans="1:15" s="400" customFormat="1" ht="78" customHeight="1" thickBot="1">
      <c r="A19" s="2717" t="s">
        <v>950</v>
      </c>
      <c r="B19" s="2717"/>
      <c r="C19" s="2718">
        <f>個票ｰ2001!E68</f>
        <v>0</v>
      </c>
      <c r="D19" s="2719"/>
      <c r="E19" s="2719"/>
      <c r="F19" s="2719"/>
      <c r="G19" s="2719"/>
      <c r="H19" s="2719"/>
      <c r="I19" s="2719"/>
      <c r="J19" s="2719"/>
      <c r="K19" s="403"/>
      <c r="L19" s="403"/>
      <c r="M19" s="403"/>
      <c r="N19" s="403"/>
      <c r="O19" s="403"/>
    </row>
    <row r="20" spans="1:15" s="400" customFormat="1" ht="78" customHeight="1" thickBot="1">
      <c r="A20" s="2717" t="s">
        <v>951</v>
      </c>
      <c r="B20" s="2717"/>
      <c r="C20" s="2718">
        <f>個票ｰ2001!E71</f>
        <v>0</v>
      </c>
      <c r="D20" s="2719"/>
      <c r="E20" s="2719"/>
      <c r="F20" s="2719"/>
      <c r="G20" s="2719"/>
      <c r="H20" s="2719"/>
      <c r="I20" s="2719"/>
      <c r="J20" s="2719"/>
      <c r="K20" s="403"/>
      <c r="L20" s="403"/>
      <c r="M20" s="403"/>
      <c r="N20" s="403"/>
      <c r="O20" s="403"/>
    </row>
    <row r="21" spans="1:15" s="400" customFormat="1" ht="33.950000000000003" customHeight="1" thickBot="1">
      <c r="A21" s="2727" t="s">
        <v>952</v>
      </c>
      <c r="B21" s="2727"/>
      <c r="C21" s="2718">
        <f>個票ｰ2001!E178</f>
        <v>0</v>
      </c>
      <c r="D21" s="2719"/>
      <c r="E21" s="2719"/>
      <c r="F21" s="2719"/>
      <c r="G21" s="2719"/>
      <c r="H21" s="2719"/>
      <c r="I21" s="2719"/>
      <c r="J21" s="2719"/>
      <c r="K21" s="403"/>
      <c r="L21" s="403"/>
      <c r="M21" s="403"/>
      <c r="N21" s="403"/>
      <c r="O21" s="403"/>
    </row>
    <row r="22" spans="1:15" s="400" customFormat="1" ht="33.950000000000003" customHeight="1" thickBot="1">
      <c r="A22" s="2717" t="s">
        <v>953</v>
      </c>
      <c r="B22" s="2717"/>
      <c r="C22" s="2718">
        <f>個票ｰ2001!E179</f>
        <v>0</v>
      </c>
      <c r="D22" s="2719"/>
      <c r="E22" s="2719"/>
      <c r="F22" s="2719"/>
      <c r="G22" s="2719"/>
      <c r="H22" s="2719"/>
      <c r="I22" s="2719"/>
      <c r="J22" s="2719"/>
      <c r="K22" s="403"/>
      <c r="L22" s="403"/>
      <c r="M22" s="403"/>
      <c r="N22" s="403"/>
      <c r="O22" s="403"/>
    </row>
    <row r="23" spans="1:15" s="400" customFormat="1" ht="33.950000000000003" customHeight="1" thickBot="1">
      <c r="A23" s="2717" t="s">
        <v>954</v>
      </c>
      <c r="B23" s="2717"/>
      <c r="C23" s="2718">
        <f>個票ｰ2001!E185</f>
        <v>0</v>
      </c>
      <c r="D23" s="2719"/>
      <c r="E23" s="2719"/>
      <c r="F23" s="2719"/>
      <c r="G23" s="2719"/>
      <c r="H23" s="2719"/>
      <c r="I23" s="2719"/>
      <c r="J23" s="2719"/>
      <c r="K23" s="403"/>
      <c r="L23" s="403"/>
      <c r="M23" s="403"/>
      <c r="N23" s="403"/>
      <c r="O23" s="403"/>
    </row>
    <row r="24" spans="1:15" s="400" customFormat="1" ht="42" customHeight="1" thickBot="1">
      <c r="A24" s="2717" t="s">
        <v>955</v>
      </c>
      <c r="B24" s="2717"/>
      <c r="C24" s="2718">
        <f>個票ｰ2001!E186</f>
        <v>0</v>
      </c>
      <c r="D24" s="2719"/>
      <c r="E24" s="2719"/>
      <c r="F24" s="2719"/>
      <c r="G24" s="2719"/>
      <c r="H24" s="2719"/>
      <c r="I24" s="2719"/>
      <c r="J24" s="2719"/>
      <c r="K24" s="403"/>
      <c r="L24" s="403"/>
      <c r="M24" s="403"/>
      <c r="N24" s="403"/>
      <c r="O24" s="403"/>
    </row>
    <row r="25" spans="1:15" s="400" customFormat="1" ht="33.75" customHeight="1" thickBot="1">
      <c r="A25" s="2717" t="s">
        <v>956</v>
      </c>
      <c r="B25" s="2717"/>
      <c r="C25" s="2718">
        <f>個票ｰ2001!E187</f>
        <v>0</v>
      </c>
      <c r="D25" s="2719"/>
      <c r="E25" s="2719"/>
      <c r="F25" s="2719"/>
      <c r="G25" s="2719"/>
      <c r="H25" s="2719"/>
      <c r="I25" s="2719"/>
      <c r="J25" s="2719"/>
      <c r="K25" s="403"/>
      <c r="L25" s="403"/>
      <c r="M25" s="403"/>
      <c r="N25" s="403"/>
      <c r="O25" s="403"/>
    </row>
    <row r="26" spans="1:15" s="400" customFormat="1" ht="33" customHeight="1" thickBot="1">
      <c r="A26" s="2717" t="s">
        <v>957</v>
      </c>
      <c r="B26" s="2717"/>
      <c r="C26" s="2718">
        <f>個票ｰ2001!E205</f>
        <v>0</v>
      </c>
      <c r="D26" s="2719"/>
      <c r="E26" s="2719"/>
      <c r="F26" s="2719"/>
      <c r="G26" s="2719"/>
      <c r="H26" s="2719"/>
      <c r="I26" s="2719"/>
      <c r="J26" s="2719"/>
      <c r="K26" s="403"/>
      <c r="L26" s="403"/>
      <c r="M26" s="403"/>
      <c r="N26" s="403"/>
      <c r="O26" s="403"/>
    </row>
    <row r="27" spans="1:15" s="400" customFormat="1" ht="33" customHeight="1" thickBot="1">
      <c r="A27" s="2717" t="s">
        <v>958</v>
      </c>
      <c r="B27" s="2717"/>
      <c r="C27" s="2718">
        <f>個票ｰ2001!E207</f>
        <v>0</v>
      </c>
      <c r="D27" s="2719"/>
      <c r="E27" s="2719"/>
      <c r="F27" s="2719"/>
      <c r="G27" s="2719"/>
      <c r="H27" s="2719"/>
      <c r="I27" s="2719"/>
      <c r="J27" s="2719"/>
      <c r="K27" s="403"/>
      <c r="L27" s="403"/>
      <c r="M27" s="403"/>
      <c r="N27" s="403"/>
      <c r="O27" s="403"/>
    </row>
    <row r="28" spans="1:15" s="400" customFormat="1" ht="33" customHeight="1" thickBot="1">
      <c r="A28" s="2717" t="s">
        <v>959</v>
      </c>
      <c r="B28" s="2717"/>
      <c r="C28" s="2718">
        <f>施設別教育訓練講座票!$B$19</f>
        <v>0</v>
      </c>
      <c r="D28" s="2719"/>
      <c r="E28" s="2719"/>
      <c r="F28" s="2719"/>
      <c r="G28" s="2719"/>
      <c r="H28" s="2719"/>
      <c r="I28" s="2719"/>
      <c r="J28" s="2719"/>
      <c r="K28" s="403"/>
      <c r="L28" s="403"/>
      <c r="M28" s="403"/>
      <c r="N28" s="403"/>
      <c r="O28" s="403"/>
    </row>
    <row r="29" spans="1:15" s="414" customFormat="1" ht="15.75" customHeight="1">
      <c r="A29" s="2720" t="s">
        <v>960</v>
      </c>
      <c r="B29" s="2720"/>
      <c r="C29" s="2721">
        <f>個票ｰ2001!K74</f>
        <v>0</v>
      </c>
      <c r="D29" s="2722"/>
      <c r="E29" s="2722"/>
      <c r="F29" s="2722"/>
      <c r="G29" s="2722"/>
      <c r="H29" s="2722"/>
      <c r="I29" s="2722"/>
      <c r="J29" s="2722"/>
      <c r="K29" s="413"/>
      <c r="L29" s="413"/>
      <c r="M29" s="413"/>
      <c r="N29" s="413"/>
      <c r="O29" s="413"/>
    </row>
    <row r="30" spans="1:15" s="397" customFormat="1" ht="21.75" customHeight="1">
      <c r="A30" s="2743" t="s">
        <v>926</v>
      </c>
      <c r="B30" s="2744"/>
      <c r="C30" s="2744"/>
      <c r="D30" s="2744"/>
      <c r="E30" s="2744"/>
      <c r="F30" s="2744"/>
      <c r="G30" s="2744"/>
      <c r="H30" s="2744"/>
      <c r="I30" s="2744"/>
      <c r="J30" s="2744"/>
    </row>
    <row r="31" spans="1:15" s="397" customFormat="1" ht="4.5" customHeight="1">
      <c r="A31" s="398"/>
      <c r="B31" s="399"/>
    </row>
    <row r="32" spans="1:15" s="400" customFormat="1" ht="17.25" customHeight="1">
      <c r="A32" s="2745">
        <f>C35</f>
        <v>0</v>
      </c>
      <c r="B32" s="2745"/>
      <c r="C32" s="2745"/>
      <c r="D32" s="2745"/>
      <c r="E32" s="2745"/>
      <c r="F32" s="2745"/>
      <c r="G32" s="2745"/>
      <c r="H32" s="2745"/>
      <c r="I32" s="2745"/>
      <c r="J32" s="2745"/>
    </row>
    <row r="33" spans="1:15" s="400" customFormat="1" ht="30" customHeight="1" thickBot="1">
      <c r="A33" s="2746">
        <f>C36</f>
        <v>0</v>
      </c>
      <c r="B33" s="2746"/>
      <c r="C33" s="2746"/>
      <c r="D33" s="2746"/>
      <c r="E33" s="2746"/>
      <c r="F33" s="2746"/>
      <c r="G33" s="2746"/>
      <c r="H33" s="2746"/>
      <c r="I33" s="2746"/>
      <c r="J33" s="2746"/>
    </row>
    <row r="34" spans="1:15" s="400" customFormat="1" ht="4.5" customHeight="1" thickTop="1">
      <c r="A34" s="401"/>
      <c r="B34" s="401"/>
      <c r="C34" s="401"/>
      <c r="D34" s="401"/>
      <c r="E34" s="401"/>
      <c r="F34" s="401"/>
      <c r="G34" s="401"/>
      <c r="H34" s="401"/>
      <c r="I34" s="401"/>
      <c r="J34" s="401"/>
      <c r="L34" s="402"/>
    </row>
    <row r="35" spans="1:15" s="400" customFormat="1" ht="15.95" customHeight="1" thickBot="1">
      <c r="A35" s="2747" t="s">
        <v>927</v>
      </c>
      <c r="B35" s="2748"/>
      <c r="C35" s="2749">
        <f>'申請書・総括票（共通）'!$C$19</f>
        <v>0</v>
      </c>
      <c r="D35" s="2749"/>
      <c r="E35" s="2749"/>
      <c r="F35" s="2749"/>
      <c r="G35" s="2749"/>
      <c r="H35" s="2749"/>
      <c r="I35" s="2749"/>
      <c r="J35" s="2750"/>
      <c r="K35" s="403"/>
      <c r="L35" s="403"/>
      <c r="M35" s="403"/>
      <c r="N35" s="403"/>
      <c r="O35" s="403"/>
    </row>
    <row r="36" spans="1:15" s="400" customFormat="1" ht="15.95" customHeight="1" thickBot="1">
      <c r="A36" s="2724" t="s">
        <v>928</v>
      </c>
      <c r="B36" s="2728"/>
      <c r="C36" s="2737">
        <f>'申請書・総括票（共通）'!D233</f>
        <v>0</v>
      </c>
      <c r="D36" s="2737"/>
      <c r="E36" s="2737"/>
      <c r="F36" s="2737"/>
      <c r="G36" s="2737"/>
      <c r="H36" s="2737"/>
      <c r="I36" s="2737"/>
      <c r="J36" s="2738"/>
      <c r="K36" s="403"/>
      <c r="L36" s="403"/>
      <c r="M36" s="403"/>
      <c r="N36" s="403"/>
      <c r="O36" s="403"/>
    </row>
    <row r="37" spans="1:15" s="400" customFormat="1" ht="15.95" customHeight="1" thickBot="1">
      <c r="A37" s="2724" t="s">
        <v>929</v>
      </c>
      <c r="B37" s="2728"/>
      <c r="C37" s="2739">
        <f>'申請書・総括票（共通）'!B233</f>
        <v>0</v>
      </c>
      <c r="D37" s="2739"/>
      <c r="E37" s="2739"/>
      <c r="F37" s="2728" t="s">
        <v>930</v>
      </c>
      <c r="G37" s="2728"/>
      <c r="H37" s="404"/>
      <c r="I37" s="405" t="s">
        <v>931</v>
      </c>
      <c r="J37" s="406"/>
      <c r="K37" s="403"/>
      <c r="L37" s="403"/>
      <c r="M37" s="403"/>
      <c r="N37" s="403"/>
      <c r="O37" s="403"/>
    </row>
    <row r="38" spans="1:15" s="400" customFormat="1" ht="15.95" customHeight="1" thickBot="1">
      <c r="A38" s="2724" t="s">
        <v>932</v>
      </c>
      <c r="B38" s="2728"/>
      <c r="C38" s="2740">
        <f>個票ｰ2002!E21</f>
        <v>0</v>
      </c>
      <c r="D38" s="2740"/>
      <c r="E38" s="2740"/>
      <c r="F38" s="2728" t="s">
        <v>933</v>
      </c>
      <c r="G38" s="2728"/>
      <c r="H38" s="407">
        <f>個票ｰ2002!E19</f>
        <v>0</v>
      </c>
      <c r="I38" s="408" t="s">
        <v>934</v>
      </c>
      <c r="J38" s="408"/>
      <c r="K38" s="403"/>
      <c r="L38" s="403"/>
      <c r="M38" s="403"/>
      <c r="N38" s="403"/>
      <c r="O38" s="403"/>
    </row>
    <row r="39" spans="1:15" s="400" customFormat="1" ht="15.95" customHeight="1" thickBot="1">
      <c r="A39" s="2724" t="s">
        <v>935</v>
      </c>
      <c r="B39" s="2728"/>
      <c r="C39" s="407">
        <f>個票ｰ2002!G18</f>
        <v>0</v>
      </c>
      <c r="D39" s="2741" t="s">
        <v>936</v>
      </c>
      <c r="E39" s="2742"/>
      <c r="F39" s="2728" t="s">
        <v>937</v>
      </c>
      <c r="G39" s="2728"/>
      <c r="H39" s="407">
        <f>個票ｰ2002!M18</f>
        <v>0</v>
      </c>
      <c r="I39" s="408" t="s">
        <v>938</v>
      </c>
      <c r="J39" s="408"/>
      <c r="K39" s="403"/>
      <c r="M39" s="403"/>
      <c r="N39" s="403"/>
      <c r="O39" s="403"/>
    </row>
    <row r="40" spans="1:15" s="400" customFormat="1" ht="15.95" customHeight="1" thickBot="1">
      <c r="A40" s="2724" t="s">
        <v>939</v>
      </c>
      <c r="B40" s="2728"/>
      <c r="C40" s="2729"/>
      <c r="D40" s="2729"/>
      <c r="E40" s="2729"/>
      <c r="F40" s="2729"/>
      <c r="G40" s="2729"/>
      <c r="H40" s="2729"/>
      <c r="I40" s="2729"/>
      <c r="J40" s="2730"/>
      <c r="K40" s="403"/>
      <c r="M40" s="403"/>
      <c r="N40" s="403"/>
      <c r="O40" s="403"/>
    </row>
    <row r="41" spans="1:15" s="414" customFormat="1" ht="15.95" customHeight="1" thickBot="1">
      <c r="A41" s="2724" t="s">
        <v>940</v>
      </c>
      <c r="B41" s="2728"/>
      <c r="C41" s="409" t="s">
        <v>941</v>
      </c>
      <c r="D41" s="410">
        <f>'訓練経費内訳票-2002'!Q14</f>
        <v>0</v>
      </c>
      <c r="E41" s="411" t="s">
        <v>942</v>
      </c>
      <c r="F41" s="410">
        <f>'訓練経費内訳票-2002'!Q18</f>
        <v>0</v>
      </c>
      <c r="G41" s="411" t="s">
        <v>520</v>
      </c>
      <c r="H41" s="410">
        <f>D41+F41</f>
        <v>0</v>
      </c>
      <c r="I41" s="412"/>
      <c r="J41" s="412"/>
      <c r="K41" s="413"/>
      <c r="M41" s="413"/>
      <c r="N41" s="413"/>
      <c r="O41" s="413"/>
    </row>
    <row r="42" spans="1:15" s="400" customFormat="1" ht="15.95" customHeight="1" thickBot="1">
      <c r="A42" s="2731" t="s">
        <v>943</v>
      </c>
      <c r="B42" s="2732"/>
      <c r="C42" s="2733" t="s">
        <v>944</v>
      </c>
      <c r="D42" s="2733"/>
      <c r="E42" s="2733"/>
      <c r="F42" s="2728" t="s">
        <v>945</v>
      </c>
      <c r="G42" s="2728"/>
      <c r="H42" s="415"/>
      <c r="I42" s="416" t="s">
        <v>931</v>
      </c>
      <c r="J42" s="417"/>
      <c r="K42" s="403"/>
      <c r="L42" s="403"/>
      <c r="M42" s="403"/>
      <c r="N42" s="403"/>
      <c r="O42" s="403"/>
    </row>
    <row r="43" spans="1:15" s="400" customFormat="1" ht="4.5" customHeight="1" thickBot="1">
      <c r="A43" s="418"/>
      <c r="B43" s="418"/>
      <c r="C43" s="418"/>
      <c r="D43" s="418"/>
      <c r="E43" s="418"/>
      <c r="F43" s="418"/>
      <c r="G43" s="418"/>
      <c r="H43" s="418"/>
      <c r="I43" s="418"/>
      <c r="J43" s="418"/>
      <c r="L43" s="402"/>
    </row>
    <row r="44" spans="1:15" s="400" customFormat="1" ht="4.5" customHeight="1" thickTop="1" thickBot="1">
      <c r="A44" s="401"/>
      <c r="B44" s="401"/>
      <c r="C44" s="401"/>
      <c r="D44" s="401"/>
      <c r="E44" s="401"/>
      <c r="F44" s="401"/>
      <c r="G44" s="401"/>
      <c r="H44" s="401"/>
      <c r="I44" s="401"/>
      <c r="J44" s="401"/>
      <c r="L44" s="402"/>
    </row>
    <row r="45" spans="1:15" s="400" customFormat="1" ht="20.100000000000001" customHeight="1" thickTop="1" thickBot="1">
      <c r="A45" s="2734" t="s">
        <v>946</v>
      </c>
      <c r="B45" s="2734"/>
      <c r="C45" s="2735" t="str">
        <f>個票ｰ2002!F53</f>
        <v>プルダウンメニューよりロールを選択してください</v>
      </c>
      <c r="D45" s="2736"/>
      <c r="E45" s="2736"/>
      <c r="F45" s="2736"/>
      <c r="G45" s="2736"/>
      <c r="H45" s="2736"/>
      <c r="I45" s="2736"/>
      <c r="J45" s="2736"/>
      <c r="K45" s="403"/>
      <c r="L45" s="403"/>
      <c r="M45" s="403"/>
      <c r="N45" s="403"/>
      <c r="O45" s="403"/>
    </row>
    <row r="46" spans="1:15" s="400" customFormat="1" ht="42" customHeight="1" thickBot="1">
      <c r="A46" s="2723" t="s">
        <v>947</v>
      </c>
      <c r="B46" s="2723"/>
      <c r="C46" s="2718">
        <f>個票ｰ2002!E17</f>
        <v>0</v>
      </c>
      <c r="D46" s="2719"/>
      <c r="E46" s="2719"/>
      <c r="F46" s="2719"/>
      <c r="G46" s="2719"/>
      <c r="H46" s="2719"/>
      <c r="I46" s="2719"/>
      <c r="J46" s="2719"/>
      <c r="K46" s="403"/>
      <c r="L46" s="403"/>
      <c r="M46" s="403"/>
      <c r="N46" s="403"/>
      <c r="O46" s="403"/>
    </row>
    <row r="47" spans="1:15" s="400" customFormat="1" ht="26.1" customHeight="1" thickBot="1">
      <c r="A47" s="2723" t="s">
        <v>948</v>
      </c>
      <c r="B47" s="2724"/>
      <c r="C47" s="2725" t="s">
        <v>949</v>
      </c>
      <c r="D47" s="2726"/>
      <c r="E47" s="2726"/>
      <c r="F47" s="2726"/>
      <c r="G47" s="2726"/>
      <c r="H47" s="2726"/>
      <c r="I47" s="2726"/>
      <c r="J47" s="2726"/>
      <c r="K47" s="403"/>
      <c r="L47" s="403"/>
      <c r="M47" s="403"/>
      <c r="N47" s="403"/>
      <c r="O47" s="403"/>
    </row>
    <row r="48" spans="1:15" s="400" customFormat="1" ht="78" customHeight="1" thickBot="1">
      <c r="A48" s="2717" t="s">
        <v>950</v>
      </c>
      <c r="B48" s="2717"/>
      <c r="C48" s="2718">
        <f>個票ｰ2002!E68</f>
        <v>0</v>
      </c>
      <c r="D48" s="2719"/>
      <c r="E48" s="2719"/>
      <c r="F48" s="2719"/>
      <c r="G48" s="2719"/>
      <c r="H48" s="2719"/>
      <c r="I48" s="2719"/>
      <c r="J48" s="2719"/>
      <c r="K48" s="403"/>
      <c r="L48" s="403"/>
      <c r="M48" s="403"/>
      <c r="N48" s="403"/>
      <c r="O48" s="403"/>
    </row>
    <row r="49" spans="1:15" s="400" customFormat="1" ht="78" customHeight="1" thickBot="1">
      <c r="A49" s="2717" t="s">
        <v>951</v>
      </c>
      <c r="B49" s="2717"/>
      <c r="C49" s="2718">
        <f>個票ｰ2002!E71</f>
        <v>0</v>
      </c>
      <c r="D49" s="2719"/>
      <c r="E49" s="2719"/>
      <c r="F49" s="2719"/>
      <c r="G49" s="2719"/>
      <c r="H49" s="2719"/>
      <c r="I49" s="2719"/>
      <c r="J49" s="2719"/>
      <c r="K49" s="403"/>
      <c r="L49" s="403"/>
      <c r="M49" s="403"/>
      <c r="N49" s="403"/>
      <c r="O49" s="403"/>
    </row>
    <row r="50" spans="1:15" s="400" customFormat="1" ht="33.950000000000003" customHeight="1" thickBot="1">
      <c r="A50" s="2727" t="s">
        <v>952</v>
      </c>
      <c r="B50" s="2727"/>
      <c r="C50" s="2718">
        <f>個票ｰ2002!E178</f>
        <v>0</v>
      </c>
      <c r="D50" s="2719"/>
      <c r="E50" s="2719"/>
      <c r="F50" s="2719"/>
      <c r="G50" s="2719"/>
      <c r="H50" s="2719"/>
      <c r="I50" s="2719"/>
      <c r="J50" s="2719"/>
      <c r="K50" s="403"/>
      <c r="L50" s="403"/>
      <c r="M50" s="403"/>
      <c r="N50" s="403"/>
      <c r="O50" s="403"/>
    </row>
    <row r="51" spans="1:15" s="400" customFormat="1" ht="33.950000000000003" customHeight="1" thickBot="1">
      <c r="A51" s="2717" t="s">
        <v>953</v>
      </c>
      <c r="B51" s="2717"/>
      <c r="C51" s="2718">
        <f>個票ｰ2002!E179</f>
        <v>0</v>
      </c>
      <c r="D51" s="2719"/>
      <c r="E51" s="2719"/>
      <c r="F51" s="2719"/>
      <c r="G51" s="2719"/>
      <c r="H51" s="2719"/>
      <c r="I51" s="2719"/>
      <c r="J51" s="2719"/>
      <c r="K51" s="403"/>
      <c r="L51" s="403"/>
      <c r="M51" s="403"/>
      <c r="N51" s="403"/>
      <c r="O51" s="403"/>
    </row>
    <row r="52" spans="1:15" s="400" customFormat="1" ht="33.950000000000003" customHeight="1" thickBot="1">
      <c r="A52" s="2717" t="s">
        <v>954</v>
      </c>
      <c r="B52" s="2717"/>
      <c r="C52" s="2718">
        <f>個票ｰ2002!E185</f>
        <v>0</v>
      </c>
      <c r="D52" s="2719"/>
      <c r="E52" s="2719"/>
      <c r="F52" s="2719"/>
      <c r="G52" s="2719"/>
      <c r="H52" s="2719"/>
      <c r="I52" s="2719"/>
      <c r="J52" s="2719"/>
      <c r="K52" s="403"/>
      <c r="L52" s="403"/>
      <c r="M52" s="403"/>
      <c r="N52" s="403"/>
      <c r="O52" s="403"/>
    </row>
    <row r="53" spans="1:15" s="400" customFormat="1" ht="42" customHeight="1" thickBot="1">
      <c r="A53" s="2717" t="s">
        <v>955</v>
      </c>
      <c r="B53" s="2717"/>
      <c r="C53" s="2718">
        <f>個票ｰ2002!E186</f>
        <v>0</v>
      </c>
      <c r="D53" s="2719"/>
      <c r="E53" s="2719"/>
      <c r="F53" s="2719"/>
      <c r="G53" s="2719"/>
      <c r="H53" s="2719"/>
      <c r="I53" s="2719"/>
      <c r="J53" s="2719"/>
      <c r="K53" s="403"/>
      <c r="L53" s="403"/>
      <c r="M53" s="403"/>
      <c r="N53" s="403"/>
      <c r="O53" s="403"/>
    </row>
    <row r="54" spans="1:15" s="400" customFormat="1" ht="33.75" customHeight="1" thickBot="1">
      <c r="A54" s="2717" t="s">
        <v>956</v>
      </c>
      <c r="B54" s="2717"/>
      <c r="C54" s="2718">
        <f>個票ｰ2002!E187</f>
        <v>0</v>
      </c>
      <c r="D54" s="2719"/>
      <c r="E54" s="2719"/>
      <c r="F54" s="2719"/>
      <c r="G54" s="2719"/>
      <c r="H54" s="2719"/>
      <c r="I54" s="2719"/>
      <c r="J54" s="2719"/>
      <c r="K54" s="403"/>
      <c r="L54" s="403"/>
      <c r="M54" s="403"/>
      <c r="N54" s="403"/>
      <c r="O54" s="403"/>
    </row>
    <row r="55" spans="1:15" s="400" customFormat="1" ht="33" customHeight="1" thickBot="1">
      <c r="A55" s="2717" t="s">
        <v>957</v>
      </c>
      <c r="B55" s="2717"/>
      <c r="C55" s="2718">
        <f>個票ｰ2002!E205</f>
        <v>0</v>
      </c>
      <c r="D55" s="2719"/>
      <c r="E55" s="2719"/>
      <c r="F55" s="2719"/>
      <c r="G55" s="2719"/>
      <c r="H55" s="2719"/>
      <c r="I55" s="2719"/>
      <c r="J55" s="2719"/>
      <c r="K55" s="403"/>
      <c r="L55" s="403"/>
      <c r="M55" s="403"/>
      <c r="N55" s="403"/>
      <c r="O55" s="403"/>
    </row>
    <row r="56" spans="1:15" s="400" customFormat="1" ht="33" customHeight="1" thickBot="1">
      <c r="A56" s="2717" t="s">
        <v>958</v>
      </c>
      <c r="B56" s="2717"/>
      <c r="C56" s="2718">
        <f>個票ｰ2002!E207</f>
        <v>0</v>
      </c>
      <c r="D56" s="2719"/>
      <c r="E56" s="2719"/>
      <c r="F56" s="2719"/>
      <c r="G56" s="2719"/>
      <c r="H56" s="2719"/>
      <c r="I56" s="2719"/>
      <c r="J56" s="2719"/>
      <c r="K56" s="403"/>
      <c r="L56" s="403"/>
      <c r="M56" s="403"/>
      <c r="N56" s="403"/>
      <c r="O56" s="403"/>
    </row>
    <row r="57" spans="1:15" s="400" customFormat="1" ht="33" customHeight="1" thickBot="1">
      <c r="A57" s="2717" t="s">
        <v>959</v>
      </c>
      <c r="B57" s="2717"/>
      <c r="C57" s="2718">
        <f>施設別教育訓練講座票!$B$19</f>
        <v>0</v>
      </c>
      <c r="D57" s="2719"/>
      <c r="E57" s="2719"/>
      <c r="F57" s="2719"/>
      <c r="G57" s="2719"/>
      <c r="H57" s="2719"/>
      <c r="I57" s="2719"/>
      <c r="J57" s="2719"/>
      <c r="K57" s="403"/>
      <c r="L57" s="403"/>
      <c r="M57" s="403"/>
      <c r="N57" s="403"/>
      <c r="O57" s="403"/>
    </row>
    <row r="58" spans="1:15" s="414" customFormat="1" ht="15.75" customHeight="1">
      <c r="A58" s="2720" t="s">
        <v>960</v>
      </c>
      <c r="B58" s="2720"/>
      <c r="C58" s="2721">
        <f>個票ｰ2002!K208</f>
        <v>0</v>
      </c>
      <c r="D58" s="2722"/>
      <c r="E58" s="2722"/>
      <c r="F58" s="2722"/>
      <c r="G58" s="2722"/>
      <c r="H58" s="2722"/>
      <c r="I58" s="2722"/>
      <c r="J58" s="2722"/>
      <c r="K58" s="413"/>
      <c r="L58" s="413"/>
      <c r="M58" s="413"/>
      <c r="N58" s="413"/>
      <c r="O58" s="413"/>
    </row>
    <row r="59" spans="1:15" s="397" customFormat="1" ht="21.75" customHeight="1">
      <c r="A59" s="2743" t="s">
        <v>926</v>
      </c>
      <c r="B59" s="2744"/>
      <c r="C59" s="2744"/>
      <c r="D59" s="2744"/>
      <c r="E59" s="2744"/>
      <c r="F59" s="2744"/>
      <c r="G59" s="2744"/>
      <c r="H59" s="2744"/>
      <c r="I59" s="2744"/>
      <c r="J59" s="2744"/>
    </row>
    <row r="60" spans="1:15" s="397" customFormat="1" ht="4.5" customHeight="1">
      <c r="A60" s="398"/>
      <c r="B60" s="399"/>
    </row>
    <row r="61" spans="1:15" s="400" customFormat="1" ht="17.25" customHeight="1">
      <c r="A61" s="2745">
        <f>C64</f>
        <v>0</v>
      </c>
      <c r="B61" s="2745"/>
      <c r="C61" s="2745"/>
      <c r="D61" s="2745"/>
      <c r="E61" s="2745"/>
      <c r="F61" s="2745"/>
      <c r="G61" s="2745"/>
      <c r="H61" s="2745"/>
      <c r="I61" s="2745"/>
      <c r="J61" s="2745"/>
    </row>
    <row r="62" spans="1:15" s="400" customFormat="1" ht="30" customHeight="1" thickBot="1">
      <c r="A62" s="2746">
        <f>C65</f>
        <v>0</v>
      </c>
      <c r="B62" s="2746"/>
      <c r="C62" s="2746"/>
      <c r="D62" s="2746"/>
      <c r="E62" s="2746"/>
      <c r="F62" s="2746"/>
      <c r="G62" s="2746"/>
      <c r="H62" s="2746"/>
      <c r="I62" s="2746"/>
      <c r="J62" s="2746"/>
    </row>
    <row r="63" spans="1:15" s="400" customFormat="1" ht="4.5" customHeight="1" thickTop="1">
      <c r="A63" s="401"/>
      <c r="B63" s="401"/>
      <c r="C63" s="401"/>
      <c r="D63" s="401"/>
      <c r="E63" s="401"/>
      <c r="F63" s="401"/>
      <c r="G63" s="401"/>
      <c r="H63" s="401"/>
      <c r="I63" s="401"/>
      <c r="J63" s="401"/>
      <c r="L63" s="402"/>
    </row>
    <row r="64" spans="1:15" s="400" customFormat="1" ht="15.95" customHeight="1" thickBot="1">
      <c r="A64" s="2747" t="s">
        <v>927</v>
      </c>
      <c r="B64" s="2748"/>
      <c r="C64" s="2749">
        <f>'申請書・総括票（共通）'!$C$19</f>
        <v>0</v>
      </c>
      <c r="D64" s="2749"/>
      <c r="E64" s="2749"/>
      <c r="F64" s="2749"/>
      <c r="G64" s="2749"/>
      <c r="H64" s="2749"/>
      <c r="I64" s="2749"/>
      <c r="J64" s="2750"/>
      <c r="K64" s="403"/>
      <c r="L64" s="403"/>
      <c r="M64" s="403"/>
      <c r="N64" s="403"/>
      <c r="O64" s="403"/>
    </row>
    <row r="65" spans="1:15" s="400" customFormat="1" ht="15.95" customHeight="1" thickBot="1">
      <c r="A65" s="2724" t="s">
        <v>928</v>
      </c>
      <c r="B65" s="2728"/>
      <c r="C65" s="2737">
        <f>'申請書・総括票（共通）'!D234</f>
        <v>0</v>
      </c>
      <c r="D65" s="2737"/>
      <c r="E65" s="2737"/>
      <c r="F65" s="2737"/>
      <c r="G65" s="2737"/>
      <c r="H65" s="2737"/>
      <c r="I65" s="2737"/>
      <c r="J65" s="2738"/>
      <c r="K65" s="403"/>
      <c r="L65" s="403"/>
      <c r="M65" s="403"/>
      <c r="N65" s="403"/>
      <c r="O65" s="403"/>
    </row>
    <row r="66" spans="1:15" s="400" customFormat="1" ht="15.95" customHeight="1" thickBot="1">
      <c r="A66" s="2724" t="s">
        <v>929</v>
      </c>
      <c r="B66" s="2728"/>
      <c r="C66" s="2739">
        <f>'申請書・総括票（共通）'!B234</f>
        <v>0</v>
      </c>
      <c r="D66" s="2739"/>
      <c r="E66" s="2739"/>
      <c r="F66" s="2728" t="s">
        <v>930</v>
      </c>
      <c r="G66" s="2728"/>
      <c r="H66" s="404"/>
      <c r="I66" s="405" t="s">
        <v>931</v>
      </c>
      <c r="J66" s="406"/>
      <c r="K66" s="403"/>
      <c r="L66" s="403"/>
      <c r="M66" s="403"/>
      <c r="N66" s="403"/>
      <c r="O66" s="403"/>
    </row>
    <row r="67" spans="1:15" s="400" customFormat="1" ht="15.95" customHeight="1" thickBot="1">
      <c r="A67" s="2724" t="s">
        <v>932</v>
      </c>
      <c r="B67" s="2728"/>
      <c r="C67" s="2737">
        <f>個票ｰ2003!E21</f>
        <v>0</v>
      </c>
      <c r="D67" s="2737"/>
      <c r="E67" s="2737"/>
      <c r="F67" s="2728" t="s">
        <v>933</v>
      </c>
      <c r="G67" s="2728"/>
      <c r="H67" s="407">
        <f>個票ｰ2003!E19</f>
        <v>0</v>
      </c>
      <c r="I67" s="408" t="s">
        <v>934</v>
      </c>
      <c r="J67" s="408"/>
      <c r="K67" s="403"/>
      <c r="L67" s="403"/>
      <c r="M67" s="403"/>
      <c r="N67" s="403"/>
      <c r="O67" s="403"/>
    </row>
    <row r="68" spans="1:15" s="400" customFormat="1" ht="15.95" customHeight="1" thickBot="1">
      <c r="A68" s="2724" t="s">
        <v>935</v>
      </c>
      <c r="B68" s="2728"/>
      <c r="C68" s="407">
        <f>個票ｰ2003!G18</f>
        <v>0</v>
      </c>
      <c r="D68" s="2741" t="s">
        <v>936</v>
      </c>
      <c r="E68" s="2742"/>
      <c r="F68" s="2728" t="s">
        <v>937</v>
      </c>
      <c r="G68" s="2728"/>
      <c r="H68" s="407">
        <f>個票ｰ2003!M18</f>
        <v>0</v>
      </c>
      <c r="I68" s="408" t="s">
        <v>938</v>
      </c>
      <c r="J68" s="408"/>
      <c r="K68" s="403"/>
      <c r="M68" s="403"/>
      <c r="N68" s="403"/>
      <c r="O68" s="403"/>
    </row>
    <row r="69" spans="1:15" s="400" customFormat="1" ht="15.95" customHeight="1" thickBot="1">
      <c r="A69" s="2724" t="s">
        <v>939</v>
      </c>
      <c r="B69" s="2728"/>
      <c r="C69" s="2729"/>
      <c r="D69" s="2729"/>
      <c r="E69" s="2729"/>
      <c r="F69" s="2729"/>
      <c r="G69" s="2729"/>
      <c r="H69" s="2729"/>
      <c r="I69" s="2729"/>
      <c r="J69" s="2730"/>
      <c r="K69" s="403"/>
      <c r="M69" s="403"/>
      <c r="N69" s="403"/>
      <c r="O69" s="403"/>
    </row>
    <row r="70" spans="1:15" s="414" customFormat="1" ht="15.95" customHeight="1" thickBot="1">
      <c r="A70" s="2724" t="s">
        <v>940</v>
      </c>
      <c r="B70" s="2728"/>
      <c r="C70" s="409" t="s">
        <v>941</v>
      </c>
      <c r="D70" s="410">
        <f>'訓練経費内訳票-2003'!Q14</f>
        <v>0</v>
      </c>
      <c r="E70" s="411" t="s">
        <v>942</v>
      </c>
      <c r="F70" s="410">
        <f>'訓練経費内訳票-2003'!Q18</f>
        <v>0</v>
      </c>
      <c r="G70" s="411" t="s">
        <v>520</v>
      </c>
      <c r="H70" s="410">
        <f>D70+F70</f>
        <v>0</v>
      </c>
      <c r="I70" s="412"/>
      <c r="J70" s="412"/>
      <c r="K70" s="413"/>
      <c r="M70" s="413"/>
      <c r="N70" s="413"/>
      <c r="O70" s="413"/>
    </row>
    <row r="71" spans="1:15" s="400" customFormat="1" ht="15.95" customHeight="1" thickBot="1">
      <c r="A71" s="2731" t="s">
        <v>943</v>
      </c>
      <c r="B71" s="2732"/>
      <c r="C71" s="2733" t="s">
        <v>944</v>
      </c>
      <c r="D71" s="2733"/>
      <c r="E71" s="2733"/>
      <c r="F71" s="2728" t="s">
        <v>945</v>
      </c>
      <c r="G71" s="2728"/>
      <c r="H71" s="415"/>
      <c r="I71" s="416" t="s">
        <v>931</v>
      </c>
      <c r="J71" s="417"/>
      <c r="K71" s="403"/>
      <c r="L71" s="403"/>
      <c r="M71" s="403"/>
      <c r="N71" s="403"/>
      <c r="O71" s="403"/>
    </row>
    <row r="72" spans="1:15" s="400" customFormat="1" ht="4.5" customHeight="1" thickBot="1">
      <c r="A72" s="418"/>
      <c r="B72" s="418"/>
      <c r="C72" s="418"/>
      <c r="D72" s="418"/>
      <c r="E72" s="418"/>
      <c r="F72" s="418"/>
      <c r="G72" s="418"/>
      <c r="H72" s="418"/>
      <c r="I72" s="418"/>
      <c r="J72" s="418"/>
      <c r="L72" s="402"/>
    </row>
    <row r="73" spans="1:15" s="400" customFormat="1" ht="4.5" customHeight="1" thickTop="1" thickBot="1">
      <c r="A73" s="401"/>
      <c r="B73" s="401"/>
      <c r="C73" s="401"/>
      <c r="D73" s="401"/>
      <c r="E73" s="401"/>
      <c r="F73" s="401"/>
      <c r="G73" s="401"/>
      <c r="H73" s="401"/>
      <c r="I73" s="401"/>
      <c r="J73" s="401"/>
      <c r="L73" s="402"/>
    </row>
    <row r="74" spans="1:15" s="400" customFormat="1" ht="20.100000000000001" customHeight="1" thickTop="1" thickBot="1">
      <c r="A74" s="2734" t="s">
        <v>946</v>
      </c>
      <c r="B74" s="2734"/>
      <c r="C74" s="2735" t="str">
        <f>個票ｰ2003!F53</f>
        <v>プルダウンメニューよりロールを選択してください</v>
      </c>
      <c r="D74" s="2736"/>
      <c r="E74" s="2736"/>
      <c r="F74" s="2736"/>
      <c r="G74" s="2736"/>
      <c r="H74" s="2736"/>
      <c r="I74" s="2736"/>
      <c r="J74" s="2736"/>
      <c r="K74" s="403"/>
      <c r="L74" s="403"/>
      <c r="M74" s="403"/>
      <c r="N74" s="403"/>
      <c r="O74" s="403"/>
    </row>
    <row r="75" spans="1:15" s="400" customFormat="1" ht="42" customHeight="1" thickBot="1">
      <c r="A75" s="2723" t="s">
        <v>947</v>
      </c>
      <c r="B75" s="2723"/>
      <c r="C75" s="2718">
        <f>個票ｰ2003!E17</f>
        <v>0</v>
      </c>
      <c r="D75" s="2719"/>
      <c r="E75" s="2719"/>
      <c r="F75" s="2719"/>
      <c r="G75" s="2719"/>
      <c r="H75" s="2719"/>
      <c r="I75" s="2719"/>
      <c r="J75" s="2719"/>
      <c r="K75" s="403"/>
      <c r="L75" s="403"/>
      <c r="M75" s="403"/>
      <c r="N75" s="403"/>
      <c r="O75" s="403"/>
    </row>
    <row r="76" spans="1:15" s="400" customFormat="1" ht="26.1" customHeight="1" thickBot="1">
      <c r="A76" s="2723" t="s">
        <v>948</v>
      </c>
      <c r="B76" s="2724"/>
      <c r="C76" s="2725" t="s">
        <v>949</v>
      </c>
      <c r="D76" s="2726"/>
      <c r="E76" s="2726"/>
      <c r="F76" s="2726"/>
      <c r="G76" s="2726"/>
      <c r="H76" s="2726"/>
      <c r="I76" s="2726"/>
      <c r="J76" s="2726"/>
      <c r="K76" s="403"/>
      <c r="L76" s="403"/>
      <c r="M76" s="403"/>
      <c r="N76" s="403"/>
      <c r="O76" s="403"/>
    </row>
    <row r="77" spans="1:15" s="400" customFormat="1" ht="78" customHeight="1" thickBot="1">
      <c r="A77" s="2717" t="s">
        <v>950</v>
      </c>
      <c r="B77" s="2717"/>
      <c r="C77" s="2718">
        <f>個票ｰ2003!E68</f>
        <v>0</v>
      </c>
      <c r="D77" s="2719"/>
      <c r="E77" s="2719"/>
      <c r="F77" s="2719"/>
      <c r="G77" s="2719"/>
      <c r="H77" s="2719"/>
      <c r="I77" s="2719"/>
      <c r="J77" s="2719"/>
      <c r="K77" s="403"/>
      <c r="L77" s="403"/>
      <c r="M77" s="403"/>
      <c r="N77" s="403"/>
      <c r="O77" s="403"/>
    </row>
    <row r="78" spans="1:15" s="400" customFormat="1" ht="78" customHeight="1" thickBot="1">
      <c r="A78" s="2717" t="s">
        <v>951</v>
      </c>
      <c r="B78" s="2717"/>
      <c r="C78" s="2718">
        <f>個票ｰ2003!E71</f>
        <v>0</v>
      </c>
      <c r="D78" s="2719"/>
      <c r="E78" s="2719"/>
      <c r="F78" s="2719"/>
      <c r="G78" s="2719"/>
      <c r="H78" s="2719"/>
      <c r="I78" s="2719"/>
      <c r="J78" s="2719"/>
      <c r="K78" s="403"/>
      <c r="L78" s="403"/>
      <c r="M78" s="403"/>
      <c r="N78" s="403"/>
      <c r="O78" s="403"/>
    </row>
    <row r="79" spans="1:15" s="400" customFormat="1" ht="33.950000000000003" customHeight="1" thickBot="1">
      <c r="A79" s="2727" t="s">
        <v>952</v>
      </c>
      <c r="B79" s="2727"/>
      <c r="C79" s="2718">
        <f>個票ｰ2003!E178</f>
        <v>0</v>
      </c>
      <c r="D79" s="2719"/>
      <c r="E79" s="2719"/>
      <c r="F79" s="2719"/>
      <c r="G79" s="2719"/>
      <c r="H79" s="2719"/>
      <c r="I79" s="2719"/>
      <c r="J79" s="2719"/>
      <c r="K79" s="403"/>
      <c r="L79" s="403"/>
      <c r="M79" s="403"/>
      <c r="N79" s="403"/>
      <c r="O79" s="403"/>
    </row>
    <row r="80" spans="1:15" s="400" customFormat="1" ht="33.950000000000003" customHeight="1" thickBot="1">
      <c r="A80" s="2717" t="s">
        <v>953</v>
      </c>
      <c r="B80" s="2717"/>
      <c r="C80" s="2718">
        <f>個票ｰ2003!E179</f>
        <v>0</v>
      </c>
      <c r="D80" s="2719"/>
      <c r="E80" s="2719"/>
      <c r="F80" s="2719"/>
      <c r="G80" s="2719"/>
      <c r="H80" s="2719"/>
      <c r="I80" s="2719"/>
      <c r="J80" s="2719"/>
      <c r="K80" s="403"/>
      <c r="L80" s="403"/>
      <c r="M80" s="403"/>
      <c r="N80" s="403"/>
      <c r="O80" s="403"/>
    </row>
    <row r="81" spans="1:15" s="400" customFormat="1" ht="33.950000000000003" customHeight="1" thickBot="1">
      <c r="A81" s="2717" t="s">
        <v>954</v>
      </c>
      <c r="B81" s="2717"/>
      <c r="C81" s="2718">
        <f>個票ｰ2003!E185</f>
        <v>0</v>
      </c>
      <c r="D81" s="2719"/>
      <c r="E81" s="2719"/>
      <c r="F81" s="2719"/>
      <c r="G81" s="2719"/>
      <c r="H81" s="2719"/>
      <c r="I81" s="2719"/>
      <c r="J81" s="2719"/>
      <c r="K81" s="403"/>
      <c r="L81" s="403"/>
      <c r="M81" s="403"/>
      <c r="N81" s="403"/>
      <c r="O81" s="403"/>
    </row>
    <row r="82" spans="1:15" s="400" customFormat="1" ht="42" customHeight="1" thickBot="1">
      <c r="A82" s="2717" t="s">
        <v>955</v>
      </c>
      <c r="B82" s="2717"/>
      <c r="C82" s="2718">
        <f>個票ｰ2003!E186</f>
        <v>0</v>
      </c>
      <c r="D82" s="2719"/>
      <c r="E82" s="2719"/>
      <c r="F82" s="2719"/>
      <c r="G82" s="2719"/>
      <c r="H82" s="2719"/>
      <c r="I82" s="2719"/>
      <c r="J82" s="2719"/>
      <c r="K82" s="403"/>
      <c r="L82" s="403"/>
      <c r="M82" s="403"/>
      <c r="N82" s="403"/>
      <c r="O82" s="403"/>
    </row>
    <row r="83" spans="1:15" s="400" customFormat="1" ht="33.75" customHeight="1" thickBot="1">
      <c r="A83" s="2717" t="s">
        <v>956</v>
      </c>
      <c r="B83" s="2717"/>
      <c r="C83" s="2718">
        <f>個票ｰ2003!E187</f>
        <v>0</v>
      </c>
      <c r="D83" s="2719"/>
      <c r="E83" s="2719"/>
      <c r="F83" s="2719"/>
      <c r="G83" s="2719"/>
      <c r="H83" s="2719"/>
      <c r="I83" s="2719"/>
      <c r="J83" s="2719"/>
      <c r="K83" s="403"/>
      <c r="L83" s="403"/>
      <c r="M83" s="403"/>
      <c r="N83" s="403"/>
      <c r="O83" s="403"/>
    </row>
    <row r="84" spans="1:15" s="400" customFormat="1" ht="33" customHeight="1" thickBot="1">
      <c r="A84" s="2717" t="s">
        <v>957</v>
      </c>
      <c r="B84" s="2717"/>
      <c r="C84" s="2718">
        <f>個票ｰ2003!E205</f>
        <v>0</v>
      </c>
      <c r="D84" s="2719"/>
      <c r="E84" s="2719"/>
      <c r="F84" s="2719"/>
      <c r="G84" s="2719"/>
      <c r="H84" s="2719"/>
      <c r="I84" s="2719"/>
      <c r="J84" s="2719"/>
      <c r="K84" s="403"/>
      <c r="L84" s="403"/>
      <c r="M84" s="403"/>
      <c r="N84" s="403"/>
      <c r="O84" s="403"/>
    </row>
    <row r="85" spans="1:15" s="400" customFormat="1" ht="33" customHeight="1" thickBot="1">
      <c r="A85" s="2717" t="s">
        <v>958</v>
      </c>
      <c r="B85" s="2717"/>
      <c r="C85" s="2718">
        <f>個票ｰ2003!E207</f>
        <v>0</v>
      </c>
      <c r="D85" s="2719"/>
      <c r="E85" s="2719"/>
      <c r="F85" s="2719"/>
      <c r="G85" s="2719"/>
      <c r="H85" s="2719"/>
      <c r="I85" s="2719"/>
      <c r="J85" s="2719"/>
      <c r="K85" s="403"/>
      <c r="L85" s="403"/>
      <c r="M85" s="403"/>
      <c r="N85" s="403"/>
      <c r="O85" s="403"/>
    </row>
    <row r="86" spans="1:15" s="400" customFormat="1" ht="33" customHeight="1" thickBot="1">
      <c r="A86" s="2717" t="s">
        <v>959</v>
      </c>
      <c r="B86" s="2717"/>
      <c r="C86" s="2718">
        <f>施設別教育訓練講座票!$B$19</f>
        <v>0</v>
      </c>
      <c r="D86" s="2719"/>
      <c r="E86" s="2719"/>
      <c r="F86" s="2719"/>
      <c r="G86" s="2719"/>
      <c r="H86" s="2719"/>
      <c r="I86" s="2719"/>
      <c r="J86" s="2719"/>
      <c r="K86" s="403"/>
      <c r="L86" s="403"/>
      <c r="M86" s="403"/>
      <c r="N86" s="403"/>
      <c r="O86" s="403"/>
    </row>
    <row r="87" spans="1:15" s="414" customFormat="1" ht="15.75" customHeight="1">
      <c r="A87" s="2720" t="s">
        <v>960</v>
      </c>
      <c r="B87" s="2720"/>
      <c r="C87" s="2721">
        <f>個票ｰ2003!J188</f>
        <v>0</v>
      </c>
      <c r="D87" s="2722"/>
      <c r="E87" s="2722"/>
      <c r="F87" s="2722"/>
      <c r="G87" s="2722"/>
      <c r="H87" s="2722"/>
      <c r="I87" s="2722"/>
      <c r="J87" s="2722"/>
      <c r="K87" s="413"/>
      <c r="L87" s="413"/>
      <c r="M87" s="413"/>
      <c r="N87" s="413"/>
      <c r="O87" s="413"/>
    </row>
    <row r="88" spans="1:15" s="397" customFormat="1" ht="21.75" customHeight="1">
      <c r="A88" s="2743" t="s">
        <v>926</v>
      </c>
      <c r="B88" s="2744"/>
      <c r="C88" s="2744"/>
      <c r="D88" s="2744"/>
      <c r="E88" s="2744"/>
      <c r="F88" s="2744"/>
      <c r="G88" s="2744"/>
      <c r="H88" s="2744"/>
      <c r="I88" s="2744"/>
      <c r="J88" s="2744"/>
    </row>
    <row r="89" spans="1:15" s="397" customFormat="1" ht="4.5" customHeight="1">
      <c r="A89" s="398"/>
      <c r="B89" s="399"/>
    </row>
    <row r="90" spans="1:15" s="400" customFormat="1" ht="17.25" customHeight="1">
      <c r="A90" s="2745">
        <f>C93</f>
        <v>0</v>
      </c>
      <c r="B90" s="2745"/>
      <c r="C90" s="2745"/>
      <c r="D90" s="2745"/>
      <c r="E90" s="2745"/>
      <c r="F90" s="2745"/>
      <c r="G90" s="2745"/>
      <c r="H90" s="2745"/>
      <c r="I90" s="2745"/>
      <c r="J90" s="2745"/>
    </row>
    <row r="91" spans="1:15" s="400" customFormat="1" ht="30" customHeight="1" thickBot="1">
      <c r="A91" s="2746">
        <f>C94</f>
        <v>0</v>
      </c>
      <c r="B91" s="2746"/>
      <c r="C91" s="2746"/>
      <c r="D91" s="2746"/>
      <c r="E91" s="2746"/>
      <c r="F91" s="2746"/>
      <c r="G91" s="2746"/>
      <c r="H91" s="2746"/>
      <c r="I91" s="2746"/>
      <c r="J91" s="2746"/>
    </row>
    <row r="92" spans="1:15" s="400" customFormat="1" ht="4.5" customHeight="1" thickTop="1">
      <c r="A92" s="401"/>
      <c r="B92" s="401"/>
      <c r="C92" s="401"/>
      <c r="D92" s="401"/>
      <c r="E92" s="401"/>
      <c r="F92" s="401"/>
      <c r="G92" s="401"/>
      <c r="H92" s="401"/>
      <c r="I92" s="401"/>
      <c r="J92" s="401"/>
      <c r="L92" s="402"/>
    </row>
    <row r="93" spans="1:15" s="400" customFormat="1" ht="15.95" customHeight="1" thickBot="1">
      <c r="A93" s="2747" t="s">
        <v>927</v>
      </c>
      <c r="B93" s="2748"/>
      <c r="C93" s="2749">
        <f>'申請書・総括票（共通）'!$C$19</f>
        <v>0</v>
      </c>
      <c r="D93" s="2749"/>
      <c r="E93" s="2749"/>
      <c r="F93" s="2749"/>
      <c r="G93" s="2749"/>
      <c r="H93" s="2749"/>
      <c r="I93" s="2749"/>
      <c r="J93" s="2750"/>
      <c r="K93" s="403"/>
      <c r="L93" s="403"/>
      <c r="M93" s="403"/>
      <c r="N93" s="403"/>
      <c r="O93" s="403"/>
    </row>
    <row r="94" spans="1:15" s="400" customFormat="1" ht="15.95" customHeight="1" thickBot="1">
      <c r="A94" s="2724" t="s">
        <v>928</v>
      </c>
      <c r="B94" s="2728"/>
      <c r="C94" s="2737">
        <f>'申請書・総括票（共通）'!D235</f>
        <v>0</v>
      </c>
      <c r="D94" s="2737"/>
      <c r="E94" s="2737"/>
      <c r="F94" s="2737"/>
      <c r="G94" s="2737"/>
      <c r="H94" s="2737"/>
      <c r="I94" s="2737"/>
      <c r="J94" s="2738"/>
      <c r="K94" s="403"/>
      <c r="L94" s="403"/>
      <c r="M94" s="403"/>
      <c r="N94" s="403"/>
      <c r="O94" s="403"/>
    </row>
    <row r="95" spans="1:15" s="400" customFormat="1" ht="15.95" customHeight="1" thickBot="1">
      <c r="A95" s="2724" t="s">
        <v>929</v>
      </c>
      <c r="B95" s="2728"/>
      <c r="C95" s="2739">
        <f>'申請書・総括票（共通）'!B235</f>
        <v>0</v>
      </c>
      <c r="D95" s="2739"/>
      <c r="E95" s="2739"/>
      <c r="F95" s="2728" t="s">
        <v>930</v>
      </c>
      <c r="G95" s="2728"/>
      <c r="H95" s="404"/>
      <c r="I95" s="405" t="s">
        <v>931</v>
      </c>
      <c r="J95" s="406"/>
      <c r="K95" s="403"/>
      <c r="L95" s="403"/>
      <c r="M95" s="403"/>
      <c r="N95" s="403"/>
      <c r="O95" s="403"/>
    </row>
    <row r="96" spans="1:15" s="400" customFormat="1" ht="15.95" customHeight="1" thickBot="1">
      <c r="A96" s="2724" t="s">
        <v>932</v>
      </c>
      <c r="B96" s="2728"/>
      <c r="C96" s="2740">
        <f>個票ｰ2004!E21</f>
        <v>0</v>
      </c>
      <c r="D96" s="2740"/>
      <c r="E96" s="2740"/>
      <c r="F96" s="2728" t="s">
        <v>933</v>
      </c>
      <c r="G96" s="2728"/>
      <c r="H96" s="407">
        <f>個票ｰ2004!E19</f>
        <v>0</v>
      </c>
      <c r="I96" s="408" t="s">
        <v>934</v>
      </c>
      <c r="J96" s="408"/>
      <c r="K96" s="403"/>
      <c r="L96" s="403"/>
      <c r="M96" s="403"/>
      <c r="N96" s="403"/>
      <c r="O96" s="403"/>
    </row>
    <row r="97" spans="1:15" s="400" customFormat="1" ht="15.95" customHeight="1" thickBot="1">
      <c r="A97" s="2724" t="s">
        <v>935</v>
      </c>
      <c r="B97" s="2728"/>
      <c r="C97" s="407">
        <f>個票ｰ2004!G18</f>
        <v>0</v>
      </c>
      <c r="D97" s="2741" t="s">
        <v>936</v>
      </c>
      <c r="E97" s="2742"/>
      <c r="F97" s="2728" t="s">
        <v>937</v>
      </c>
      <c r="G97" s="2728"/>
      <c r="H97" s="407">
        <f>個票ｰ2004!M18</f>
        <v>0</v>
      </c>
      <c r="I97" s="408" t="s">
        <v>938</v>
      </c>
      <c r="J97" s="408"/>
      <c r="K97" s="403"/>
      <c r="M97" s="403"/>
      <c r="N97" s="403"/>
      <c r="O97" s="403"/>
    </row>
    <row r="98" spans="1:15" s="400" customFormat="1" ht="15.95" customHeight="1" thickBot="1">
      <c r="A98" s="2724" t="s">
        <v>939</v>
      </c>
      <c r="B98" s="2728"/>
      <c r="C98" s="2729"/>
      <c r="D98" s="2729"/>
      <c r="E98" s="2729"/>
      <c r="F98" s="2729"/>
      <c r="G98" s="2729"/>
      <c r="H98" s="2729"/>
      <c r="I98" s="2729"/>
      <c r="J98" s="2730"/>
      <c r="K98" s="403"/>
      <c r="M98" s="403"/>
      <c r="N98" s="403"/>
      <c r="O98" s="403"/>
    </row>
    <row r="99" spans="1:15" s="414" customFormat="1" ht="15.95" customHeight="1" thickBot="1">
      <c r="A99" s="2724" t="s">
        <v>940</v>
      </c>
      <c r="B99" s="2728"/>
      <c r="C99" s="409" t="s">
        <v>941</v>
      </c>
      <c r="D99" s="410">
        <f>'訓練経費内訳票-2004'!Q14</f>
        <v>0</v>
      </c>
      <c r="E99" s="411" t="s">
        <v>942</v>
      </c>
      <c r="F99" s="410">
        <f>'訓練経費内訳票-2004'!Q18</f>
        <v>0</v>
      </c>
      <c r="G99" s="411" t="s">
        <v>520</v>
      </c>
      <c r="H99" s="410">
        <f>D99+F99</f>
        <v>0</v>
      </c>
      <c r="I99" s="412"/>
      <c r="J99" s="412"/>
      <c r="K99" s="413"/>
      <c r="M99" s="413"/>
      <c r="N99" s="413"/>
      <c r="O99" s="413"/>
    </row>
    <row r="100" spans="1:15" s="400" customFormat="1" ht="15.95" customHeight="1" thickBot="1">
      <c r="A100" s="2731" t="s">
        <v>943</v>
      </c>
      <c r="B100" s="2732"/>
      <c r="C100" s="2733" t="s">
        <v>944</v>
      </c>
      <c r="D100" s="2733"/>
      <c r="E100" s="2733"/>
      <c r="F100" s="2728" t="s">
        <v>945</v>
      </c>
      <c r="G100" s="2728"/>
      <c r="H100" s="415"/>
      <c r="I100" s="416" t="s">
        <v>931</v>
      </c>
      <c r="J100" s="417"/>
      <c r="K100" s="403"/>
      <c r="L100" s="403"/>
      <c r="M100" s="403"/>
      <c r="N100" s="403"/>
      <c r="O100" s="403"/>
    </row>
    <row r="101" spans="1:15" s="400" customFormat="1" ht="4.5" customHeight="1" thickBot="1">
      <c r="A101" s="418"/>
      <c r="B101" s="418"/>
      <c r="C101" s="418"/>
      <c r="D101" s="418"/>
      <c r="E101" s="418"/>
      <c r="F101" s="418"/>
      <c r="G101" s="418"/>
      <c r="H101" s="418"/>
      <c r="I101" s="418"/>
      <c r="J101" s="418"/>
      <c r="L101" s="402"/>
    </row>
    <row r="102" spans="1:15" s="400" customFormat="1" ht="4.5" customHeight="1" thickTop="1" thickBot="1">
      <c r="A102" s="401"/>
      <c r="B102" s="401"/>
      <c r="C102" s="401"/>
      <c r="D102" s="401"/>
      <c r="E102" s="401"/>
      <c r="F102" s="401"/>
      <c r="G102" s="401"/>
      <c r="H102" s="401"/>
      <c r="I102" s="401"/>
      <c r="J102" s="401"/>
      <c r="L102" s="402"/>
    </row>
    <row r="103" spans="1:15" s="400" customFormat="1" ht="20.100000000000001" customHeight="1" thickTop="1" thickBot="1">
      <c r="A103" s="2734" t="s">
        <v>946</v>
      </c>
      <c r="B103" s="2734"/>
      <c r="C103" s="2735" t="str">
        <f>個票ｰ2004!F53</f>
        <v>プルダウンメニューよりロールを選択してください</v>
      </c>
      <c r="D103" s="2736"/>
      <c r="E103" s="2736"/>
      <c r="F103" s="2736"/>
      <c r="G103" s="2736"/>
      <c r="H103" s="2736"/>
      <c r="I103" s="2736"/>
      <c r="J103" s="2736"/>
      <c r="K103" s="403"/>
      <c r="L103" s="403"/>
      <c r="M103" s="403"/>
      <c r="N103" s="403"/>
      <c r="O103" s="403"/>
    </row>
    <row r="104" spans="1:15" s="400" customFormat="1" ht="42" customHeight="1" thickBot="1">
      <c r="A104" s="2723" t="s">
        <v>947</v>
      </c>
      <c r="B104" s="2723"/>
      <c r="C104" s="2718">
        <f>個票ｰ2004!E17</f>
        <v>0</v>
      </c>
      <c r="D104" s="2719"/>
      <c r="E104" s="2719"/>
      <c r="F104" s="2719"/>
      <c r="G104" s="2719"/>
      <c r="H104" s="2719"/>
      <c r="I104" s="2719"/>
      <c r="J104" s="2719"/>
      <c r="K104" s="403"/>
      <c r="L104" s="403"/>
      <c r="M104" s="403"/>
      <c r="N104" s="403"/>
      <c r="O104" s="403"/>
    </row>
    <row r="105" spans="1:15" s="400" customFormat="1" ht="26.1" customHeight="1" thickBot="1">
      <c r="A105" s="2723" t="s">
        <v>948</v>
      </c>
      <c r="B105" s="2724"/>
      <c r="C105" s="2725" t="s">
        <v>949</v>
      </c>
      <c r="D105" s="2726"/>
      <c r="E105" s="2726"/>
      <c r="F105" s="2726"/>
      <c r="G105" s="2726"/>
      <c r="H105" s="2726"/>
      <c r="I105" s="2726"/>
      <c r="J105" s="2726"/>
      <c r="K105" s="403"/>
      <c r="L105" s="403"/>
      <c r="M105" s="403"/>
      <c r="N105" s="403"/>
      <c r="O105" s="403"/>
    </row>
    <row r="106" spans="1:15" s="400" customFormat="1" ht="78" customHeight="1" thickBot="1">
      <c r="A106" s="2717" t="s">
        <v>950</v>
      </c>
      <c r="B106" s="2717"/>
      <c r="C106" s="2718">
        <f>個票ｰ2004!E68</f>
        <v>0</v>
      </c>
      <c r="D106" s="2719"/>
      <c r="E106" s="2719"/>
      <c r="F106" s="2719"/>
      <c r="G106" s="2719"/>
      <c r="H106" s="2719"/>
      <c r="I106" s="2719"/>
      <c r="J106" s="2719"/>
      <c r="K106" s="403"/>
      <c r="L106" s="403"/>
      <c r="M106" s="403"/>
      <c r="N106" s="403"/>
      <c r="O106" s="403"/>
    </row>
    <row r="107" spans="1:15" s="400" customFormat="1" ht="78" customHeight="1" thickBot="1">
      <c r="A107" s="2717" t="s">
        <v>951</v>
      </c>
      <c r="B107" s="2717"/>
      <c r="C107" s="2718">
        <f>個票ｰ2004!E71</f>
        <v>0</v>
      </c>
      <c r="D107" s="2719"/>
      <c r="E107" s="2719"/>
      <c r="F107" s="2719"/>
      <c r="G107" s="2719"/>
      <c r="H107" s="2719"/>
      <c r="I107" s="2719"/>
      <c r="J107" s="2719"/>
      <c r="K107" s="403"/>
      <c r="L107" s="403"/>
      <c r="M107" s="403"/>
      <c r="N107" s="403"/>
      <c r="O107" s="403"/>
    </row>
    <row r="108" spans="1:15" s="400" customFormat="1" ht="33.950000000000003" customHeight="1" thickBot="1">
      <c r="A108" s="2727" t="s">
        <v>952</v>
      </c>
      <c r="B108" s="2727"/>
      <c r="C108" s="2718">
        <f>個票ｰ2004!E178</f>
        <v>0</v>
      </c>
      <c r="D108" s="2719"/>
      <c r="E108" s="2719"/>
      <c r="F108" s="2719"/>
      <c r="G108" s="2719"/>
      <c r="H108" s="2719"/>
      <c r="I108" s="2719"/>
      <c r="J108" s="2719"/>
      <c r="K108" s="403"/>
      <c r="L108" s="403"/>
      <c r="M108" s="403"/>
      <c r="N108" s="403"/>
      <c r="O108" s="403"/>
    </row>
    <row r="109" spans="1:15" s="400" customFormat="1" ht="33.950000000000003" customHeight="1" thickBot="1">
      <c r="A109" s="2717" t="s">
        <v>953</v>
      </c>
      <c r="B109" s="2717"/>
      <c r="C109" s="2718">
        <f>個票ｰ2004!E179</f>
        <v>0</v>
      </c>
      <c r="D109" s="2719"/>
      <c r="E109" s="2719"/>
      <c r="F109" s="2719"/>
      <c r="G109" s="2719"/>
      <c r="H109" s="2719"/>
      <c r="I109" s="2719"/>
      <c r="J109" s="2719"/>
      <c r="K109" s="403"/>
      <c r="L109" s="403"/>
      <c r="M109" s="403"/>
      <c r="N109" s="403"/>
      <c r="O109" s="403"/>
    </row>
    <row r="110" spans="1:15" s="400" customFormat="1" ht="33.950000000000003" customHeight="1" thickBot="1">
      <c r="A110" s="2717" t="s">
        <v>954</v>
      </c>
      <c r="B110" s="2717"/>
      <c r="C110" s="2718">
        <f>個票ｰ2004!E185</f>
        <v>0</v>
      </c>
      <c r="D110" s="2719"/>
      <c r="E110" s="2719"/>
      <c r="F110" s="2719"/>
      <c r="G110" s="2719"/>
      <c r="H110" s="2719"/>
      <c r="I110" s="2719"/>
      <c r="J110" s="2719"/>
      <c r="K110" s="403"/>
      <c r="L110" s="403"/>
      <c r="M110" s="403"/>
      <c r="N110" s="403"/>
      <c r="O110" s="403"/>
    </row>
    <row r="111" spans="1:15" s="400" customFormat="1" ht="42" customHeight="1" thickBot="1">
      <c r="A111" s="2717" t="s">
        <v>955</v>
      </c>
      <c r="B111" s="2717"/>
      <c r="C111" s="2718">
        <f>個票ｰ2004!E186</f>
        <v>0</v>
      </c>
      <c r="D111" s="2719"/>
      <c r="E111" s="2719"/>
      <c r="F111" s="2719"/>
      <c r="G111" s="2719"/>
      <c r="H111" s="2719"/>
      <c r="I111" s="2719"/>
      <c r="J111" s="2719"/>
      <c r="K111" s="403"/>
      <c r="L111" s="403"/>
      <c r="M111" s="403"/>
      <c r="N111" s="403"/>
      <c r="O111" s="403"/>
    </row>
    <row r="112" spans="1:15" s="400" customFormat="1" ht="33.75" customHeight="1" thickBot="1">
      <c r="A112" s="2717" t="s">
        <v>956</v>
      </c>
      <c r="B112" s="2717"/>
      <c r="C112" s="2718">
        <f>個票ｰ2004!E187</f>
        <v>0</v>
      </c>
      <c r="D112" s="2719"/>
      <c r="E112" s="2719"/>
      <c r="F112" s="2719"/>
      <c r="G112" s="2719"/>
      <c r="H112" s="2719"/>
      <c r="I112" s="2719"/>
      <c r="J112" s="2719"/>
      <c r="K112" s="403"/>
      <c r="L112" s="403"/>
      <c r="M112" s="403"/>
      <c r="N112" s="403"/>
      <c r="O112" s="403"/>
    </row>
    <row r="113" spans="1:15" s="400" customFormat="1" ht="33" customHeight="1" thickBot="1">
      <c r="A113" s="2717" t="s">
        <v>957</v>
      </c>
      <c r="B113" s="2717"/>
      <c r="C113" s="2718">
        <f>個票ｰ2004!E205</f>
        <v>0</v>
      </c>
      <c r="D113" s="2719"/>
      <c r="E113" s="2719"/>
      <c r="F113" s="2719"/>
      <c r="G113" s="2719"/>
      <c r="H113" s="2719"/>
      <c r="I113" s="2719"/>
      <c r="J113" s="2719"/>
      <c r="K113" s="403"/>
      <c r="L113" s="403"/>
      <c r="M113" s="403"/>
      <c r="N113" s="403"/>
      <c r="O113" s="403"/>
    </row>
    <row r="114" spans="1:15" s="400" customFormat="1" ht="33" customHeight="1" thickBot="1">
      <c r="A114" s="2717" t="s">
        <v>958</v>
      </c>
      <c r="B114" s="2717"/>
      <c r="C114" s="2718">
        <f>個票ｰ2004!E207</f>
        <v>0</v>
      </c>
      <c r="D114" s="2719"/>
      <c r="E114" s="2719"/>
      <c r="F114" s="2719"/>
      <c r="G114" s="2719"/>
      <c r="H114" s="2719"/>
      <c r="I114" s="2719"/>
      <c r="J114" s="2719"/>
      <c r="K114" s="403"/>
      <c r="L114" s="403"/>
      <c r="M114" s="403"/>
      <c r="N114" s="403"/>
      <c r="O114" s="403"/>
    </row>
    <row r="115" spans="1:15" s="400" customFormat="1" ht="33" customHeight="1" thickBot="1">
      <c r="A115" s="2717" t="s">
        <v>959</v>
      </c>
      <c r="B115" s="2717"/>
      <c r="C115" s="2718">
        <f>施設別教育訓練講座票!$B$19</f>
        <v>0</v>
      </c>
      <c r="D115" s="2719"/>
      <c r="E115" s="2719"/>
      <c r="F115" s="2719"/>
      <c r="G115" s="2719"/>
      <c r="H115" s="2719"/>
      <c r="I115" s="2719"/>
      <c r="J115" s="2719"/>
      <c r="K115" s="403"/>
      <c r="L115" s="403"/>
      <c r="M115" s="403"/>
      <c r="N115" s="403"/>
      <c r="O115" s="403"/>
    </row>
    <row r="116" spans="1:15" s="414" customFormat="1" ht="15.75" customHeight="1">
      <c r="A116" s="2720" t="s">
        <v>960</v>
      </c>
      <c r="B116" s="2720"/>
      <c r="C116" s="2721">
        <f>個票ｰ2004!J188</f>
        <v>0</v>
      </c>
      <c r="D116" s="2722"/>
      <c r="E116" s="2722"/>
      <c r="F116" s="2722"/>
      <c r="G116" s="2722"/>
      <c r="H116" s="2722"/>
      <c r="I116" s="2722"/>
      <c r="J116" s="2722"/>
      <c r="K116" s="413"/>
      <c r="L116" s="413"/>
      <c r="M116" s="413"/>
      <c r="N116" s="413"/>
      <c r="O116" s="413"/>
    </row>
    <row r="117" spans="1:15" s="397" customFormat="1" ht="21.75" customHeight="1">
      <c r="A117" s="2743" t="s">
        <v>926</v>
      </c>
      <c r="B117" s="2744"/>
      <c r="C117" s="2744"/>
      <c r="D117" s="2744"/>
      <c r="E117" s="2744"/>
      <c r="F117" s="2744"/>
      <c r="G117" s="2744"/>
      <c r="H117" s="2744"/>
      <c r="I117" s="2744"/>
      <c r="J117" s="2744"/>
    </row>
    <row r="118" spans="1:15" s="397" customFormat="1" ht="4.5" customHeight="1">
      <c r="A118" s="398"/>
      <c r="B118" s="399"/>
    </row>
    <row r="119" spans="1:15" s="400" customFormat="1" ht="17.25" customHeight="1">
      <c r="A119" s="2745">
        <f>C122</f>
        <v>0</v>
      </c>
      <c r="B119" s="2745"/>
      <c r="C119" s="2745"/>
      <c r="D119" s="2745"/>
      <c r="E119" s="2745"/>
      <c r="F119" s="2745"/>
      <c r="G119" s="2745"/>
      <c r="H119" s="2745"/>
      <c r="I119" s="2745"/>
      <c r="J119" s="2745"/>
    </row>
    <row r="120" spans="1:15" s="400" customFormat="1" ht="30" customHeight="1" thickBot="1">
      <c r="A120" s="2746">
        <f>C123</f>
        <v>0</v>
      </c>
      <c r="B120" s="2746"/>
      <c r="C120" s="2746"/>
      <c r="D120" s="2746"/>
      <c r="E120" s="2746"/>
      <c r="F120" s="2746"/>
      <c r="G120" s="2746"/>
      <c r="H120" s="2746"/>
      <c r="I120" s="2746"/>
      <c r="J120" s="2746"/>
    </row>
    <row r="121" spans="1:15" s="400" customFormat="1" ht="4.5" customHeight="1" thickTop="1">
      <c r="A121" s="401"/>
      <c r="B121" s="401"/>
      <c r="C121" s="401"/>
      <c r="D121" s="401"/>
      <c r="E121" s="401"/>
      <c r="F121" s="401"/>
      <c r="G121" s="401"/>
      <c r="H121" s="401"/>
      <c r="I121" s="401"/>
      <c r="J121" s="401"/>
      <c r="L121" s="402"/>
    </row>
    <row r="122" spans="1:15" s="400" customFormat="1" ht="15.95" customHeight="1" thickBot="1">
      <c r="A122" s="2747" t="s">
        <v>927</v>
      </c>
      <c r="B122" s="2748"/>
      <c r="C122" s="2749">
        <f>'申請書・総括票（共通）'!$C$19</f>
        <v>0</v>
      </c>
      <c r="D122" s="2749"/>
      <c r="E122" s="2749"/>
      <c r="F122" s="2749"/>
      <c r="G122" s="2749"/>
      <c r="H122" s="2749"/>
      <c r="I122" s="2749"/>
      <c r="J122" s="2750"/>
      <c r="K122" s="403"/>
      <c r="L122" s="403"/>
      <c r="M122" s="403"/>
      <c r="N122" s="403"/>
      <c r="O122" s="403"/>
    </row>
    <row r="123" spans="1:15" s="400" customFormat="1" ht="15.95" customHeight="1" thickBot="1">
      <c r="A123" s="2724" t="s">
        <v>928</v>
      </c>
      <c r="B123" s="2728"/>
      <c r="C123" s="2737">
        <f>'申請書・総括票（共通）'!D236</f>
        <v>0</v>
      </c>
      <c r="D123" s="2737"/>
      <c r="E123" s="2737"/>
      <c r="F123" s="2737"/>
      <c r="G123" s="2737"/>
      <c r="H123" s="2737"/>
      <c r="I123" s="2737"/>
      <c r="J123" s="2738"/>
      <c r="K123" s="403"/>
      <c r="L123" s="403"/>
      <c r="M123" s="403"/>
      <c r="N123" s="403"/>
      <c r="O123" s="403"/>
    </row>
    <row r="124" spans="1:15" s="400" customFormat="1" ht="15.95" customHeight="1" thickBot="1">
      <c r="A124" s="2724" t="s">
        <v>929</v>
      </c>
      <c r="B124" s="2728"/>
      <c r="C124" s="2739">
        <f>'申請書・総括票（共通）'!B236</f>
        <v>0</v>
      </c>
      <c r="D124" s="2739"/>
      <c r="E124" s="2739"/>
      <c r="F124" s="2728" t="s">
        <v>930</v>
      </c>
      <c r="G124" s="2728"/>
      <c r="H124" s="404"/>
      <c r="I124" s="405" t="s">
        <v>931</v>
      </c>
      <c r="J124" s="406"/>
      <c r="K124" s="403"/>
      <c r="L124" s="403"/>
      <c r="M124" s="403"/>
      <c r="N124" s="403"/>
      <c r="O124" s="403"/>
    </row>
    <row r="125" spans="1:15" s="400" customFormat="1" ht="15.95" customHeight="1" thickBot="1">
      <c r="A125" s="2724" t="s">
        <v>932</v>
      </c>
      <c r="B125" s="2728"/>
      <c r="C125" s="2740">
        <f>個票ｰ2005!E21</f>
        <v>0</v>
      </c>
      <c r="D125" s="2740"/>
      <c r="E125" s="2740"/>
      <c r="F125" s="2728" t="s">
        <v>933</v>
      </c>
      <c r="G125" s="2728"/>
      <c r="H125" s="407">
        <f>個票ｰ2005!E19</f>
        <v>0</v>
      </c>
      <c r="I125" s="408" t="s">
        <v>934</v>
      </c>
      <c r="J125" s="408"/>
      <c r="K125" s="403"/>
      <c r="L125" s="403"/>
      <c r="M125" s="403"/>
      <c r="N125" s="403"/>
      <c r="O125" s="403"/>
    </row>
    <row r="126" spans="1:15" s="400" customFormat="1" ht="15.95" customHeight="1" thickBot="1">
      <c r="A126" s="2724" t="s">
        <v>935</v>
      </c>
      <c r="B126" s="2728"/>
      <c r="C126" s="407">
        <f>個票ｰ2005!G18</f>
        <v>0</v>
      </c>
      <c r="D126" s="2741" t="s">
        <v>936</v>
      </c>
      <c r="E126" s="2742"/>
      <c r="F126" s="2728" t="s">
        <v>937</v>
      </c>
      <c r="G126" s="2728"/>
      <c r="H126" s="407">
        <f>個票ｰ2005!M18</f>
        <v>0</v>
      </c>
      <c r="I126" s="408" t="s">
        <v>938</v>
      </c>
      <c r="J126" s="408"/>
      <c r="K126" s="403"/>
      <c r="M126" s="403"/>
      <c r="N126" s="403"/>
      <c r="O126" s="403"/>
    </row>
    <row r="127" spans="1:15" s="400" customFormat="1" ht="15.95" customHeight="1" thickBot="1">
      <c r="A127" s="2724" t="s">
        <v>939</v>
      </c>
      <c r="B127" s="2728"/>
      <c r="C127" s="2729"/>
      <c r="D127" s="2729"/>
      <c r="E127" s="2729"/>
      <c r="F127" s="2729"/>
      <c r="G127" s="2729"/>
      <c r="H127" s="2729"/>
      <c r="I127" s="2729"/>
      <c r="J127" s="2730"/>
      <c r="K127" s="403"/>
      <c r="M127" s="403"/>
      <c r="N127" s="403"/>
      <c r="O127" s="403"/>
    </row>
    <row r="128" spans="1:15" s="414" customFormat="1" ht="15.95" customHeight="1" thickBot="1">
      <c r="A128" s="2724" t="s">
        <v>940</v>
      </c>
      <c r="B128" s="2728"/>
      <c r="C128" s="409" t="s">
        <v>941</v>
      </c>
      <c r="D128" s="410">
        <f>'訓練経費内訳票-2005'!Q14</f>
        <v>0</v>
      </c>
      <c r="E128" s="411" t="s">
        <v>942</v>
      </c>
      <c r="F128" s="410">
        <f>'訓練経費内訳票-2005'!Q18</f>
        <v>0</v>
      </c>
      <c r="G128" s="411" t="s">
        <v>520</v>
      </c>
      <c r="H128" s="410">
        <f>D128+F128</f>
        <v>0</v>
      </c>
      <c r="I128" s="412"/>
      <c r="J128" s="412"/>
      <c r="K128" s="413"/>
      <c r="M128" s="413"/>
      <c r="N128" s="413"/>
      <c r="O128" s="413"/>
    </row>
    <row r="129" spans="1:15" s="400" customFormat="1" ht="15.95" customHeight="1" thickBot="1">
      <c r="A129" s="2731" t="s">
        <v>943</v>
      </c>
      <c r="B129" s="2732"/>
      <c r="C129" s="2733" t="s">
        <v>944</v>
      </c>
      <c r="D129" s="2733"/>
      <c r="E129" s="2733"/>
      <c r="F129" s="2728" t="s">
        <v>945</v>
      </c>
      <c r="G129" s="2728"/>
      <c r="H129" s="415"/>
      <c r="I129" s="416" t="s">
        <v>931</v>
      </c>
      <c r="J129" s="417"/>
      <c r="K129" s="403"/>
      <c r="L129" s="403"/>
      <c r="M129" s="403"/>
      <c r="N129" s="403"/>
      <c r="O129" s="403"/>
    </row>
    <row r="130" spans="1:15" s="400" customFormat="1" ht="4.5" customHeight="1" thickBot="1">
      <c r="A130" s="418"/>
      <c r="B130" s="418"/>
      <c r="C130" s="418"/>
      <c r="D130" s="418"/>
      <c r="E130" s="418"/>
      <c r="F130" s="418"/>
      <c r="G130" s="418"/>
      <c r="H130" s="418"/>
      <c r="I130" s="418"/>
      <c r="J130" s="418"/>
      <c r="L130" s="402"/>
    </row>
    <row r="131" spans="1:15" s="400" customFormat="1" ht="4.5" customHeight="1" thickTop="1" thickBot="1">
      <c r="A131" s="401"/>
      <c r="B131" s="401"/>
      <c r="C131" s="401"/>
      <c r="D131" s="401"/>
      <c r="E131" s="401"/>
      <c r="F131" s="401"/>
      <c r="G131" s="401"/>
      <c r="H131" s="401"/>
      <c r="I131" s="401"/>
      <c r="J131" s="401"/>
      <c r="L131" s="402"/>
    </row>
    <row r="132" spans="1:15" s="400" customFormat="1" ht="20.100000000000001" customHeight="1" thickTop="1" thickBot="1">
      <c r="A132" s="2734" t="s">
        <v>946</v>
      </c>
      <c r="B132" s="2734"/>
      <c r="C132" s="2735" t="str">
        <f>個票ｰ2005!F53</f>
        <v>プルダウンメニューよりロールを選択してください</v>
      </c>
      <c r="D132" s="2736"/>
      <c r="E132" s="2736"/>
      <c r="F132" s="2736"/>
      <c r="G132" s="2736"/>
      <c r="H132" s="2736"/>
      <c r="I132" s="2736"/>
      <c r="J132" s="2736"/>
      <c r="K132" s="403"/>
      <c r="L132" s="403"/>
      <c r="M132" s="403"/>
      <c r="N132" s="403"/>
      <c r="O132" s="403"/>
    </row>
    <row r="133" spans="1:15" s="400" customFormat="1" ht="42" customHeight="1" thickBot="1">
      <c r="A133" s="2723" t="s">
        <v>947</v>
      </c>
      <c r="B133" s="2723"/>
      <c r="C133" s="2718">
        <f>個票ｰ2005!E17</f>
        <v>0</v>
      </c>
      <c r="D133" s="2719"/>
      <c r="E133" s="2719"/>
      <c r="F133" s="2719"/>
      <c r="G133" s="2719"/>
      <c r="H133" s="2719"/>
      <c r="I133" s="2719"/>
      <c r="J133" s="2719"/>
      <c r="K133" s="403"/>
      <c r="L133" s="403"/>
      <c r="M133" s="403"/>
      <c r="N133" s="403"/>
      <c r="O133" s="403"/>
    </row>
    <row r="134" spans="1:15" s="400" customFormat="1" ht="26.1" customHeight="1" thickBot="1">
      <c r="A134" s="2723" t="s">
        <v>948</v>
      </c>
      <c r="B134" s="2724"/>
      <c r="C134" s="2725" t="s">
        <v>949</v>
      </c>
      <c r="D134" s="2726"/>
      <c r="E134" s="2726"/>
      <c r="F134" s="2726"/>
      <c r="G134" s="2726"/>
      <c r="H134" s="2726"/>
      <c r="I134" s="2726"/>
      <c r="J134" s="2726"/>
      <c r="K134" s="403"/>
      <c r="L134" s="403"/>
      <c r="M134" s="403"/>
      <c r="N134" s="403"/>
      <c r="O134" s="403"/>
    </row>
    <row r="135" spans="1:15" s="400" customFormat="1" ht="78" customHeight="1" thickBot="1">
      <c r="A135" s="2717" t="s">
        <v>950</v>
      </c>
      <c r="B135" s="2717"/>
      <c r="C135" s="2718">
        <f>個票ｰ2005!E68</f>
        <v>0</v>
      </c>
      <c r="D135" s="2719"/>
      <c r="E135" s="2719"/>
      <c r="F135" s="2719"/>
      <c r="G135" s="2719"/>
      <c r="H135" s="2719"/>
      <c r="I135" s="2719"/>
      <c r="J135" s="2719"/>
      <c r="K135" s="403"/>
      <c r="L135" s="403"/>
      <c r="M135" s="403"/>
      <c r="N135" s="403"/>
      <c r="O135" s="403"/>
    </row>
    <row r="136" spans="1:15" s="400" customFormat="1" ht="78" customHeight="1" thickBot="1">
      <c r="A136" s="2717" t="s">
        <v>951</v>
      </c>
      <c r="B136" s="2717"/>
      <c r="C136" s="2718">
        <f>個票ｰ2005!E71</f>
        <v>0</v>
      </c>
      <c r="D136" s="2719"/>
      <c r="E136" s="2719"/>
      <c r="F136" s="2719"/>
      <c r="G136" s="2719"/>
      <c r="H136" s="2719"/>
      <c r="I136" s="2719"/>
      <c r="J136" s="2719"/>
      <c r="K136" s="403"/>
      <c r="L136" s="403"/>
      <c r="M136" s="403"/>
      <c r="N136" s="403"/>
      <c r="O136" s="403"/>
    </row>
    <row r="137" spans="1:15" s="400" customFormat="1" ht="33.950000000000003" customHeight="1" thickBot="1">
      <c r="A137" s="2727" t="s">
        <v>952</v>
      </c>
      <c r="B137" s="2727"/>
      <c r="C137" s="2718">
        <f>個票ｰ2005!E178</f>
        <v>0</v>
      </c>
      <c r="D137" s="2719"/>
      <c r="E137" s="2719"/>
      <c r="F137" s="2719"/>
      <c r="G137" s="2719"/>
      <c r="H137" s="2719"/>
      <c r="I137" s="2719"/>
      <c r="J137" s="2719"/>
      <c r="K137" s="403"/>
      <c r="L137" s="403"/>
      <c r="M137" s="403"/>
      <c r="N137" s="403"/>
      <c r="O137" s="403"/>
    </row>
    <row r="138" spans="1:15" s="400" customFormat="1" ht="33.950000000000003" customHeight="1" thickBot="1">
      <c r="A138" s="2717" t="s">
        <v>953</v>
      </c>
      <c r="B138" s="2717"/>
      <c r="C138" s="2718">
        <f>個票ｰ2005!E179</f>
        <v>0</v>
      </c>
      <c r="D138" s="2719"/>
      <c r="E138" s="2719"/>
      <c r="F138" s="2719"/>
      <c r="G138" s="2719"/>
      <c r="H138" s="2719"/>
      <c r="I138" s="2719"/>
      <c r="J138" s="2719"/>
      <c r="K138" s="403"/>
      <c r="L138" s="403"/>
      <c r="M138" s="403"/>
      <c r="N138" s="403"/>
      <c r="O138" s="403"/>
    </row>
    <row r="139" spans="1:15" s="400" customFormat="1" ht="33.950000000000003" customHeight="1" thickBot="1">
      <c r="A139" s="2717" t="s">
        <v>954</v>
      </c>
      <c r="B139" s="2717"/>
      <c r="C139" s="2718">
        <f>個票ｰ2005!E185</f>
        <v>0</v>
      </c>
      <c r="D139" s="2719"/>
      <c r="E139" s="2719"/>
      <c r="F139" s="2719"/>
      <c r="G139" s="2719"/>
      <c r="H139" s="2719"/>
      <c r="I139" s="2719"/>
      <c r="J139" s="2719"/>
      <c r="K139" s="403"/>
      <c r="L139" s="403"/>
      <c r="M139" s="403"/>
      <c r="N139" s="403"/>
      <c r="O139" s="403"/>
    </row>
    <row r="140" spans="1:15" s="400" customFormat="1" ht="42" customHeight="1" thickBot="1">
      <c r="A140" s="2717" t="s">
        <v>955</v>
      </c>
      <c r="B140" s="2717"/>
      <c r="C140" s="2718">
        <f>個票ｰ2005!E186</f>
        <v>0</v>
      </c>
      <c r="D140" s="2719"/>
      <c r="E140" s="2719"/>
      <c r="F140" s="2719"/>
      <c r="G140" s="2719"/>
      <c r="H140" s="2719"/>
      <c r="I140" s="2719"/>
      <c r="J140" s="2719"/>
      <c r="K140" s="403"/>
      <c r="L140" s="403"/>
      <c r="M140" s="403"/>
      <c r="N140" s="403"/>
      <c r="O140" s="403"/>
    </row>
    <row r="141" spans="1:15" s="400" customFormat="1" ht="33.75" customHeight="1" thickBot="1">
      <c r="A141" s="2717" t="s">
        <v>956</v>
      </c>
      <c r="B141" s="2717"/>
      <c r="C141" s="2718">
        <f>個票ｰ2005!E187</f>
        <v>0</v>
      </c>
      <c r="D141" s="2719"/>
      <c r="E141" s="2719"/>
      <c r="F141" s="2719"/>
      <c r="G141" s="2719"/>
      <c r="H141" s="2719"/>
      <c r="I141" s="2719"/>
      <c r="J141" s="2719"/>
      <c r="K141" s="403"/>
      <c r="L141" s="403"/>
      <c r="M141" s="403"/>
      <c r="N141" s="403"/>
      <c r="O141" s="403"/>
    </row>
    <row r="142" spans="1:15" s="400" customFormat="1" ht="33" customHeight="1" thickBot="1">
      <c r="A142" s="2717" t="s">
        <v>957</v>
      </c>
      <c r="B142" s="2717"/>
      <c r="C142" s="2718">
        <f>個票ｰ2005!E205</f>
        <v>0</v>
      </c>
      <c r="D142" s="2719"/>
      <c r="E142" s="2719"/>
      <c r="F142" s="2719"/>
      <c r="G142" s="2719"/>
      <c r="H142" s="2719"/>
      <c r="I142" s="2719"/>
      <c r="J142" s="2719"/>
      <c r="K142" s="403"/>
      <c r="L142" s="403"/>
      <c r="M142" s="403"/>
      <c r="N142" s="403"/>
      <c r="O142" s="403"/>
    </row>
    <row r="143" spans="1:15" s="400" customFormat="1" ht="33" customHeight="1" thickBot="1">
      <c r="A143" s="2717" t="s">
        <v>958</v>
      </c>
      <c r="B143" s="2717"/>
      <c r="C143" s="2718">
        <f>個票ｰ2005!E207</f>
        <v>0</v>
      </c>
      <c r="D143" s="2719"/>
      <c r="E143" s="2719"/>
      <c r="F143" s="2719"/>
      <c r="G143" s="2719"/>
      <c r="H143" s="2719"/>
      <c r="I143" s="2719"/>
      <c r="J143" s="2719"/>
      <c r="K143" s="403"/>
      <c r="L143" s="403"/>
      <c r="M143" s="403"/>
      <c r="N143" s="403"/>
      <c r="O143" s="403"/>
    </row>
    <row r="144" spans="1:15" s="400" customFormat="1" ht="33" customHeight="1" thickBot="1">
      <c r="A144" s="2717" t="s">
        <v>959</v>
      </c>
      <c r="B144" s="2717"/>
      <c r="C144" s="2718">
        <f>施設別教育訓練講座票!$B$19</f>
        <v>0</v>
      </c>
      <c r="D144" s="2719"/>
      <c r="E144" s="2719"/>
      <c r="F144" s="2719"/>
      <c r="G144" s="2719"/>
      <c r="H144" s="2719"/>
      <c r="I144" s="2719"/>
      <c r="J144" s="2719"/>
      <c r="K144" s="403"/>
      <c r="L144" s="403"/>
      <c r="M144" s="403"/>
      <c r="N144" s="403"/>
      <c r="O144" s="403"/>
    </row>
    <row r="145" spans="1:15" s="414" customFormat="1" ht="15.75" customHeight="1">
      <c r="A145" s="2720" t="s">
        <v>960</v>
      </c>
      <c r="B145" s="2720"/>
      <c r="C145" s="2721">
        <f>個票ｰ2005!J188</f>
        <v>0</v>
      </c>
      <c r="D145" s="2722"/>
      <c r="E145" s="2722"/>
      <c r="F145" s="2722"/>
      <c r="G145" s="2722"/>
      <c r="H145" s="2722"/>
      <c r="I145" s="2722"/>
      <c r="J145" s="2722"/>
      <c r="K145" s="413"/>
      <c r="L145" s="413"/>
      <c r="M145" s="413"/>
      <c r="N145" s="413"/>
      <c r="O145" s="413"/>
    </row>
    <row r="146" spans="1:15" s="397" customFormat="1" ht="21.75" customHeight="1">
      <c r="A146" s="2743" t="s">
        <v>926</v>
      </c>
      <c r="B146" s="2744"/>
      <c r="C146" s="2744"/>
      <c r="D146" s="2744"/>
      <c r="E146" s="2744"/>
      <c r="F146" s="2744"/>
      <c r="G146" s="2744"/>
      <c r="H146" s="2744"/>
      <c r="I146" s="2744"/>
      <c r="J146" s="2744"/>
    </row>
    <row r="147" spans="1:15" s="397" customFormat="1" ht="4.5" customHeight="1">
      <c r="A147" s="398"/>
      <c r="B147" s="399"/>
    </row>
    <row r="148" spans="1:15" s="400" customFormat="1" ht="17.25" customHeight="1">
      <c r="A148" s="2745">
        <f>C151</f>
        <v>0</v>
      </c>
      <c r="B148" s="2745"/>
      <c r="C148" s="2745"/>
      <c r="D148" s="2745"/>
      <c r="E148" s="2745"/>
      <c r="F148" s="2745"/>
      <c r="G148" s="2745"/>
      <c r="H148" s="2745"/>
      <c r="I148" s="2745"/>
      <c r="J148" s="2745"/>
    </row>
    <row r="149" spans="1:15" s="400" customFormat="1" ht="30" customHeight="1" thickBot="1">
      <c r="A149" s="2746">
        <f>C152</f>
        <v>0</v>
      </c>
      <c r="B149" s="2746"/>
      <c r="C149" s="2746"/>
      <c r="D149" s="2746"/>
      <c r="E149" s="2746"/>
      <c r="F149" s="2746"/>
      <c r="G149" s="2746"/>
      <c r="H149" s="2746"/>
      <c r="I149" s="2746"/>
      <c r="J149" s="2746"/>
    </row>
    <row r="150" spans="1:15" s="400" customFormat="1" ht="4.5" customHeight="1" thickTop="1">
      <c r="A150" s="401"/>
      <c r="B150" s="401"/>
      <c r="C150" s="401"/>
      <c r="D150" s="401"/>
      <c r="E150" s="401"/>
      <c r="F150" s="401"/>
      <c r="G150" s="401"/>
      <c r="H150" s="401"/>
      <c r="I150" s="401"/>
      <c r="J150" s="401"/>
      <c r="L150" s="402"/>
    </row>
    <row r="151" spans="1:15" s="400" customFormat="1" ht="15.95" customHeight="1" thickBot="1">
      <c r="A151" s="2747" t="s">
        <v>927</v>
      </c>
      <c r="B151" s="2748"/>
      <c r="C151" s="2749">
        <f>'申請書・総括票（共通）'!$C$19</f>
        <v>0</v>
      </c>
      <c r="D151" s="2749"/>
      <c r="E151" s="2749"/>
      <c r="F151" s="2749"/>
      <c r="G151" s="2749"/>
      <c r="H151" s="2749"/>
      <c r="I151" s="2749"/>
      <c r="J151" s="2750"/>
      <c r="K151" s="403"/>
      <c r="L151" s="403"/>
      <c r="M151" s="403"/>
      <c r="N151" s="403"/>
      <c r="O151" s="403"/>
    </row>
    <row r="152" spans="1:15" s="400" customFormat="1" ht="15.95" customHeight="1" thickBot="1">
      <c r="A152" s="2724" t="s">
        <v>928</v>
      </c>
      <c r="B152" s="2728"/>
      <c r="C152" s="2737">
        <f>'申請書・総括票（共通）'!D237</f>
        <v>0</v>
      </c>
      <c r="D152" s="2737"/>
      <c r="E152" s="2737"/>
      <c r="F152" s="2737"/>
      <c r="G152" s="2737"/>
      <c r="H152" s="2737"/>
      <c r="I152" s="2737"/>
      <c r="J152" s="2738"/>
      <c r="K152" s="403"/>
      <c r="L152" s="403"/>
      <c r="M152" s="403"/>
      <c r="N152" s="403"/>
      <c r="O152" s="403"/>
    </row>
    <row r="153" spans="1:15" s="400" customFormat="1" ht="15.95" customHeight="1" thickBot="1">
      <c r="A153" s="2724" t="s">
        <v>929</v>
      </c>
      <c r="B153" s="2728"/>
      <c r="C153" s="2739">
        <f>'申請書・総括票（共通）'!B237</f>
        <v>0</v>
      </c>
      <c r="D153" s="2739"/>
      <c r="E153" s="2739"/>
      <c r="F153" s="2728" t="s">
        <v>930</v>
      </c>
      <c r="G153" s="2728"/>
      <c r="H153" s="404"/>
      <c r="I153" s="405" t="s">
        <v>931</v>
      </c>
      <c r="J153" s="406"/>
      <c r="K153" s="403"/>
      <c r="L153" s="403"/>
      <c r="M153" s="403"/>
      <c r="N153" s="403"/>
      <c r="O153" s="403"/>
    </row>
    <row r="154" spans="1:15" s="400" customFormat="1" ht="15.95" customHeight="1" thickBot="1">
      <c r="A154" s="2724" t="s">
        <v>932</v>
      </c>
      <c r="B154" s="2728"/>
      <c r="C154" s="2740">
        <f>'個票ｰ2006 '!E21</f>
        <v>0</v>
      </c>
      <c r="D154" s="2740"/>
      <c r="E154" s="2740"/>
      <c r="F154" s="2728" t="s">
        <v>933</v>
      </c>
      <c r="G154" s="2728"/>
      <c r="H154" s="407">
        <f>'個票ｰ2006 '!E19</f>
        <v>0</v>
      </c>
      <c r="I154" s="408" t="s">
        <v>934</v>
      </c>
      <c r="J154" s="408"/>
      <c r="K154" s="403"/>
      <c r="L154" s="403"/>
      <c r="M154" s="403"/>
      <c r="N154" s="403"/>
      <c r="O154" s="403"/>
    </row>
    <row r="155" spans="1:15" s="400" customFormat="1" ht="15.95" customHeight="1" thickBot="1">
      <c r="A155" s="2724" t="s">
        <v>935</v>
      </c>
      <c r="B155" s="2728"/>
      <c r="C155" s="407">
        <f>'個票ｰ2006 '!G18</f>
        <v>0</v>
      </c>
      <c r="D155" s="2741" t="s">
        <v>936</v>
      </c>
      <c r="E155" s="2742"/>
      <c r="F155" s="2728" t="s">
        <v>937</v>
      </c>
      <c r="G155" s="2728"/>
      <c r="H155" s="407">
        <f>'個票ｰ2006 '!M18</f>
        <v>0</v>
      </c>
      <c r="I155" s="408" t="s">
        <v>938</v>
      </c>
      <c r="J155" s="408"/>
      <c r="K155" s="403"/>
      <c r="M155" s="403"/>
      <c r="N155" s="403"/>
      <c r="O155" s="403"/>
    </row>
    <row r="156" spans="1:15" s="400" customFormat="1" ht="15.95" customHeight="1" thickBot="1">
      <c r="A156" s="2724" t="s">
        <v>939</v>
      </c>
      <c r="B156" s="2728"/>
      <c r="C156" s="2729"/>
      <c r="D156" s="2729"/>
      <c r="E156" s="2729"/>
      <c r="F156" s="2729"/>
      <c r="G156" s="2729"/>
      <c r="H156" s="2729"/>
      <c r="I156" s="2729"/>
      <c r="J156" s="2730"/>
      <c r="K156" s="403"/>
      <c r="M156" s="403"/>
      <c r="N156" s="403"/>
      <c r="O156" s="403"/>
    </row>
    <row r="157" spans="1:15" s="414" customFormat="1" ht="15.95" customHeight="1" thickBot="1">
      <c r="A157" s="2724" t="s">
        <v>940</v>
      </c>
      <c r="B157" s="2728"/>
      <c r="C157" s="409" t="s">
        <v>941</v>
      </c>
      <c r="D157" s="410">
        <f>'訓練経費内訳票-2006'!Q14</f>
        <v>0</v>
      </c>
      <c r="E157" s="411" t="s">
        <v>942</v>
      </c>
      <c r="F157" s="410">
        <f>'訓練経費内訳票-2006'!Q18</f>
        <v>0</v>
      </c>
      <c r="G157" s="411" t="s">
        <v>520</v>
      </c>
      <c r="H157" s="410">
        <f>D157+F157</f>
        <v>0</v>
      </c>
      <c r="I157" s="412"/>
      <c r="J157" s="412"/>
      <c r="K157" s="413"/>
      <c r="M157" s="413"/>
      <c r="N157" s="413"/>
      <c r="O157" s="413"/>
    </row>
    <row r="158" spans="1:15" s="400" customFormat="1" ht="15.95" customHeight="1" thickBot="1">
      <c r="A158" s="2731" t="s">
        <v>943</v>
      </c>
      <c r="B158" s="2732"/>
      <c r="C158" s="2733" t="s">
        <v>944</v>
      </c>
      <c r="D158" s="2733"/>
      <c r="E158" s="2733"/>
      <c r="F158" s="2728" t="s">
        <v>945</v>
      </c>
      <c r="G158" s="2728"/>
      <c r="H158" s="415"/>
      <c r="I158" s="416" t="s">
        <v>931</v>
      </c>
      <c r="J158" s="417"/>
      <c r="K158" s="403"/>
      <c r="L158" s="403"/>
      <c r="M158" s="403"/>
      <c r="N158" s="403"/>
      <c r="O158" s="403"/>
    </row>
    <row r="159" spans="1:15" s="400" customFormat="1" ht="4.5" customHeight="1" thickBot="1">
      <c r="A159" s="418"/>
      <c r="B159" s="418"/>
      <c r="C159" s="418"/>
      <c r="D159" s="418"/>
      <c r="E159" s="418"/>
      <c r="F159" s="418"/>
      <c r="G159" s="418"/>
      <c r="H159" s="418"/>
      <c r="I159" s="418"/>
      <c r="J159" s="418"/>
      <c r="L159" s="402"/>
    </row>
    <row r="160" spans="1:15" s="400" customFormat="1" ht="4.5" customHeight="1" thickTop="1" thickBot="1">
      <c r="A160" s="401"/>
      <c r="B160" s="401"/>
      <c r="C160" s="401"/>
      <c r="D160" s="401"/>
      <c r="E160" s="401"/>
      <c r="F160" s="401"/>
      <c r="G160" s="401"/>
      <c r="H160" s="401"/>
      <c r="I160" s="401"/>
      <c r="J160" s="401"/>
      <c r="L160" s="402"/>
    </row>
    <row r="161" spans="1:15" s="400" customFormat="1" ht="20.100000000000001" customHeight="1" thickTop="1" thickBot="1">
      <c r="A161" s="2734" t="s">
        <v>946</v>
      </c>
      <c r="B161" s="2734"/>
      <c r="C161" s="2735" t="str">
        <f>'個票ｰ2006 '!F53</f>
        <v>プルダウンメニューよりロールを選択してください</v>
      </c>
      <c r="D161" s="2736"/>
      <c r="E161" s="2736"/>
      <c r="F161" s="2736"/>
      <c r="G161" s="2736"/>
      <c r="H161" s="2736"/>
      <c r="I161" s="2736"/>
      <c r="J161" s="2736"/>
      <c r="K161" s="403"/>
      <c r="L161" s="403"/>
      <c r="M161" s="403"/>
      <c r="N161" s="403"/>
      <c r="O161" s="403"/>
    </row>
    <row r="162" spans="1:15" s="400" customFormat="1" ht="42" customHeight="1" thickBot="1">
      <c r="A162" s="2723" t="s">
        <v>947</v>
      </c>
      <c r="B162" s="2723"/>
      <c r="C162" s="2718">
        <f>'個票ｰ2006 '!E17</f>
        <v>0</v>
      </c>
      <c r="D162" s="2719"/>
      <c r="E162" s="2719"/>
      <c r="F162" s="2719"/>
      <c r="G162" s="2719"/>
      <c r="H162" s="2719"/>
      <c r="I162" s="2719"/>
      <c r="J162" s="2719"/>
      <c r="K162" s="403"/>
      <c r="L162" s="403"/>
      <c r="M162" s="403"/>
      <c r="N162" s="403"/>
      <c r="O162" s="403"/>
    </row>
    <row r="163" spans="1:15" s="400" customFormat="1" ht="26.1" customHeight="1" thickBot="1">
      <c r="A163" s="2723" t="s">
        <v>948</v>
      </c>
      <c r="B163" s="2724"/>
      <c r="C163" s="2725" t="s">
        <v>949</v>
      </c>
      <c r="D163" s="2726"/>
      <c r="E163" s="2726"/>
      <c r="F163" s="2726"/>
      <c r="G163" s="2726"/>
      <c r="H163" s="2726"/>
      <c r="I163" s="2726"/>
      <c r="J163" s="2726"/>
      <c r="K163" s="403"/>
      <c r="L163" s="403"/>
      <c r="M163" s="403"/>
      <c r="N163" s="403"/>
      <c r="O163" s="403"/>
    </row>
    <row r="164" spans="1:15" s="400" customFormat="1" ht="78" customHeight="1" thickBot="1">
      <c r="A164" s="2717" t="s">
        <v>950</v>
      </c>
      <c r="B164" s="2717"/>
      <c r="C164" s="2718">
        <f>'個票ｰ2006 '!E68</f>
        <v>0</v>
      </c>
      <c r="D164" s="2719"/>
      <c r="E164" s="2719"/>
      <c r="F164" s="2719"/>
      <c r="G164" s="2719"/>
      <c r="H164" s="2719"/>
      <c r="I164" s="2719"/>
      <c r="J164" s="2719"/>
      <c r="K164" s="403"/>
      <c r="L164" s="403"/>
      <c r="M164" s="403"/>
      <c r="N164" s="403"/>
      <c r="O164" s="403"/>
    </row>
    <row r="165" spans="1:15" s="400" customFormat="1" ht="78" customHeight="1" thickBot="1">
      <c r="A165" s="2717" t="s">
        <v>951</v>
      </c>
      <c r="B165" s="2717"/>
      <c r="C165" s="2718">
        <f>'個票ｰ2006 '!E71</f>
        <v>0</v>
      </c>
      <c r="D165" s="2719"/>
      <c r="E165" s="2719"/>
      <c r="F165" s="2719"/>
      <c r="G165" s="2719"/>
      <c r="H165" s="2719"/>
      <c r="I165" s="2719"/>
      <c r="J165" s="2719"/>
      <c r="K165" s="403"/>
      <c r="L165" s="403"/>
      <c r="M165" s="403"/>
      <c r="N165" s="403"/>
      <c r="O165" s="403"/>
    </row>
    <row r="166" spans="1:15" s="400" customFormat="1" ht="33.950000000000003" customHeight="1" thickBot="1">
      <c r="A166" s="2727" t="s">
        <v>952</v>
      </c>
      <c r="B166" s="2727"/>
      <c r="C166" s="2718">
        <f>'個票ｰ2006 '!E178</f>
        <v>0</v>
      </c>
      <c r="D166" s="2719"/>
      <c r="E166" s="2719"/>
      <c r="F166" s="2719"/>
      <c r="G166" s="2719"/>
      <c r="H166" s="2719"/>
      <c r="I166" s="2719"/>
      <c r="J166" s="2719"/>
      <c r="K166" s="403"/>
      <c r="L166" s="403"/>
      <c r="M166" s="403"/>
      <c r="N166" s="403"/>
      <c r="O166" s="403"/>
    </row>
    <row r="167" spans="1:15" s="400" customFormat="1" ht="33.950000000000003" customHeight="1" thickBot="1">
      <c r="A167" s="2717" t="s">
        <v>953</v>
      </c>
      <c r="B167" s="2717"/>
      <c r="C167" s="2718">
        <f>個票ｰ2005!E208</f>
        <v>0</v>
      </c>
      <c r="D167" s="2719"/>
      <c r="E167" s="2719"/>
      <c r="F167" s="2719"/>
      <c r="G167" s="2719"/>
      <c r="H167" s="2719"/>
      <c r="I167" s="2719"/>
      <c r="J167" s="2719"/>
      <c r="K167" s="403"/>
      <c r="L167" s="403"/>
      <c r="M167" s="403"/>
      <c r="N167" s="403"/>
      <c r="O167" s="403"/>
    </row>
    <row r="168" spans="1:15" s="400" customFormat="1" ht="33.950000000000003" customHeight="1" thickBot="1">
      <c r="A168" s="2717" t="s">
        <v>954</v>
      </c>
      <c r="B168" s="2717"/>
      <c r="C168" s="2718">
        <f>'個票ｰ2006 '!E185</f>
        <v>0</v>
      </c>
      <c r="D168" s="2719"/>
      <c r="E168" s="2719"/>
      <c r="F168" s="2719"/>
      <c r="G168" s="2719"/>
      <c r="H168" s="2719"/>
      <c r="I168" s="2719"/>
      <c r="J168" s="2719"/>
      <c r="K168" s="403"/>
      <c r="L168" s="403"/>
      <c r="M168" s="403"/>
      <c r="N168" s="403"/>
      <c r="O168" s="403"/>
    </row>
    <row r="169" spans="1:15" s="400" customFormat="1" ht="42" customHeight="1" thickBot="1">
      <c r="A169" s="2717" t="s">
        <v>955</v>
      </c>
      <c r="B169" s="2717"/>
      <c r="C169" s="2718">
        <f>'個票ｰ2006 '!E186</f>
        <v>0</v>
      </c>
      <c r="D169" s="2719"/>
      <c r="E169" s="2719"/>
      <c r="F169" s="2719"/>
      <c r="G169" s="2719"/>
      <c r="H169" s="2719"/>
      <c r="I169" s="2719"/>
      <c r="J169" s="2719"/>
      <c r="K169" s="403"/>
      <c r="L169" s="403"/>
      <c r="M169" s="403"/>
      <c r="N169" s="403"/>
      <c r="O169" s="403"/>
    </row>
    <row r="170" spans="1:15" s="400" customFormat="1" ht="33.75" customHeight="1" thickBot="1">
      <c r="A170" s="2717" t="s">
        <v>956</v>
      </c>
      <c r="B170" s="2717"/>
      <c r="C170" s="2718">
        <f>'個票ｰ2006 '!E187</f>
        <v>0</v>
      </c>
      <c r="D170" s="2719"/>
      <c r="E170" s="2719"/>
      <c r="F170" s="2719"/>
      <c r="G170" s="2719"/>
      <c r="H170" s="2719"/>
      <c r="I170" s="2719"/>
      <c r="J170" s="2719"/>
      <c r="K170" s="403"/>
      <c r="L170" s="403"/>
      <c r="M170" s="403"/>
      <c r="N170" s="403"/>
      <c r="O170" s="403"/>
    </row>
    <row r="171" spans="1:15" s="400" customFormat="1" ht="33" customHeight="1" thickBot="1">
      <c r="A171" s="2717" t="s">
        <v>957</v>
      </c>
      <c r="B171" s="2717"/>
      <c r="C171" s="2718">
        <f>'個票ｰ2006 '!E205</f>
        <v>0</v>
      </c>
      <c r="D171" s="2719"/>
      <c r="E171" s="2719"/>
      <c r="F171" s="2719"/>
      <c r="G171" s="2719"/>
      <c r="H171" s="2719"/>
      <c r="I171" s="2719"/>
      <c r="J171" s="2719"/>
      <c r="K171" s="403"/>
      <c r="L171" s="403"/>
      <c r="M171" s="403"/>
      <c r="N171" s="403"/>
      <c r="O171" s="403"/>
    </row>
    <row r="172" spans="1:15" s="400" customFormat="1" ht="33" customHeight="1" thickBot="1">
      <c r="A172" s="2717" t="s">
        <v>958</v>
      </c>
      <c r="B172" s="2717"/>
      <c r="C172" s="2718">
        <f>'個票ｰ2006 '!E207</f>
        <v>0</v>
      </c>
      <c r="D172" s="2719"/>
      <c r="E172" s="2719"/>
      <c r="F172" s="2719"/>
      <c r="G172" s="2719"/>
      <c r="H172" s="2719"/>
      <c r="I172" s="2719"/>
      <c r="J172" s="2719"/>
      <c r="K172" s="403"/>
      <c r="L172" s="403"/>
      <c r="M172" s="403"/>
      <c r="N172" s="403"/>
      <c r="O172" s="403"/>
    </row>
    <row r="173" spans="1:15" s="400" customFormat="1" ht="33" customHeight="1" thickBot="1">
      <c r="A173" s="2717" t="s">
        <v>959</v>
      </c>
      <c r="B173" s="2717"/>
      <c r="C173" s="2718">
        <f>施設別教育訓練講座票!$B$19</f>
        <v>0</v>
      </c>
      <c r="D173" s="2719"/>
      <c r="E173" s="2719"/>
      <c r="F173" s="2719"/>
      <c r="G173" s="2719"/>
      <c r="H173" s="2719"/>
      <c r="I173" s="2719"/>
      <c r="J173" s="2719"/>
      <c r="K173" s="403"/>
      <c r="L173" s="403"/>
      <c r="M173" s="403"/>
      <c r="N173" s="403"/>
      <c r="O173" s="403"/>
    </row>
    <row r="174" spans="1:15" s="414" customFormat="1" ht="15.75" customHeight="1">
      <c r="A174" s="2720" t="s">
        <v>960</v>
      </c>
      <c r="B174" s="2720"/>
      <c r="C174" s="2721">
        <f>'個票ｰ2006 '!J188</f>
        <v>0</v>
      </c>
      <c r="D174" s="2722"/>
      <c r="E174" s="2722"/>
      <c r="F174" s="2722"/>
      <c r="G174" s="2722"/>
      <c r="H174" s="2722"/>
      <c r="I174" s="2722"/>
      <c r="J174" s="2722"/>
      <c r="K174" s="413"/>
      <c r="L174" s="413"/>
      <c r="M174" s="413"/>
      <c r="N174" s="413"/>
      <c r="O174" s="413"/>
    </row>
    <row r="175" spans="1:15" s="397" customFormat="1" ht="21.75" customHeight="1">
      <c r="A175" s="2743" t="s">
        <v>926</v>
      </c>
      <c r="B175" s="2744"/>
      <c r="C175" s="2744"/>
      <c r="D175" s="2744"/>
      <c r="E175" s="2744"/>
      <c r="F175" s="2744"/>
      <c r="G175" s="2744"/>
      <c r="H175" s="2744"/>
      <c r="I175" s="2744"/>
      <c r="J175" s="2744"/>
    </row>
    <row r="176" spans="1:15" s="397" customFormat="1" ht="4.5" customHeight="1">
      <c r="A176" s="398"/>
      <c r="B176" s="399"/>
    </row>
    <row r="177" spans="1:15" s="400" customFormat="1" ht="17.25" customHeight="1">
      <c r="A177" s="2745">
        <f>C180</f>
        <v>0</v>
      </c>
      <c r="B177" s="2745"/>
      <c r="C177" s="2745"/>
      <c r="D177" s="2745"/>
      <c r="E177" s="2745"/>
      <c r="F177" s="2745"/>
      <c r="G177" s="2745"/>
      <c r="H177" s="2745"/>
      <c r="I177" s="2745"/>
      <c r="J177" s="2745"/>
    </row>
    <row r="178" spans="1:15" s="400" customFormat="1" ht="30" customHeight="1" thickBot="1">
      <c r="A178" s="2746">
        <f>C181</f>
        <v>0</v>
      </c>
      <c r="B178" s="2746"/>
      <c r="C178" s="2746"/>
      <c r="D178" s="2746"/>
      <c r="E178" s="2746"/>
      <c r="F178" s="2746"/>
      <c r="G178" s="2746"/>
      <c r="H178" s="2746"/>
      <c r="I178" s="2746"/>
      <c r="J178" s="2746"/>
    </row>
    <row r="179" spans="1:15" s="400" customFormat="1" ht="4.5" customHeight="1" thickTop="1">
      <c r="A179" s="401"/>
      <c r="B179" s="401"/>
      <c r="C179" s="401"/>
      <c r="D179" s="401"/>
      <c r="E179" s="401"/>
      <c r="F179" s="401"/>
      <c r="G179" s="401"/>
      <c r="H179" s="401"/>
      <c r="I179" s="401"/>
      <c r="J179" s="401"/>
      <c r="L179" s="402"/>
    </row>
    <row r="180" spans="1:15" s="400" customFormat="1" ht="15.95" customHeight="1" thickBot="1">
      <c r="A180" s="2747" t="s">
        <v>927</v>
      </c>
      <c r="B180" s="2748"/>
      <c r="C180" s="2749">
        <f>'申請書・総括票（共通）'!$C$19</f>
        <v>0</v>
      </c>
      <c r="D180" s="2749"/>
      <c r="E180" s="2749"/>
      <c r="F180" s="2749"/>
      <c r="G180" s="2749"/>
      <c r="H180" s="2749"/>
      <c r="I180" s="2749"/>
      <c r="J180" s="2750"/>
      <c r="K180" s="403"/>
      <c r="L180" s="403"/>
      <c r="M180" s="403"/>
      <c r="N180" s="403"/>
      <c r="O180" s="403"/>
    </row>
    <row r="181" spans="1:15" s="400" customFormat="1" ht="15.95" customHeight="1" thickBot="1">
      <c r="A181" s="2724" t="s">
        <v>928</v>
      </c>
      <c r="B181" s="2728"/>
      <c r="C181" s="2737">
        <f>'申請書・総括票（共通）'!D238</f>
        <v>0</v>
      </c>
      <c r="D181" s="2737"/>
      <c r="E181" s="2737"/>
      <c r="F181" s="2737"/>
      <c r="G181" s="2737"/>
      <c r="H181" s="2737"/>
      <c r="I181" s="2737"/>
      <c r="J181" s="2738"/>
      <c r="K181" s="403"/>
      <c r="L181" s="403"/>
      <c r="M181" s="403"/>
      <c r="N181" s="403"/>
      <c r="O181" s="403"/>
    </row>
    <row r="182" spans="1:15" s="400" customFormat="1" ht="15.95" customHeight="1" thickBot="1">
      <c r="A182" s="2724" t="s">
        <v>929</v>
      </c>
      <c r="B182" s="2728"/>
      <c r="C182" s="2739">
        <f>'申請書・総括票（共通）'!B238</f>
        <v>0</v>
      </c>
      <c r="D182" s="2739"/>
      <c r="E182" s="2739"/>
      <c r="F182" s="2728" t="s">
        <v>930</v>
      </c>
      <c r="G182" s="2728"/>
      <c r="H182" s="404"/>
      <c r="I182" s="405" t="s">
        <v>931</v>
      </c>
      <c r="J182" s="406"/>
      <c r="K182" s="403"/>
      <c r="L182" s="403"/>
      <c r="M182" s="403"/>
      <c r="N182" s="403"/>
      <c r="O182" s="403"/>
    </row>
    <row r="183" spans="1:15" s="400" customFormat="1" ht="15.95" customHeight="1" thickBot="1">
      <c r="A183" s="2724" t="s">
        <v>932</v>
      </c>
      <c r="B183" s="2728"/>
      <c r="C183" s="2740">
        <f>個票ｰ2007!E21</f>
        <v>0</v>
      </c>
      <c r="D183" s="2740"/>
      <c r="E183" s="2740"/>
      <c r="F183" s="2728" t="s">
        <v>933</v>
      </c>
      <c r="G183" s="2728"/>
      <c r="H183" s="407">
        <f>個票ｰ2007!E19</f>
        <v>0</v>
      </c>
      <c r="I183" s="408" t="s">
        <v>934</v>
      </c>
      <c r="J183" s="408"/>
      <c r="K183" s="403"/>
      <c r="L183" s="403"/>
      <c r="M183" s="403"/>
      <c r="N183" s="403"/>
      <c r="O183" s="403"/>
    </row>
    <row r="184" spans="1:15" s="400" customFormat="1" ht="15.95" customHeight="1" thickBot="1">
      <c r="A184" s="2724" t="s">
        <v>935</v>
      </c>
      <c r="B184" s="2728"/>
      <c r="C184" s="407">
        <f>個票ｰ2007!G18</f>
        <v>0</v>
      </c>
      <c r="D184" s="2741" t="s">
        <v>936</v>
      </c>
      <c r="E184" s="2742"/>
      <c r="F184" s="2728" t="s">
        <v>937</v>
      </c>
      <c r="G184" s="2728"/>
      <c r="H184" s="407">
        <f>個票ｰ2007!M18</f>
        <v>0</v>
      </c>
      <c r="I184" s="408" t="s">
        <v>938</v>
      </c>
      <c r="J184" s="408"/>
      <c r="K184" s="403"/>
      <c r="M184" s="403"/>
      <c r="N184" s="403"/>
      <c r="O184" s="403"/>
    </row>
    <row r="185" spans="1:15" s="400" customFormat="1" ht="15.95" customHeight="1" thickBot="1">
      <c r="A185" s="2724" t="s">
        <v>939</v>
      </c>
      <c r="B185" s="2728"/>
      <c r="C185" s="2729"/>
      <c r="D185" s="2729"/>
      <c r="E185" s="2729"/>
      <c r="F185" s="2729"/>
      <c r="G185" s="2729"/>
      <c r="H185" s="2729"/>
      <c r="I185" s="2729"/>
      <c r="J185" s="2730"/>
      <c r="K185" s="403"/>
      <c r="M185" s="403"/>
      <c r="N185" s="403"/>
      <c r="O185" s="403"/>
    </row>
    <row r="186" spans="1:15" s="414" customFormat="1" ht="15.95" customHeight="1" thickBot="1">
      <c r="A186" s="2724" t="s">
        <v>940</v>
      </c>
      <c r="B186" s="2728"/>
      <c r="C186" s="409" t="s">
        <v>941</v>
      </c>
      <c r="D186" s="410">
        <f>個票ｰ2007!Q14</f>
        <v>0</v>
      </c>
      <c r="E186" s="411" t="s">
        <v>942</v>
      </c>
      <c r="F186" s="410">
        <f>個票ｰ2007!Q18</f>
        <v>0</v>
      </c>
      <c r="G186" s="411" t="s">
        <v>520</v>
      </c>
      <c r="H186" s="410">
        <f>D186+F186</f>
        <v>0</v>
      </c>
      <c r="I186" s="412"/>
      <c r="J186" s="412"/>
      <c r="K186" s="413"/>
      <c r="M186" s="413"/>
      <c r="N186" s="413"/>
      <c r="O186" s="413"/>
    </row>
    <row r="187" spans="1:15" s="400" customFormat="1" ht="15.95" customHeight="1" thickBot="1">
      <c r="A187" s="2731" t="s">
        <v>943</v>
      </c>
      <c r="B187" s="2732"/>
      <c r="C187" s="2733" t="s">
        <v>944</v>
      </c>
      <c r="D187" s="2733"/>
      <c r="E187" s="2733"/>
      <c r="F187" s="2728" t="s">
        <v>945</v>
      </c>
      <c r="G187" s="2728"/>
      <c r="H187" s="415"/>
      <c r="I187" s="416" t="s">
        <v>931</v>
      </c>
      <c r="J187" s="417"/>
      <c r="K187" s="403"/>
      <c r="L187" s="403"/>
      <c r="M187" s="403"/>
      <c r="N187" s="403"/>
      <c r="O187" s="403"/>
    </row>
    <row r="188" spans="1:15" s="400" customFormat="1" ht="4.5" customHeight="1" thickBot="1">
      <c r="A188" s="418"/>
      <c r="B188" s="418"/>
      <c r="C188" s="418"/>
      <c r="D188" s="418"/>
      <c r="E188" s="418"/>
      <c r="F188" s="418"/>
      <c r="G188" s="418"/>
      <c r="H188" s="418"/>
      <c r="I188" s="418"/>
      <c r="J188" s="418"/>
      <c r="L188" s="402"/>
    </row>
    <row r="189" spans="1:15" s="400" customFormat="1" ht="4.5" customHeight="1" thickTop="1" thickBot="1">
      <c r="A189" s="401"/>
      <c r="B189" s="401"/>
      <c r="C189" s="401"/>
      <c r="D189" s="401"/>
      <c r="E189" s="401"/>
      <c r="F189" s="401"/>
      <c r="G189" s="401"/>
      <c r="H189" s="401"/>
      <c r="I189" s="401"/>
      <c r="J189" s="401"/>
      <c r="L189" s="402"/>
    </row>
    <row r="190" spans="1:15" s="400" customFormat="1" ht="20.100000000000001" customHeight="1" thickTop="1" thickBot="1">
      <c r="A190" s="2734" t="s">
        <v>946</v>
      </c>
      <c r="B190" s="2734"/>
      <c r="C190" s="2735" t="str">
        <f>個票ｰ2007!F53</f>
        <v>プルダウンメニューよりロールを選択してください</v>
      </c>
      <c r="D190" s="2736"/>
      <c r="E190" s="2736"/>
      <c r="F190" s="2736"/>
      <c r="G190" s="2736"/>
      <c r="H190" s="2736"/>
      <c r="I190" s="2736"/>
      <c r="J190" s="2736"/>
      <c r="K190" s="403"/>
      <c r="L190" s="403"/>
      <c r="M190" s="403"/>
      <c r="N190" s="403"/>
      <c r="O190" s="403"/>
    </row>
    <row r="191" spans="1:15" s="400" customFormat="1" ht="42" customHeight="1" thickBot="1">
      <c r="A191" s="2723" t="s">
        <v>947</v>
      </c>
      <c r="B191" s="2723"/>
      <c r="C191" s="2718">
        <f>個票ｰ2007!E17</f>
        <v>0</v>
      </c>
      <c r="D191" s="2719"/>
      <c r="E191" s="2719"/>
      <c r="F191" s="2719"/>
      <c r="G191" s="2719"/>
      <c r="H191" s="2719"/>
      <c r="I191" s="2719"/>
      <c r="J191" s="2719"/>
      <c r="K191" s="403"/>
      <c r="L191" s="403"/>
      <c r="M191" s="403"/>
      <c r="N191" s="403"/>
      <c r="O191" s="403"/>
    </row>
    <row r="192" spans="1:15" s="400" customFormat="1" ht="26.1" customHeight="1" thickBot="1">
      <c r="A192" s="2723" t="s">
        <v>948</v>
      </c>
      <c r="B192" s="2724"/>
      <c r="C192" s="2725" t="s">
        <v>949</v>
      </c>
      <c r="D192" s="2726"/>
      <c r="E192" s="2726"/>
      <c r="F192" s="2726"/>
      <c r="G192" s="2726"/>
      <c r="H192" s="2726"/>
      <c r="I192" s="2726"/>
      <c r="J192" s="2726"/>
      <c r="K192" s="403"/>
      <c r="L192" s="403"/>
      <c r="M192" s="403"/>
      <c r="N192" s="403"/>
      <c r="O192" s="403"/>
    </row>
    <row r="193" spans="1:15" s="400" customFormat="1" ht="78" customHeight="1" thickBot="1">
      <c r="A193" s="2717" t="s">
        <v>950</v>
      </c>
      <c r="B193" s="2717"/>
      <c r="C193" s="2718">
        <f>個票ｰ2007!E68</f>
        <v>0</v>
      </c>
      <c r="D193" s="2719"/>
      <c r="E193" s="2719"/>
      <c r="F193" s="2719"/>
      <c r="G193" s="2719"/>
      <c r="H193" s="2719"/>
      <c r="I193" s="2719"/>
      <c r="J193" s="2719"/>
      <c r="K193" s="403"/>
      <c r="L193" s="403"/>
      <c r="M193" s="403"/>
      <c r="N193" s="403"/>
      <c r="O193" s="403"/>
    </row>
    <row r="194" spans="1:15" s="400" customFormat="1" ht="78" customHeight="1" thickBot="1">
      <c r="A194" s="2717" t="s">
        <v>951</v>
      </c>
      <c r="B194" s="2717"/>
      <c r="C194" s="2718">
        <f>個票ｰ2007!E71</f>
        <v>0</v>
      </c>
      <c r="D194" s="2719"/>
      <c r="E194" s="2719"/>
      <c r="F194" s="2719"/>
      <c r="G194" s="2719"/>
      <c r="H194" s="2719"/>
      <c r="I194" s="2719"/>
      <c r="J194" s="2719"/>
      <c r="K194" s="403"/>
      <c r="L194" s="403"/>
      <c r="M194" s="403"/>
      <c r="N194" s="403"/>
      <c r="O194" s="403"/>
    </row>
    <row r="195" spans="1:15" s="400" customFormat="1" ht="33.950000000000003" customHeight="1" thickBot="1">
      <c r="A195" s="2727" t="s">
        <v>952</v>
      </c>
      <c r="B195" s="2727"/>
      <c r="C195" s="2718">
        <f>個票ｰ2007!E178</f>
        <v>0</v>
      </c>
      <c r="D195" s="2719"/>
      <c r="E195" s="2719"/>
      <c r="F195" s="2719"/>
      <c r="G195" s="2719"/>
      <c r="H195" s="2719"/>
      <c r="I195" s="2719"/>
      <c r="J195" s="2719"/>
      <c r="K195" s="403"/>
      <c r="L195" s="403"/>
      <c r="M195" s="403"/>
      <c r="N195" s="403"/>
      <c r="O195" s="403"/>
    </row>
    <row r="196" spans="1:15" s="400" customFormat="1" ht="33.950000000000003" customHeight="1" thickBot="1">
      <c r="A196" s="2717" t="s">
        <v>953</v>
      </c>
      <c r="B196" s="2717"/>
      <c r="C196" s="2718">
        <f>個票ｰ2007!E179</f>
        <v>0</v>
      </c>
      <c r="D196" s="2719"/>
      <c r="E196" s="2719"/>
      <c r="F196" s="2719"/>
      <c r="G196" s="2719"/>
      <c r="H196" s="2719"/>
      <c r="I196" s="2719"/>
      <c r="J196" s="2719"/>
      <c r="K196" s="403"/>
      <c r="L196" s="403"/>
      <c r="M196" s="403"/>
      <c r="N196" s="403"/>
      <c r="O196" s="403"/>
    </row>
    <row r="197" spans="1:15" s="400" customFormat="1" ht="33.950000000000003" customHeight="1" thickBot="1">
      <c r="A197" s="2717" t="s">
        <v>954</v>
      </c>
      <c r="B197" s="2717"/>
      <c r="C197" s="2718">
        <f>個票ｰ2007!E185</f>
        <v>0</v>
      </c>
      <c r="D197" s="2719"/>
      <c r="E197" s="2719"/>
      <c r="F197" s="2719"/>
      <c r="G197" s="2719"/>
      <c r="H197" s="2719"/>
      <c r="I197" s="2719"/>
      <c r="J197" s="2719"/>
      <c r="K197" s="403"/>
      <c r="L197" s="403"/>
      <c r="M197" s="403"/>
      <c r="N197" s="403"/>
      <c r="O197" s="403"/>
    </row>
    <row r="198" spans="1:15" s="400" customFormat="1" ht="42" customHeight="1" thickBot="1">
      <c r="A198" s="2717" t="s">
        <v>955</v>
      </c>
      <c r="B198" s="2717"/>
      <c r="C198" s="2718">
        <f>個票ｰ2007!E186</f>
        <v>0</v>
      </c>
      <c r="D198" s="2719"/>
      <c r="E198" s="2719"/>
      <c r="F198" s="2719"/>
      <c r="G198" s="2719"/>
      <c r="H198" s="2719"/>
      <c r="I198" s="2719"/>
      <c r="J198" s="2719"/>
      <c r="K198" s="403"/>
      <c r="L198" s="403"/>
      <c r="M198" s="403"/>
      <c r="N198" s="403"/>
      <c r="O198" s="403"/>
    </row>
    <row r="199" spans="1:15" s="400" customFormat="1" ht="33.75" customHeight="1" thickBot="1">
      <c r="A199" s="2717" t="s">
        <v>956</v>
      </c>
      <c r="B199" s="2717"/>
      <c r="C199" s="2718">
        <f>個票ｰ2007!E187</f>
        <v>0</v>
      </c>
      <c r="D199" s="2719"/>
      <c r="E199" s="2719"/>
      <c r="F199" s="2719"/>
      <c r="G199" s="2719"/>
      <c r="H199" s="2719"/>
      <c r="I199" s="2719"/>
      <c r="J199" s="2719"/>
      <c r="K199" s="403"/>
      <c r="L199" s="403"/>
      <c r="M199" s="403"/>
      <c r="N199" s="403"/>
      <c r="O199" s="403"/>
    </row>
    <row r="200" spans="1:15" s="400" customFormat="1" ht="33" customHeight="1" thickBot="1">
      <c r="A200" s="2717" t="s">
        <v>957</v>
      </c>
      <c r="B200" s="2717"/>
      <c r="C200" s="2718">
        <f>個票ｰ2007!E205</f>
        <v>0</v>
      </c>
      <c r="D200" s="2719"/>
      <c r="E200" s="2719"/>
      <c r="F200" s="2719"/>
      <c r="G200" s="2719"/>
      <c r="H200" s="2719"/>
      <c r="I200" s="2719"/>
      <c r="J200" s="2719"/>
      <c r="K200" s="403"/>
      <c r="L200" s="403"/>
      <c r="M200" s="403"/>
      <c r="N200" s="403"/>
      <c r="O200" s="403"/>
    </row>
    <row r="201" spans="1:15" s="400" customFormat="1" ht="33" customHeight="1" thickBot="1">
      <c r="A201" s="2717" t="s">
        <v>958</v>
      </c>
      <c r="B201" s="2717"/>
      <c r="C201" s="2718">
        <f>個票ｰ2007!E207</f>
        <v>0</v>
      </c>
      <c r="D201" s="2719"/>
      <c r="E201" s="2719"/>
      <c r="F201" s="2719"/>
      <c r="G201" s="2719"/>
      <c r="H201" s="2719"/>
      <c r="I201" s="2719"/>
      <c r="J201" s="2719"/>
      <c r="K201" s="403"/>
      <c r="L201" s="403"/>
      <c r="M201" s="403"/>
      <c r="N201" s="403"/>
      <c r="O201" s="403"/>
    </row>
    <row r="202" spans="1:15" s="400" customFormat="1" ht="33" customHeight="1" thickBot="1">
      <c r="A202" s="2717" t="s">
        <v>959</v>
      </c>
      <c r="B202" s="2717"/>
      <c r="C202" s="2718">
        <f>施設別教育訓練講座票!$B$19</f>
        <v>0</v>
      </c>
      <c r="D202" s="2719"/>
      <c r="E202" s="2719"/>
      <c r="F202" s="2719"/>
      <c r="G202" s="2719"/>
      <c r="H202" s="2719"/>
      <c r="I202" s="2719"/>
      <c r="J202" s="2719"/>
      <c r="K202" s="403"/>
      <c r="L202" s="403"/>
      <c r="M202" s="403"/>
      <c r="N202" s="403"/>
      <c r="O202" s="403"/>
    </row>
    <row r="203" spans="1:15" s="414" customFormat="1" ht="15.75" customHeight="1">
      <c r="A203" s="2720" t="s">
        <v>960</v>
      </c>
      <c r="B203" s="2720"/>
      <c r="C203" s="2721">
        <f>個票ｰ2007!J188</f>
        <v>0</v>
      </c>
      <c r="D203" s="2722"/>
      <c r="E203" s="2722"/>
      <c r="F203" s="2722"/>
      <c r="G203" s="2722"/>
      <c r="H203" s="2722"/>
      <c r="I203" s="2722"/>
      <c r="J203" s="2722"/>
      <c r="K203" s="413"/>
      <c r="L203" s="413"/>
      <c r="M203" s="413"/>
      <c r="N203" s="413"/>
      <c r="O203" s="413"/>
    </row>
    <row r="204" spans="1:15" s="397" customFormat="1" ht="21.75" customHeight="1">
      <c r="A204" s="2743" t="s">
        <v>926</v>
      </c>
      <c r="B204" s="2744"/>
      <c r="C204" s="2744"/>
      <c r="D204" s="2744"/>
      <c r="E204" s="2744"/>
      <c r="F204" s="2744"/>
      <c r="G204" s="2744"/>
      <c r="H204" s="2744"/>
      <c r="I204" s="2744"/>
      <c r="J204" s="2744"/>
    </row>
    <row r="205" spans="1:15" s="397" customFormat="1" ht="4.5" customHeight="1">
      <c r="A205" s="398"/>
      <c r="B205" s="399"/>
    </row>
    <row r="206" spans="1:15" s="400" customFormat="1" ht="17.25" customHeight="1">
      <c r="A206" s="2745">
        <f>C209</f>
        <v>0</v>
      </c>
      <c r="B206" s="2745"/>
      <c r="C206" s="2745"/>
      <c r="D206" s="2745"/>
      <c r="E206" s="2745"/>
      <c r="F206" s="2745"/>
      <c r="G206" s="2745"/>
      <c r="H206" s="2745"/>
      <c r="I206" s="2745"/>
      <c r="J206" s="2745"/>
    </row>
    <row r="207" spans="1:15" s="400" customFormat="1" ht="30" customHeight="1" thickBot="1">
      <c r="A207" s="2746">
        <f>C210</f>
        <v>0</v>
      </c>
      <c r="B207" s="2746"/>
      <c r="C207" s="2746"/>
      <c r="D207" s="2746"/>
      <c r="E207" s="2746"/>
      <c r="F207" s="2746"/>
      <c r="G207" s="2746"/>
      <c r="H207" s="2746"/>
      <c r="I207" s="2746"/>
      <c r="J207" s="2746"/>
    </row>
    <row r="208" spans="1:15" s="400" customFormat="1" ht="4.5" customHeight="1" thickTop="1">
      <c r="A208" s="401"/>
      <c r="B208" s="401"/>
      <c r="C208" s="401"/>
      <c r="D208" s="401"/>
      <c r="E208" s="401"/>
      <c r="F208" s="401"/>
      <c r="G208" s="401"/>
      <c r="H208" s="401"/>
      <c r="I208" s="401"/>
      <c r="J208" s="401"/>
      <c r="L208" s="402"/>
    </row>
    <row r="209" spans="1:15" s="400" customFormat="1" ht="15.95" customHeight="1" thickBot="1">
      <c r="A209" s="2747" t="s">
        <v>927</v>
      </c>
      <c r="B209" s="2748"/>
      <c r="C209" s="2749">
        <f>'申請書・総括票（共通）'!$C$19</f>
        <v>0</v>
      </c>
      <c r="D209" s="2749"/>
      <c r="E209" s="2749"/>
      <c r="F209" s="2749"/>
      <c r="G209" s="2749"/>
      <c r="H209" s="2749"/>
      <c r="I209" s="2749"/>
      <c r="J209" s="2750"/>
      <c r="K209" s="403"/>
      <c r="L209" s="403"/>
      <c r="M209" s="403"/>
      <c r="N209" s="403"/>
      <c r="O209" s="403"/>
    </row>
    <row r="210" spans="1:15" s="400" customFormat="1" ht="15.95" customHeight="1" thickBot="1">
      <c r="A210" s="2724" t="s">
        <v>928</v>
      </c>
      <c r="B210" s="2728"/>
      <c r="C210" s="2737">
        <f>'申請書・総括票（共通）'!D239</f>
        <v>0</v>
      </c>
      <c r="D210" s="2737"/>
      <c r="E210" s="2737"/>
      <c r="F210" s="2737"/>
      <c r="G210" s="2737"/>
      <c r="H210" s="2737"/>
      <c r="I210" s="2737"/>
      <c r="J210" s="2738"/>
      <c r="K210" s="403"/>
      <c r="L210" s="403"/>
      <c r="M210" s="403"/>
      <c r="N210" s="403"/>
      <c r="O210" s="403"/>
    </row>
    <row r="211" spans="1:15" s="400" customFormat="1" ht="15.95" customHeight="1" thickBot="1">
      <c r="A211" s="2724" t="s">
        <v>929</v>
      </c>
      <c r="B211" s="2728"/>
      <c r="C211" s="2739">
        <f>'申請書・総括票（共通）'!B239</f>
        <v>0</v>
      </c>
      <c r="D211" s="2739"/>
      <c r="E211" s="2739"/>
      <c r="F211" s="2728" t="s">
        <v>930</v>
      </c>
      <c r="G211" s="2728"/>
      <c r="H211" s="404"/>
      <c r="I211" s="405" t="s">
        <v>931</v>
      </c>
      <c r="J211" s="406"/>
      <c r="K211" s="403"/>
      <c r="L211" s="403"/>
      <c r="M211" s="403"/>
      <c r="N211" s="403"/>
      <c r="O211" s="403"/>
    </row>
    <row r="212" spans="1:15" s="400" customFormat="1" ht="15.95" customHeight="1" thickBot="1">
      <c r="A212" s="2724" t="s">
        <v>932</v>
      </c>
      <c r="B212" s="2728"/>
      <c r="C212" s="2740">
        <f>個票ｰ2008!E21</f>
        <v>0</v>
      </c>
      <c r="D212" s="2740"/>
      <c r="E212" s="2740"/>
      <c r="F212" s="2728" t="s">
        <v>933</v>
      </c>
      <c r="G212" s="2728"/>
      <c r="H212" s="407">
        <f>個票ｰ2008!E19</f>
        <v>0</v>
      </c>
      <c r="I212" s="408" t="s">
        <v>934</v>
      </c>
      <c r="J212" s="408"/>
      <c r="K212" s="403"/>
      <c r="L212" s="403"/>
      <c r="M212" s="403"/>
      <c r="N212" s="403"/>
      <c r="O212" s="403"/>
    </row>
    <row r="213" spans="1:15" s="400" customFormat="1" ht="15.95" customHeight="1" thickBot="1">
      <c r="A213" s="2724" t="s">
        <v>935</v>
      </c>
      <c r="B213" s="2728"/>
      <c r="C213" s="407">
        <f>個票ｰ2008!G18</f>
        <v>0</v>
      </c>
      <c r="D213" s="2741" t="s">
        <v>936</v>
      </c>
      <c r="E213" s="2742"/>
      <c r="F213" s="2728" t="s">
        <v>937</v>
      </c>
      <c r="G213" s="2728"/>
      <c r="H213" s="407">
        <f>個票ｰ2008!M19</f>
        <v>0</v>
      </c>
      <c r="I213" s="408" t="s">
        <v>938</v>
      </c>
      <c r="J213" s="408"/>
      <c r="K213" s="403"/>
      <c r="M213" s="403"/>
      <c r="N213" s="403"/>
      <c r="O213" s="403"/>
    </row>
    <row r="214" spans="1:15" s="400" customFormat="1" ht="15.95" customHeight="1" thickBot="1">
      <c r="A214" s="2724" t="s">
        <v>939</v>
      </c>
      <c r="B214" s="2728"/>
      <c r="C214" s="2729"/>
      <c r="D214" s="2729"/>
      <c r="E214" s="2729"/>
      <c r="F214" s="2729"/>
      <c r="G214" s="2729"/>
      <c r="H214" s="2729"/>
      <c r="I214" s="2729"/>
      <c r="J214" s="2730"/>
      <c r="K214" s="403"/>
      <c r="M214" s="403"/>
      <c r="N214" s="403"/>
      <c r="O214" s="403"/>
    </row>
    <row r="215" spans="1:15" s="414" customFormat="1" ht="15.95" customHeight="1" thickBot="1">
      <c r="A215" s="2724" t="s">
        <v>940</v>
      </c>
      <c r="B215" s="2728"/>
      <c r="C215" s="409" t="s">
        <v>941</v>
      </c>
      <c r="D215" s="410">
        <f>'訓練経費内訳票-2008'!Q14</f>
        <v>0</v>
      </c>
      <c r="E215" s="411" t="s">
        <v>942</v>
      </c>
      <c r="F215" s="410">
        <f>'訓練経費内訳票-2008'!Q18</f>
        <v>0</v>
      </c>
      <c r="G215" s="411" t="s">
        <v>520</v>
      </c>
      <c r="H215" s="410">
        <f>D215+F215</f>
        <v>0</v>
      </c>
      <c r="I215" s="412"/>
      <c r="J215" s="412"/>
      <c r="K215" s="413"/>
      <c r="M215" s="413"/>
      <c r="N215" s="413"/>
      <c r="O215" s="413"/>
    </row>
    <row r="216" spans="1:15" s="400" customFormat="1" ht="15.95" customHeight="1" thickBot="1">
      <c r="A216" s="2731" t="s">
        <v>943</v>
      </c>
      <c r="B216" s="2732"/>
      <c r="C216" s="2733" t="s">
        <v>944</v>
      </c>
      <c r="D216" s="2733"/>
      <c r="E216" s="2733"/>
      <c r="F216" s="2728" t="s">
        <v>945</v>
      </c>
      <c r="G216" s="2728"/>
      <c r="H216" s="415"/>
      <c r="I216" s="416" t="s">
        <v>931</v>
      </c>
      <c r="J216" s="417"/>
      <c r="K216" s="403"/>
      <c r="L216" s="403"/>
      <c r="M216" s="403"/>
      <c r="N216" s="403"/>
      <c r="O216" s="403"/>
    </row>
    <row r="217" spans="1:15" s="400" customFormat="1" ht="4.5" customHeight="1" thickBot="1">
      <c r="A217" s="418"/>
      <c r="B217" s="418"/>
      <c r="C217" s="418"/>
      <c r="D217" s="418"/>
      <c r="E217" s="418"/>
      <c r="F217" s="418"/>
      <c r="G217" s="418"/>
      <c r="H217" s="418"/>
      <c r="I217" s="418"/>
      <c r="J217" s="418"/>
      <c r="L217" s="402"/>
    </row>
    <row r="218" spans="1:15" s="400" customFormat="1" ht="4.5" customHeight="1" thickTop="1" thickBot="1">
      <c r="A218" s="401"/>
      <c r="B218" s="401"/>
      <c r="C218" s="401"/>
      <c r="D218" s="401"/>
      <c r="E218" s="401"/>
      <c r="F218" s="401"/>
      <c r="G218" s="401"/>
      <c r="H218" s="401"/>
      <c r="I218" s="401"/>
      <c r="J218" s="401"/>
      <c r="L218" s="402"/>
    </row>
    <row r="219" spans="1:15" s="400" customFormat="1" ht="20.100000000000001" customHeight="1" thickTop="1" thickBot="1">
      <c r="A219" s="2734" t="s">
        <v>946</v>
      </c>
      <c r="B219" s="2734"/>
      <c r="C219" s="2735" t="str">
        <f>個票ｰ2008!F53</f>
        <v>プルダウンメニューよりロールを選択してください</v>
      </c>
      <c r="D219" s="2736"/>
      <c r="E219" s="2736"/>
      <c r="F219" s="2736"/>
      <c r="G219" s="2736"/>
      <c r="H219" s="2736"/>
      <c r="I219" s="2736"/>
      <c r="J219" s="2736"/>
      <c r="K219" s="403"/>
      <c r="L219" s="403"/>
      <c r="M219" s="403"/>
      <c r="N219" s="403"/>
      <c r="O219" s="403"/>
    </row>
    <row r="220" spans="1:15" s="400" customFormat="1" ht="42" customHeight="1" thickBot="1">
      <c r="A220" s="2723" t="s">
        <v>947</v>
      </c>
      <c r="B220" s="2723"/>
      <c r="C220" s="2718">
        <f>個票ｰ2008!E17</f>
        <v>0</v>
      </c>
      <c r="D220" s="2719"/>
      <c r="E220" s="2719"/>
      <c r="F220" s="2719"/>
      <c r="G220" s="2719"/>
      <c r="H220" s="2719"/>
      <c r="I220" s="2719"/>
      <c r="J220" s="2719"/>
      <c r="K220" s="403"/>
      <c r="L220" s="403"/>
      <c r="M220" s="403"/>
      <c r="N220" s="403"/>
      <c r="O220" s="403"/>
    </row>
    <row r="221" spans="1:15" s="400" customFormat="1" ht="26.1" customHeight="1" thickBot="1">
      <c r="A221" s="2723" t="s">
        <v>948</v>
      </c>
      <c r="B221" s="2724"/>
      <c r="C221" s="2725" t="s">
        <v>949</v>
      </c>
      <c r="D221" s="2726"/>
      <c r="E221" s="2726"/>
      <c r="F221" s="2726"/>
      <c r="G221" s="2726"/>
      <c r="H221" s="2726"/>
      <c r="I221" s="2726"/>
      <c r="J221" s="2726"/>
      <c r="K221" s="403"/>
      <c r="L221" s="403"/>
      <c r="M221" s="403"/>
      <c r="N221" s="403"/>
      <c r="O221" s="403"/>
    </row>
    <row r="222" spans="1:15" s="400" customFormat="1" ht="78" customHeight="1" thickBot="1">
      <c r="A222" s="2717" t="s">
        <v>950</v>
      </c>
      <c r="B222" s="2717"/>
      <c r="C222" s="2718">
        <f>個票ｰ2008!E68</f>
        <v>0</v>
      </c>
      <c r="D222" s="2719"/>
      <c r="E222" s="2719"/>
      <c r="F222" s="2719"/>
      <c r="G222" s="2719"/>
      <c r="H222" s="2719"/>
      <c r="I222" s="2719"/>
      <c r="J222" s="2719"/>
      <c r="K222" s="403"/>
      <c r="L222" s="403"/>
      <c r="M222" s="403"/>
      <c r="N222" s="403"/>
      <c r="O222" s="403"/>
    </row>
    <row r="223" spans="1:15" s="400" customFormat="1" ht="78" customHeight="1" thickBot="1">
      <c r="A223" s="2717" t="s">
        <v>951</v>
      </c>
      <c r="B223" s="2717"/>
      <c r="C223" s="2718">
        <f>個票ｰ2008!E71</f>
        <v>0</v>
      </c>
      <c r="D223" s="2719"/>
      <c r="E223" s="2719"/>
      <c r="F223" s="2719"/>
      <c r="G223" s="2719"/>
      <c r="H223" s="2719"/>
      <c r="I223" s="2719"/>
      <c r="J223" s="2719"/>
      <c r="K223" s="403"/>
      <c r="L223" s="403"/>
      <c r="M223" s="403"/>
      <c r="N223" s="403"/>
      <c r="O223" s="403"/>
    </row>
    <row r="224" spans="1:15" s="400" customFormat="1" ht="33.950000000000003" customHeight="1" thickBot="1">
      <c r="A224" s="2727" t="s">
        <v>952</v>
      </c>
      <c r="B224" s="2727"/>
      <c r="C224" s="2718">
        <f>個票ｰ2008!E178</f>
        <v>0</v>
      </c>
      <c r="D224" s="2719"/>
      <c r="E224" s="2719"/>
      <c r="F224" s="2719"/>
      <c r="G224" s="2719"/>
      <c r="H224" s="2719"/>
      <c r="I224" s="2719"/>
      <c r="J224" s="2719"/>
      <c r="K224" s="403"/>
      <c r="L224" s="403"/>
      <c r="M224" s="403"/>
      <c r="N224" s="403"/>
      <c r="O224" s="403"/>
    </row>
    <row r="225" spans="1:15" s="400" customFormat="1" ht="33.950000000000003" customHeight="1" thickBot="1">
      <c r="A225" s="2717" t="s">
        <v>953</v>
      </c>
      <c r="B225" s="2717"/>
      <c r="C225" s="2718">
        <f>個票ｰ2008!E179</f>
        <v>0</v>
      </c>
      <c r="D225" s="2719"/>
      <c r="E225" s="2719"/>
      <c r="F225" s="2719"/>
      <c r="G225" s="2719"/>
      <c r="H225" s="2719"/>
      <c r="I225" s="2719"/>
      <c r="J225" s="2719"/>
      <c r="K225" s="403"/>
      <c r="L225" s="403"/>
      <c r="M225" s="403"/>
      <c r="N225" s="403"/>
      <c r="O225" s="403"/>
    </row>
    <row r="226" spans="1:15" s="400" customFormat="1" ht="33.950000000000003" customHeight="1" thickBot="1">
      <c r="A226" s="2717" t="s">
        <v>954</v>
      </c>
      <c r="B226" s="2717"/>
      <c r="C226" s="2718">
        <f>個票ｰ2008!E185</f>
        <v>0</v>
      </c>
      <c r="D226" s="2719"/>
      <c r="E226" s="2719"/>
      <c r="F226" s="2719"/>
      <c r="G226" s="2719"/>
      <c r="H226" s="2719"/>
      <c r="I226" s="2719"/>
      <c r="J226" s="2719"/>
      <c r="K226" s="403"/>
      <c r="L226" s="403"/>
      <c r="M226" s="403"/>
      <c r="N226" s="403"/>
      <c r="O226" s="403"/>
    </row>
    <row r="227" spans="1:15" s="400" customFormat="1" ht="42" customHeight="1" thickBot="1">
      <c r="A227" s="2717" t="s">
        <v>955</v>
      </c>
      <c r="B227" s="2717"/>
      <c r="C227" s="2718">
        <f>個票ｰ2008!E186</f>
        <v>0</v>
      </c>
      <c r="D227" s="2719"/>
      <c r="E227" s="2719"/>
      <c r="F227" s="2719"/>
      <c r="G227" s="2719"/>
      <c r="H227" s="2719"/>
      <c r="I227" s="2719"/>
      <c r="J227" s="2719"/>
      <c r="K227" s="403"/>
      <c r="L227" s="403"/>
      <c r="M227" s="403"/>
      <c r="N227" s="403"/>
      <c r="O227" s="403"/>
    </row>
    <row r="228" spans="1:15" s="400" customFormat="1" ht="33.75" customHeight="1" thickBot="1">
      <c r="A228" s="2717" t="s">
        <v>956</v>
      </c>
      <c r="B228" s="2717"/>
      <c r="C228" s="2718">
        <f>個票ｰ2008!E187</f>
        <v>0</v>
      </c>
      <c r="D228" s="2719"/>
      <c r="E228" s="2719"/>
      <c r="F228" s="2719"/>
      <c r="G228" s="2719"/>
      <c r="H228" s="2719"/>
      <c r="I228" s="2719"/>
      <c r="J228" s="2719"/>
      <c r="K228" s="403"/>
      <c r="L228" s="403"/>
      <c r="M228" s="403"/>
      <c r="N228" s="403"/>
      <c r="O228" s="403"/>
    </row>
    <row r="229" spans="1:15" s="400" customFormat="1" ht="33" customHeight="1" thickBot="1">
      <c r="A229" s="2717" t="s">
        <v>957</v>
      </c>
      <c r="B229" s="2717"/>
      <c r="C229" s="2718">
        <f>個票ｰ2008!E205</f>
        <v>0</v>
      </c>
      <c r="D229" s="2719"/>
      <c r="E229" s="2719"/>
      <c r="F229" s="2719"/>
      <c r="G229" s="2719"/>
      <c r="H229" s="2719"/>
      <c r="I229" s="2719"/>
      <c r="J229" s="2719"/>
      <c r="K229" s="403"/>
      <c r="L229" s="403"/>
      <c r="M229" s="403"/>
      <c r="N229" s="403"/>
      <c r="O229" s="403"/>
    </row>
    <row r="230" spans="1:15" s="400" customFormat="1" ht="33" customHeight="1" thickBot="1">
      <c r="A230" s="2717" t="s">
        <v>958</v>
      </c>
      <c r="B230" s="2717"/>
      <c r="C230" s="2718">
        <f>個票ｰ2008!E207</f>
        <v>0</v>
      </c>
      <c r="D230" s="2719"/>
      <c r="E230" s="2719"/>
      <c r="F230" s="2719"/>
      <c r="G230" s="2719"/>
      <c r="H230" s="2719"/>
      <c r="I230" s="2719"/>
      <c r="J230" s="2719"/>
      <c r="K230" s="403"/>
      <c r="L230" s="403"/>
      <c r="M230" s="403"/>
      <c r="N230" s="403"/>
      <c r="O230" s="403"/>
    </row>
    <row r="231" spans="1:15" s="400" customFormat="1" ht="33" customHeight="1" thickBot="1">
      <c r="A231" s="2717" t="s">
        <v>959</v>
      </c>
      <c r="B231" s="2717"/>
      <c r="C231" s="2718">
        <f>施設別教育訓練講座票!$B$19</f>
        <v>0</v>
      </c>
      <c r="D231" s="2719"/>
      <c r="E231" s="2719"/>
      <c r="F231" s="2719"/>
      <c r="G231" s="2719"/>
      <c r="H231" s="2719"/>
      <c r="I231" s="2719"/>
      <c r="J231" s="2719"/>
      <c r="K231" s="403"/>
      <c r="L231" s="403"/>
      <c r="M231" s="403"/>
      <c r="N231" s="403"/>
      <c r="O231" s="403"/>
    </row>
    <row r="232" spans="1:15" s="414" customFormat="1" ht="15.75" customHeight="1">
      <c r="A232" s="2720" t="s">
        <v>960</v>
      </c>
      <c r="B232" s="2720"/>
      <c r="C232" s="2721">
        <f>個票ｰ2008!J188</f>
        <v>0</v>
      </c>
      <c r="D232" s="2722"/>
      <c r="E232" s="2722"/>
      <c r="F232" s="2722"/>
      <c r="G232" s="2722"/>
      <c r="H232" s="2722"/>
      <c r="I232" s="2722"/>
      <c r="J232" s="2722"/>
      <c r="K232" s="413"/>
      <c r="L232" s="413"/>
      <c r="M232" s="413"/>
      <c r="N232" s="413"/>
      <c r="O232" s="413"/>
    </row>
    <row r="233" spans="1:15" s="397" customFormat="1" ht="21.75" customHeight="1">
      <c r="A233" s="2743" t="s">
        <v>926</v>
      </c>
      <c r="B233" s="2744"/>
      <c r="C233" s="2744"/>
      <c r="D233" s="2744"/>
      <c r="E233" s="2744"/>
      <c r="F233" s="2744"/>
      <c r="G233" s="2744"/>
      <c r="H233" s="2744"/>
      <c r="I233" s="2744"/>
      <c r="J233" s="2744"/>
    </row>
    <row r="234" spans="1:15" s="397" customFormat="1" ht="4.5" customHeight="1">
      <c r="A234" s="398"/>
      <c r="B234" s="399"/>
    </row>
    <row r="235" spans="1:15" s="400" customFormat="1" ht="17.25" customHeight="1">
      <c r="A235" s="2745">
        <f>C238</f>
        <v>0</v>
      </c>
      <c r="B235" s="2745"/>
      <c r="C235" s="2745"/>
      <c r="D235" s="2745"/>
      <c r="E235" s="2745"/>
      <c r="F235" s="2745"/>
      <c r="G235" s="2745"/>
      <c r="H235" s="2745"/>
      <c r="I235" s="2745"/>
      <c r="J235" s="2745"/>
    </row>
    <row r="236" spans="1:15" s="400" customFormat="1" ht="30" customHeight="1" thickBot="1">
      <c r="A236" s="2746">
        <f>C239</f>
        <v>0</v>
      </c>
      <c r="B236" s="2746"/>
      <c r="C236" s="2746"/>
      <c r="D236" s="2746"/>
      <c r="E236" s="2746"/>
      <c r="F236" s="2746"/>
      <c r="G236" s="2746"/>
      <c r="H236" s="2746"/>
      <c r="I236" s="2746"/>
      <c r="J236" s="2746"/>
    </row>
    <row r="237" spans="1:15" s="400" customFormat="1" ht="4.5" customHeight="1" thickTop="1">
      <c r="A237" s="401"/>
      <c r="B237" s="401"/>
      <c r="C237" s="401"/>
      <c r="D237" s="401"/>
      <c r="E237" s="401"/>
      <c r="F237" s="401"/>
      <c r="G237" s="401"/>
      <c r="H237" s="401"/>
      <c r="I237" s="401"/>
      <c r="J237" s="401"/>
      <c r="L237" s="402"/>
    </row>
    <row r="238" spans="1:15" s="400" customFormat="1" ht="15.95" customHeight="1" thickBot="1">
      <c r="A238" s="2747" t="s">
        <v>927</v>
      </c>
      <c r="B238" s="2748"/>
      <c r="C238" s="2749">
        <f>'申請書・総括票（共通）'!$C$19</f>
        <v>0</v>
      </c>
      <c r="D238" s="2749"/>
      <c r="E238" s="2749"/>
      <c r="F238" s="2749"/>
      <c r="G238" s="2749"/>
      <c r="H238" s="2749"/>
      <c r="I238" s="2749"/>
      <c r="J238" s="2750"/>
      <c r="K238" s="403"/>
      <c r="L238" s="403"/>
      <c r="M238" s="403"/>
      <c r="N238" s="403"/>
      <c r="O238" s="403"/>
    </row>
    <row r="239" spans="1:15" s="400" customFormat="1" ht="15.95" customHeight="1" thickBot="1">
      <c r="A239" s="2724" t="s">
        <v>928</v>
      </c>
      <c r="B239" s="2728"/>
      <c r="C239" s="2737">
        <f>'申請書・総括票（共通）'!D240</f>
        <v>0</v>
      </c>
      <c r="D239" s="2737"/>
      <c r="E239" s="2737"/>
      <c r="F239" s="2737"/>
      <c r="G239" s="2737"/>
      <c r="H239" s="2737"/>
      <c r="I239" s="2737"/>
      <c r="J239" s="2738"/>
      <c r="K239" s="403"/>
      <c r="L239" s="403"/>
      <c r="M239" s="403"/>
      <c r="N239" s="403"/>
      <c r="O239" s="403"/>
    </row>
    <row r="240" spans="1:15" s="400" customFormat="1" ht="15.95" customHeight="1" thickBot="1">
      <c r="A240" s="2724" t="s">
        <v>929</v>
      </c>
      <c r="B240" s="2728"/>
      <c r="C240" s="2739">
        <f>'申請書・総括票（共通）'!B240</f>
        <v>0</v>
      </c>
      <c r="D240" s="2739"/>
      <c r="E240" s="2739"/>
      <c r="F240" s="2728" t="s">
        <v>930</v>
      </c>
      <c r="G240" s="2728"/>
      <c r="H240" s="404"/>
      <c r="I240" s="405" t="s">
        <v>931</v>
      </c>
      <c r="J240" s="406"/>
      <c r="K240" s="403"/>
      <c r="L240" s="403"/>
      <c r="M240" s="403"/>
      <c r="N240" s="403"/>
      <c r="O240" s="403"/>
    </row>
    <row r="241" spans="1:15" s="400" customFormat="1" ht="15.95" customHeight="1" thickBot="1">
      <c r="A241" s="2724" t="s">
        <v>932</v>
      </c>
      <c r="B241" s="2728"/>
      <c r="C241" s="2740">
        <f>個票ｰ2009!E21</f>
        <v>0</v>
      </c>
      <c r="D241" s="2740"/>
      <c r="E241" s="2740"/>
      <c r="F241" s="2728" t="s">
        <v>933</v>
      </c>
      <c r="G241" s="2728"/>
      <c r="H241" s="407">
        <f>個票ｰ2009!E19</f>
        <v>0</v>
      </c>
      <c r="I241" s="408" t="s">
        <v>934</v>
      </c>
      <c r="J241" s="408"/>
      <c r="K241" s="403"/>
      <c r="L241" s="403"/>
      <c r="M241" s="403"/>
      <c r="N241" s="403"/>
      <c r="O241" s="403"/>
    </row>
    <row r="242" spans="1:15" s="400" customFormat="1" ht="15.95" customHeight="1" thickBot="1">
      <c r="A242" s="2724" t="s">
        <v>935</v>
      </c>
      <c r="B242" s="2728"/>
      <c r="C242" s="407">
        <f>個票ｰ2009!G18</f>
        <v>0</v>
      </c>
      <c r="D242" s="2741" t="s">
        <v>936</v>
      </c>
      <c r="E242" s="2742"/>
      <c r="F242" s="2728" t="s">
        <v>937</v>
      </c>
      <c r="G242" s="2728"/>
      <c r="H242" s="407">
        <f>個票ｰ2009!M18</f>
        <v>0</v>
      </c>
      <c r="I242" s="408" t="s">
        <v>938</v>
      </c>
      <c r="J242" s="408"/>
      <c r="K242" s="403"/>
      <c r="M242" s="403"/>
      <c r="N242" s="403"/>
      <c r="O242" s="403"/>
    </row>
    <row r="243" spans="1:15" s="400" customFormat="1" ht="15.95" customHeight="1" thickBot="1">
      <c r="A243" s="2724" t="s">
        <v>939</v>
      </c>
      <c r="B243" s="2728"/>
      <c r="C243" s="2729"/>
      <c r="D243" s="2729"/>
      <c r="E243" s="2729"/>
      <c r="F243" s="2729"/>
      <c r="G243" s="2729"/>
      <c r="H243" s="2729"/>
      <c r="I243" s="2729"/>
      <c r="J243" s="2730"/>
      <c r="K243" s="403"/>
      <c r="M243" s="403"/>
      <c r="N243" s="403"/>
      <c r="O243" s="403"/>
    </row>
    <row r="244" spans="1:15" s="414" customFormat="1" ht="15.95" customHeight="1" thickBot="1">
      <c r="A244" s="2724" t="s">
        <v>940</v>
      </c>
      <c r="B244" s="2728"/>
      <c r="C244" s="409" t="s">
        <v>941</v>
      </c>
      <c r="D244" s="410">
        <f>'訓練経費内訳票-2009'!Q14</f>
        <v>0</v>
      </c>
      <c r="E244" s="411" t="s">
        <v>942</v>
      </c>
      <c r="F244" s="410">
        <f>'訓練経費内訳票-2009'!Q18</f>
        <v>0</v>
      </c>
      <c r="G244" s="411" t="s">
        <v>520</v>
      </c>
      <c r="H244" s="410">
        <f>D244+F244</f>
        <v>0</v>
      </c>
      <c r="I244" s="412"/>
      <c r="J244" s="412"/>
      <c r="K244" s="413"/>
      <c r="M244" s="413"/>
      <c r="N244" s="413"/>
      <c r="O244" s="413"/>
    </row>
    <row r="245" spans="1:15" s="400" customFormat="1" ht="15.95" customHeight="1" thickBot="1">
      <c r="A245" s="2731" t="s">
        <v>943</v>
      </c>
      <c r="B245" s="2732"/>
      <c r="C245" s="2733" t="s">
        <v>944</v>
      </c>
      <c r="D245" s="2733"/>
      <c r="E245" s="2733"/>
      <c r="F245" s="2728" t="s">
        <v>945</v>
      </c>
      <c r="G245" s="2728"/>
      <c r="H245" s="415"/>
      <c r="I245" s="416" t="s">
        <v>931</v>
      </c>
      <c r="J245" s="417"/>
      <c r="K245" s="403"/>
      <c r="L245" s="403"/>
      <c r="M245" s="403"/>
      <c r="N245" s="403"/>
      <c r="O245" s="403"/>
    </row>
    <row r="246" spans="1:15" s="400" customFormat="1" ht="4.5" customHeight="1" thickBot="1">
      <c r="A246" s="418"/>
      <c r="B246" s="418"/>
      <c r="C246" s="418"/>
      <c r="D246" s="418"/>
      <c r="E246" s="418"/>
      <c r="F246" s="418"/>
      <c r="G246" s="418"/>
      <c r="H246" s="418"/>
      <c r="I246" s="418"/>
      <c r="J246" s="418"/>
      <c r="L246" s="402"/>
    </row>
    <row r="247" spans="1:15" s="400" customFormat="1" ht="4.5" customHeight="1" thickTop="1" thickBot="1">
      <c r="A247" s="401"/>
      <c r="B247" s="401"/>
      <c r="C247" s="401"/>
      <c r="D247" s="401"/>
      <c r="E247" s="401"/>
      <c r="F247" s="401"/>
      <c r="G247" s="401"/>
      <c r="H247" s="401"/>
      <c r="I247" s="401"/>
      <c r="J247" s="401"/>
      <c r="L247" s="402"/>
    </row>
    <row r="248" spans="1:15" s="400" customFormat="1" ht="20.100000000000001" customHeight="1" thickTop="1" thickBot="1">
      <c r="A248" s="2734" t="s">
        <v>946</v>
      </c>
      <c r="B248" s="2734"/>
      <c r="C248" s="2735" t="str">
        <f>個票ｰ2009!F53</f>
        <v>プルダウンメニューよりロールを選択してください</v>
      </c>
      <c r="D248" s="2736"/>
      <c r="E248" s="2736"/>
      <c r="F248" s="2736"/>
      <c r="G248" s="2736"/>
      <c r="H248" s="2736"/>
      <c r="I248" s="2736"/>
      <c r="J248" s="2736"/>
      <c r="K248" s="403"/>
      <c r="L248" s="403"/>
      <c r="M248" s="403"/>
      <c r="N248" s="403"/>
      <c r="O248" s="403"/>
    </row>
    <row r="249" spans="1:15" s="400" customFormat="1" ht="42" customHeight="1" thickBot="1">
      <c r="A249" s="2723" t="s">
        <v>947</v>
      </c>
      <c r="B249" s="2723"/>
      <c r="C249" s="2718">
        <f>個票ｰ2009!E17</f>
        <v>0</v>
      </c>
      <c r="D249" s="2719"/>
      <c r="E249" s="2719"/>
      <c r="F249" s="2719"/>
      <c r="G249" s="2719"/>
      <c r="H249" s="2719"/>
      <c r="I249" s="2719"/>
      <c r="J249" s="2719"/>
      <c r="K249" s="403"/>
      <c r="L249" s="403"/>
      <c r="M249" s="403"/>
      <c r="N249" s="403"/>
      <c r="O249" s="403"/>
    </row>
    <row r="250" spans="1:15" s="400" customFormat="1" ht="26.1" customHeight="1" thickBot="1">
      <c r="A250" s="2723" t="s">
        <v>948</v>
      </c>
      <c r="B250" s="2724"/>
      <c r="C250" s="2725" t="s">
        <v>949</v>
      </c>
      <c r="D250" s="2726"/>
      <c r="E250" s="2726"/>
      <c r="F250" s="2726"/>
      <c r="G250" s="2726"/>
      <c r="H250" s="2726"/>
      <c r="I250" s="2726"/>
      <c r="J250" s="2726"/>
      <c r="K250" s="403"/>
      <c r="L250" s="403"/>
      <c r="M250" s="403"/>
      <c r="N250" s="403"/>
      <c r="O250" s="403"/>
    </row>
    <row r="251" spans="1:15" s="400" customFormat="1" ht="78" customHeight="1" thickBot="1">
      <c r="A251" s="2717" t="s">
        <v>950</v>
      </c>
      <c r="B251" s="2717"/>
      <c r="C251" s="2718">
        <f>個票ｰ2009!E68</f>
        <v>0</v>
      </c>
      <c r="D251" s="2719"/>
      <c r="E251" s="2719"/>
      <c r="F251" s="2719"/>
      <c r="G251" s="2719"/>
      <c r="H251" s="2719"/>
      <c r="I251" s="2719"/>
      <c r="J251" s="2719"/>
      <c r="K251" s="403"/>
      <c r="L251" s="403"/>
      <c r="M251" s="403"/>
      <c r="N251" s="403"/>
      <c r="O251" s="403"/>
    </row>
    <row r="252" spans="1:15" s="400" customFormat="1" ht="78" customHeight="1" thickBot="1">
      <c r="A252" s="2717" t="s">
        <v>951</v>
      </c>
      <c r="B252" s="2717"/>
      <c r="C252" s="2718">
        <f>個票ｰ2009!E71</f>
        <v>0</v>
      </c>
      <c r="D252" s="2719"/>
      <c r="E252" s="2719"/>
      <c r="F252" s="2719"/>
      <c r="G252" s="2719"/>
      <c r="H252" s="2719"/>
      <c r="I252" s="2719"/>
      <c r="J252" s="2719"/>
      <c r="K252" s="403"/>
      <c r="L252" s="403"/>
      <c r="M252" s="403"/>
      <c r="N252" s="403"/>
      <c r="O252" s="403"/>
    </row>
    <row r="253" spans="1:15" s="400" customFormat="1" ht="33.950000000000003" customHeight="1" thickBot="1">
      <c r="A253" s="2727" t="s">
        <v>952</v>
      </c>
      <c r="B253" s="2727"/>
      <c r="C253" s="2718">
        <f>個票ｰ2009!E178</f>
        <v>0</v>
      </c>
      <c r="D253" s="2719"/>
      <c r="E253" s="2719"/>
      <c r="F253" s="2719"/>
      <c r="G253" s="2719"/>
      <c r="H253" s="2719"/>
      <c r="I253" s="2719"/>
      <c r="J253" s="2719"/>
      <c r="K253" s="403"/>
      <c r="L253" s="403"/>
      <c r="M253" s="403"/>
      <c r="N253" s="403"/>
      <c r="O253" s="403"/>
    </row>
    <row r="254" spans="1:15" s="400" customFormat="1" ht="33.950000000000003" customHeight="1" thickBot="1">
      <c r="A254" s="2717" t="s">
        <v>953</v>
      </c>
      <c r="B254" s="2717"/>
      <c r="C254" s="2718">
        <f>個票ｰ2009!E179</f>
        <v>0</v>
      </c>
      <c r="D254" s="2719"/>
      <c r="E254" s="2719"/>
      <c r="F254" s="2719"/>
      <c r="G254" s="2719"/>
      <c r="H254" s="2719"/>
      <c r="I254" s="2719"/>
      <c r="J254" s="2719"/>
      <c r="K254" s="403"/>
      <c r="L254" s="403"/>
      <c r="M254" s="403"/>
      <c r="N254" s="403"/>
      <c r="O254" s="403"/>
    </row>
    <row r="255" spans="1:15" s="400" customFormat="1" ht="33.950000000000003" customHeight="1" thickBot="1">
      <c r="A255" s="2717" t="s">
        <v>954</v>
      </c>
      <c r="B255" s="2717"/>
      <c r="C255" s="2718">
        <f>個票ｰ2009!E185</f>
        <v>0</v>
      </c>
      <c r="D255" s="2719"/>
      <c r="E255" s="2719"/>
      <c r="F255" s="2719"/>
      <c r="G255" s="2719"/>
      <c r="H255" s="2719"/>
      <c r="I255" s="2719"/>
      <c r="J255" s="2719"/>
      <c r="K255" s="403"/>
      <c r="L255" s="403"/>
      <c r="M255" s="403"/>
      <c r="N255" s="403"/>
      <c r="O255" s="403"/>
    </row>
    <row r="256" spans="1:15" s="400" customFormat="1" ht="42" customHeight="1" thickBot="1">
      <c r="A256" s="2717" t="s">
        <v>955</v>
      </c>
      <c r="B256" s="2717"/>
      <c r="C256" s="2718">
        <f>個票ｰ2009!E186</f>
        <v>0</v>
      </c>
      <c r="D256" s="2719"/>
      <c r="E256" s="2719"/>
      <c r="F256" s="2719"/>
      <c r="G256" s="2719"/>
      <c r="H256" s="2719"/>
      <c r="I256" s="2719"/>
      <c r="J256" s="2719"/>
      <c r="K256" s="403"/>
      <c r="L256" s="403"/>
      <c r="M256" s="403"/>
      <c r="N256" s="403"/>
      <c r="O256" s="403"/>
    </row>
    <row r="257" spans="1:15" s="400" customFormat="1" ht="33.75" customHeight="1" thickBot="1">
      <c r="A257" s="2717" t="s">
        <v>956</v>
      </c>
      <c r="B257" s="2717"/>
      <c r="C257" s="2718">
        <f>個票ｰ2009!E187</f>
        <v>0</v>
      </c>
      <c r="D257" s="2719"/>
      <c r="E257" s="2719"/>
      <c r="F257" s="2719"/>
      <c r="G257" s="2719"/>
      <c r="H257" s="2719"/>
      <c r="I257" s="2719"/>
      <c r="J257" s="2719"/>
      <c r="K257" s="403"/>
      <c r="L257" s="403"/>
      <c r="M257" s="403"/>
      <c r="N257" s="403"/>
      <c r="O257" s="403"/>
    </row>
    <row r="258" spans="1:15" s="400" customFormat="1" ht="33" customHeight="1" thickBot="1">
      <c r="A258" s="2717" t="s">
        <v>957</v>
      </c>
      <c r="B258" s="2717"/>
      <c r="C258" s="2718">
        <f>個票ｰ2009!E205</f>
        <v>0</v>
      </c>
      <c r="D258" s="2719"/>
      <c r="E258" s="2719"/>
      <c r="F258" s="2719"/>
      <c r="G258" s="2719"/>
      <c r="H258" s="2719"/>
      <c r="I258" s="2719"/>
      <c r="J258" s="2719"/>
      <c r="K258" s="403"/>
      <c r="L258" s="403"/>
      <c r="M258" s="403"/>
      <c r="N258" s="403"/>
      <c r="O258" s="403"/>
    </row>
    <row r="259" spans="1:15" s="400" customFormat="1" ht="33" customHeight="1" thickBot="1">
      <c r="A259" s="2717" t="s">
        <v>958</v>
      </c>
      <c r="B259" s="2717"/>
      <c r="C259" s="2718">
        <f>個票ｰ2009!E207</f>
        <v>0</v>
      </c>
      <c r="D259" s="2719"/>
      <c r="E259" s="2719"/>
      <c r="F259" s="2719"/>
      <c r="G259" s="2719"/>
      <c r="H259" s="2719"/>
      <c r="I259" s="2719"/>
      <c r="J259" s="2719"/>
      <c r="K259" s="403"/>
      <c r="L259" s="403"/>
      <c r="M259" s="403"/>
      <c r="N259" s="403"/>
      <c r="O259" s="403"/>
    </row>
    <row r="260" spans="1:15" s="400" customFormat="1" ht="33" customHeight="1" thickBot="1">
      <c r="A260" s="2717" t="s">
        <v>959</v>
      </c>
      <c r="B260" s="2717"/>
      <c r="C260" s="2718">
        <f>施設別教育訓練講座票!$B$19</f>
        <v>0</v>
      </c>
      <c r="D260" s="2719"/>
      <c r="E260" s="2719"/>
      <c r="F260" s="2719"/>
      <c r="G260" s="2719"/>
      <c r="H260" s="2719"/>
      <c r="I260" s="2719"/>
      <c r="J260" s="2719"/>
      <c r="K260" s="403"/>
      <c r="L260" s="403"/>
      <c r="M260" s="403"/>
      <c r="N260" s="403"/>
      <c r="O260" s="403"/>
    </row>
    <row r="261" spans="1:15" s="414" customFormat="1" ht="15.75" customHeight="1">
      <c r="A261" s="2720" t="s">
        <v>960</v>
      </c>
      <c r="B261" s="2720"/>
      <c r="C261" s="2721">
        <f>個票ｰ2009!J188</f>
        <v>0</v>
      </c>
      <c r="D261" s="2722"/>
      <c r="E261" s="2722"/>
      <c r="F261" s="2722"/>
      <c r="G261" s="2722"/>
      <c r="H261" s="2722"/>
      <c r="I261" s="2722"/>
      <c r="J261" s="2722"/>
      <c r="K261" s="413"/>
      <c r="L261" s="413"/>
      <c r="M261" s="413"/>
      <c r="N261" s="413"/>
      <c r="O261" s="413"/>
    </row>
    <row r="262" spans="1:15" s="397" customFormat="1" ht="21.75" customHeight="1">
      <c r="A262" s="2743" t="s">
        <v>926</v>
      </c>
      <c r="B262" s="2744"/>
      <c r="C262" s="2744"/>
      <c r="D262" s="2744"/>
      <c r="E262" s="2744"/>
      <c r="F262" s="2744"/>
      <c r="G262" s="2744"/>
      <c r="H262" s="2744"/>
      <c r="I262" s="2744"/>
      <c r="J262" s="2744"/>
    </row>
    <row r="263" spans="1:15" s="397" customFormat="1" ht="4.5" customHeight="1">
      <c r="A263" s="398"/>
      <c r="B263" s="399"/>
    </row>
    <row r="264" spans="1:15" s="400" customFormat="1" ht="17.25" customHeight="1">
      <c r="A264" s="2745">
        <f>C267</f>
        <v>0</v>
      </c>
      <c r="B264" s="2745"/>
      <c r="C264" s="2745"/>
      <c r="D264" s="2745"/>
      <c r="E264" s="2745"/>
      <c r="F264" s="2745"/>
      <c r="G264" s="2745"/>
      <c r="H264" s="2745"/>
      <c r="I264" s="2745"/>
      <c r="J264" s="2745"/>
    </row>
    <row r="265" spans="1:15" s="400" customFormat="1" ht="30" customHeight="1" thickBot="1">
      <c r="A265" s="2746">
        <f>C268</f>
        <v>0</v>
      </c>
      <c r="B265" s="2746"/>
      <c r="C265" s="2746"/>
      <c r="D265" s="2746"/>
      <c r="E265" s="2746"/>
      <c r="F265" s="2746"/>
      <c r="G265" s="2746"/>
      <c r="H265" s="2746"/>
      <c r="I265" s="2746"/>
      <c r="J265" s="2746"/>
    </row>
    <row r="266" spans="1:15" s="400" customFormat="1" ht="4.5" customHeight="1" thickTop="1">
      <c r="A266" s="401"/>
      <c r="B266" s="401"/>
      <c r="C266" s="401"/>
      <c r="D266" s="401"/>
      <c r="E266" s="401"/>
      <c r="F266" s="401"/>
      <c r="G266" s="401"/>
      <c r="H266" s="401"/>
      <c r="I266" s="401"/>
      <c r="J266" s="401"/>
      <c r="L266" s="402"/>
    </row>
    <row r="267" spans="1:15" s="400" customFormat="1" ht="15.95" customHeight="1" thickBot="1">
      <c r="A267" s="2747" t="s">
        <v>927</v>
      </c>
      <c r="B267" s="2748"/>
      <c r="C267" s="2749">
        <f>'申請書・総括票（共通）'!$C$19</f>
        <v>0</v>
      </c>
      <c r="D267" s="2749"/>
      <c r="E267" s="2749"/>
      <c r="F267" s="2749"/>
      <c r="G267" s="2749"/>
      <c r="H267" s="2749"/>
      <c r="I267" s="2749"/>
      <c r="J267" s="2750"/>
      <c r="K267" s="403"/>
      <c r="L267" s="403"/>
      <c r="M267" s="403"/>
      <c r="N267" s="403"/>
      <c r="O267" s="403"/>
    </row>
    <row r="268" spans="1:15" s="400" customFormat="1" ht="15.95" customHeight="1" thickBot="1">
      <c r="A268" s="2724" t="s">
        <v>928</v>
      </c>
      <c r="B268" s="2728"/>
      <c r="C268" s="2737">
        <f>'申請書・総括票（共通）'!D241</f>
        <v>0</v>
      </c>
      <c r="D268" s="2737"/>
      <c r="E268" s="2737"/>
      <c r="F268" s="2737"/>
      <c r="G268" s="2737"/>
      <c r="H268" s="2737"/>
      <c r="I268" s="2737"/>
      <c r="J268" s="2738"/>
      <c r="K268" s="403"/>
      <c r="L268" s="403"/>
      <c r="M268" s="403"/>
      <c r="N268" s="403"/>
      <c r="O268" s="403"/>
    </row>
    <row r="269" spans="1:15" s="400" customFormat="1" ht="15.95" customHeight="1" thickBot="1">
      <c r="A269" s="2724" t="s">
        <v>929</v>
      </c>
      <c r="B269" s="2728"/>
      <c r="C269" s="2739">
        <f>'申請書・総括票（共通）'!B241</f>
        <v>0</v>
      </c>
      <c r="D269" s="2739"/>
      <c r="E269" s="2739"/>
      <c r="F269" s="2728" t="s">
        <v>930</v>
      </c>
      <c r="G269" s="2728"/>
      <c r="H269" s="404"/>
      <c r="I269" s="405" t="s">
        <v>931</v>
      </c>
      <c r="J269" s="406"/>
      <c r="K269" s="403"/>
      <c r="L269" s="403"/>
      <c r="M269" s="403"/>
      <c r="N269" s="403"/>
      <c r="O269" s="403"/>
    </row>
    <row r="270" spans="1:15" s="400" customFormat="1" ht="15.95" customHeight="1" thickBot="1">
      <c r="A270" s="2724" t="s">
        <v>932</v>
      </c>
      <c r="B270" s="2728"/>
      <c r="C270" s="2740">
        <f>個票ｰ2010!E21</f>
        <v>0</v>
      </c>
      <c r="D270" s="2740"/>
      <c r="E270" s="2740"/>
      <c r="F270" s="2728" t="s">
        <v>933</v>
      </c>
      <c r="G270" s="2728"/>
      <c r="H270" s="407">
        <f>個票ｰ2010!E19</f>
        <v>0</v>
      </c>
      <c r="I270" s="408" t="s">
        <v>934</v>
      </c>
      <c r="J270" s="408"/>
      <c r="K270" s="403"/>
      <c r="L270" s="403"/>
      <c r="M270" s="403"/>
      <c r="N270" s="403"/>
      <c r="O270" s="403"/>
    </row>
    <row r="271" spans="1:15" s="400" customFormat="1" ht="15.95" customHeight="1" thickBot="1">
      <c r="A271" s="2724" t="s">
        <v>935</v>
      </c>
      <c r="B271" s="2728"/>
      <c r="C271" s="407">
        <f>個票ｰ2010!G18</f>
        <v>0</v>
      </c>
      <c r="D271" s="2741" t="s">
        <v>936</v>
      </c>
      <c r="E271" s="2742"/>
      <c r="F271" s="2728" t="s">
        <v>937</v>
      </c>
      <c r="G271" s="2728"/>
      <c r="H271" s="407">
        <f>個票ｰ2010!M18</f>
        <v>0</v>
      </c>
      <c r="I271" s="408" t="s">
        <v>938</v>
      </c>
      <c r="J271" s="408"/>
      <c r="K271" s="403"/>
      <c r="M271" s="403"/>
      <c r="N271" s="403"/>
      <c r="O271" s="403"/>
    </row>
    <row r="272" spans="1:15" s="400" customFormat="1" ht="15.95" customHeight="1" thickBot="1">
      <c r="A272" s="2724" t="s">
        <v>939</v>
      </c>
      <c r="B272" s="2728"/>
      <c r="C272" s="2729"/>
      <c r="D272" s="2729"/>
      <c r="E272" s="2729"/>
      <c r="F272" s="2729"/>
      <c r="G272" s="2729"/>
      <c r="H272" s="2729"/>
      <c r="I272" s="2729"/>
      <c r="J272" s="2730"/>
      <c r="K272" s="403"/>
      <c r="M272" s="403"/>
      <c r="N272" s="403"/>
      <c r="O272" s="403"/>
    </row>
    <row r="273" spans="1:15" s="414" customFormat="1" ht="15.95" customHeight="1" thickBot="1">
      <c r="A273" s="2724" t="s">
        <v>940</v>
      </c>
      <c r="B273" s="2728"/>
      <c r="C273" s="409" t="s">
        <v>941</v>
      </c>
      <c r="D273" s="410">
        <f>'訓練経費内訳票-2010'!Q14</f>
        <v>0</v>
      </c>
      <c r="E273" s="411" t="s">
        <v>942</v>
      </c>
      <c r="F273" s="410">
        <f>'訓練経費内訳票-2010'!Q18</f>
        <v>0</v>
      </c>
      <c r="G273" s="411" t="s">
        <v>520</v>
      </c>
      <c r="H273" s="410">
        <f>D273+F273</f>
        <v>0</v>
      </c>
      <c r="I273" s="412"/>
      <c r="J273" s="412"/>
      <c r="K273" s="413"/>
      <c r="M273" s="413"/>
      <c r="N273" s="413"/>
      <c r="O273" s="413"/>
    </row>
    <row r="274" spans="1:15" s="400" customFormat="1" ht="15.95" customHeight="1" thickBot="1">
      <c r="A274" s="2731" t="s">
        <v>943</v>
      </c>
      <c r="B274" s="2732"/>
      <c r="C274" s="2733" t="s">
        <v>944</v>
      </c>
      <c r="D274" s="2733"/>
      <c r="E274" s="2733"/>
      <c r="F274" s="2728" t="s">
        <v>945</v>
      </c>
      <c r="G274" s="2728"/>
      <c r="H274" s="415"/>
      <c r="I274" s="416" t="s">
        <v>931</v>
      </c>
      <c r="J274" s="417"/>
      <c r="K274" s="403"/>
      <c r="L274" s="403"/>
      <c r="M274" s="403"/>
      <c r="N274" s="403"/>
      <c r="O274" s="403"/>
    </row>
    <row r="275" spans="1:15" s="400" customFormat="1" ht="4.5" customHeight="1" thickBot="1">
      <c r="A275" s="418"/>
      <c r="B275" s="418"/>
      <c r="C275" s="418"/>
      <c r="D275" s="418"/>
      <c r="E275" s="418"/>
      <c r="F275" s="418"/>
      <c r="G275" s="418"/>
      <c r="H275" s="418"/>
      <c r="I275" s="418"/>
      <c r="J275" s="418"/>
      <c r="L275" s="402"/>
    </row>
    <row r="276" spans="1:15" s="400" customFormat="1" ht="4.5" customHeight="1" thickTop="1" thickBot="1">
      <c r="A276" s="401"/>
      <c r="B276" s="401"/>
      <c r="C276" s="401"/>
      <c r="D276" s="401"/>
      <c r="E276" s="401"/>
      <c r="F276" s="401"/>
      <c r="G276" s="401"/>
      <c r="H276" s="401"/>
      <c r="I276" s="401"/>
      <c r="J276" s="401"/>
      <c r="L276" s="402"/>
    </row>
    <row r="277" spans="1:15" s="400" customFormat="1" ht="20.100000000000001" customHeight="1" thickTop="1" thickBot="1">
      <c r="A277" s="2734" t="s">
        <v>946</v>
      </c>
      <c r="B277" s="2734"/>
      <c r="C277" s="2735" t="str">
        <f>個票ｰ2010!F53</f>
        <v>プルダウンメニューよりロールを選択してください</v>
      </c>
      <c r="D277" s="2736"/>
      <c r="E277" s="2736"/>
      <c r="F277" s="2736"/>
      <c r="G277" s="2736"/>
      <c r="H277" s="2736"/>
      <c r="I277" s="2736"/>
      <c r="J277" s="2736"/>
      <c r="K277" s="403"/>
      <c r="L277" s="403"/>
      <c r="M277" s="403"/>
      <c r="N277" s="403"/>
      <c r="O277" s="403"/>
    </row>
    <row r="278" spans="1:15" s="400" customFormat="1" ht="42" customHeight="1" thickBot="1">
      <c r="A278" s="2723" t="s">
        <v>947</v>
      </c>
      <c r="B278" s="2723"/>
      <c r="C278" s="2718">
        <f>個票ｰ2010!E17</f>
        <v>0</v>
      </c>
      <c r="D278" s="2719"/>
      <c r="E278" s="2719"/>
      <c r="F278" s="2719"/>
      <c r="G278" s="2719"/>
      <c r="H278" s="2719"/>
      <c r="I278" s="2719"/>
      <c r="J278" s="2719"/>
      <c r="K278" s="403"/>
      <c r="L278" s="403"/>
      <c r="M278" s="403"/>
      <c r="N278" s="403"/>
      <c r="O278" s="403"/>
    </row>
    <row r="279" spans="1:15" s="400" customFormat="1" ht="26.1" customHeight="1" thickBot="1">
      <c r="A279" s="2723" t="s">
        <v>948</v>
      </c>
      <c r="B279" s="2724"/>
      <c r="C279" s="2725" t="s">
        <v>949</v>
      </c>
      <c r="D279" s="2726"/>
      <c r="E279" s="2726"/>
      <c r="F279" s="2726"/>
      <c r="G279" s="2726"/>
      <c r="H279" s="2726"/>
      <c r="I279" s="2726"/>
      <c r="J279" s="2726"/>
      <c r="K279" s="403"/>
      <c r="L279" s="403"/>
      <c r="M279" s="403"/>
      <c r="N279" s="403"/>
      <c r="O279" s="403"/>
    </row>
    <row r="280" spans="1:15" s="400" customFormat="1" ht="78" customHeight="1" thickBot="1">
      <c r="A280" s="2717" t="s">
        <v>950</v>
      </c>
      <c r="B280" s="2717"/>
      <c r="C280" s="2718">
        <f>個票ｰ2010!E68</f>
        <v>0</v>
      </c>
      <c r="D280" s="2719"/>
      <c r="E280" s="2719"/>
      <c r="F280" s="2719"/>
      <c r="G280" s="2719"/>
      <c r="H280" s="2719"/>
      <c r="I280" s="2719"/>
      <c r="J280" s="2719"/>
      <c r="K280" s="403"/>
      <c r="L280" s="403"/>
      <c r="M280" s="403"/>
      <c r="N280" s="403"/>
      <c r="O280" s="403"/>
    </row>
    <row r="281" spans="1:15" s="400" customFormat="1" ht="78" customHeight="1" thickBot="1">
      <c r="A281" s="2717" t="s">
        <v>951</v>
      </c>
      <c r="B281" s="2717"/>
      <c r="C281" s="2718">
        <f>個票ｰ2010!E71</f>
        <v>0</v>
      </c>
      <c r="D281" s="2719"/>
      <c r="E281" s="2719"/>
      <c r="F281" s="2719"/>
      <c r="G281" s="2719"/>
      <c r="H281" s="2719"/>
      <c r="I281" s="2719"/>
      <c r="J281" s="2719"/>
      <c r="K281" s="403"/>
      <c r="L281" s="403"/>
      <c r="M281" s="403"/>
      <c r="N281" s="403"/>
      <c r="O281" s="403"/>
    </row>
    <row r="282" spans="1:15" s="400" customFormat="1" ht="33.950000000000003" customHeight="1" thickBot="1">
      <c r="A282" s="2727" t="s">
        <v>952</v>
      </c>
      <c r="B282" s="2727"/>
      <c r="C282" s="2718">
        <f>個票ｰ2010!E178</f>
        <v>0</v>
      </c>
      <c r="D282" s="2719"/>
      <c r="E282" s="2719"/>
      <c r="F282" s="2719"/>
      <c r="G282" s="2719"/>
      <c r="H282" s="2719"/>
      <c r="I282" s="2719"/>
      <c r="J282" s="2719"/>
      <c r="K282" s="403"/>
      <c r="L282" s="403"/>
      <c r="M282" s="403"/>
      <c r="N282" s="403"/>
      <c r="O282" s="403"/>
    </row>
    <row r="283" spans="1:15" s="400" customFormat="1" ht="33.950000000000003" customHeight="1" thickBot="1">
      <c r="A283" s="2717" t="s">
        <v>953</v>
      </c>
      <c r="B283" s="2717"/>
      <c r="C283" s="2718">
        <f>個票ｰ2010!E179</f>
        <v>0</v>
      </c>
      <c r="D283" s="2719"/>
      <c r="E283" s="2719"/>
      <c r="F283" s="2719"/>
      <c r="G283" s="2719"/>
      <c r="H283" s="2719"/>
      <c r="I283" s="2719"/>
      <c r="J283" s="2719"/>
      <c r="K283" s="403"/>
      <c r="L283" s="403"/>
      <c r="M283" s="403"/>
      <c r="N283" s="403"/>
      <c r="O283" s="403"/>
    </row>
    <row r="284" spans="1:15" s="400" customFormat="1" ht="33.950000000000003" customHeight="1" thickBot="1">
      <c r="A284" s="2717" t="s">
        <v>954</v>
      </c>
      <c r="B284" s="2717"/>
      <c r="C284" s="2718">
        <f>個票ｰ2010!E185</f>
        <v>0</v>
      </c>
      <c r="D284" s="2719"/>
      <c r="E284" s="2719"/>
      <c r="F284" s="2719"/>
      <c r="G284" s="2719"/>
      <c r="H284" s="2719"/>
      <c r="I284" s="2719"/>
      <c r="J284" s="2719"/>
      <c r="K284" s="403"/>
      <c r="L284" s="403"/>
      <c r="M284" s="403"/>
      <c r="N284" s="403"/>
      <c r="O284" s="403"/>
    </row>
    <row r="285" spans="1:15" s="400" customFormat="1" ht="42" customHeight="1" thickBot="1">
      <c r="A285" s="2717" t="s">
        <v>955</v>
      </c>
      <c r="B285" s="2717"/>
      <c r="C285" s="2718">
        <f>個票ｰ2010!E186</f>
        <v>0</v>
      </c>
      <c r="D285" s="2719"/>
      <c r="E285" s="2719"/>
      <c r="F285" s="2719"/>
      <c r="G285" s="2719"/>
      <c r="H285" s="2719"/>
      <c r="I285" s="2719"/>
      <c r="J285" s="2719"/>
      <c r="K285" s="403"/>
      <c r="L285" s="403"/>
      <c r="M285" s="403"/>
      <c r="N285" s="403"/>
      <c r="O285" s="403"/>
    </row>
    <row r="286" spans="1:15" s="400" customFormat="1" ht="33.75" customHeight="1" thickBot="1">
      <c r="A286" s="2717" t="s">
        <v>956</v>
      </c>
      <c r="B286" s="2717"/>
      <c r="C286" s="2718">
        <f>個票ｰ2010!E187</f>
        <v>0</v>
      </c>
      <c r="D286" s="2719"/>
      <c r="E286" s="2719"/>
      <c r="F286" s="2719"/>
      <c r="G286" s="2719"/>
      <c r="H286" s="2719"/>
      <c r="I286" s="2719"/>
      <c r="J286" s="2719"/>
      <c r="K286" s="403"/>
      <c r="L286" s="403"/>
      <c r="M286" s="403"/>
      <c r="N286" s="403"/>
      <c r="O286" s="403"/>
    </row>
    <row r="287" spans="1:15" s="400" customFormat="1" ht="33" customHeight="1" thickBot="1">
      <c r="A287" s="2717" t="s">
        <v>957</v>
      </c>
      <c r="B287" s="2717"/>
      <c r="C287" s="2718">
        <f>個票ｰ2010!E205</f>
        <v>0</v>
      </c>
      <c r="D287" s="2719"/>
      <c r="E287" s="2719"/>
      <c r="F287" s="2719"/>
      <c r="G287" s="2719"/>
      <c r="H287" s="2719"/>
      <c r="I287" s="2719"/>
      <c r="J287" s="2719"/>
      <c r="K287" s="403"/>
      <c r="L287" s="403"/>
      <c r="M287" s="403"/>
      <c r="N287" s="403"/>
      <c r="O287" s="403"/>
    </row>
    <row r="288" spans="1:15" s="400" customFormat="1" ht="33" customHeight="1" thickBot="1">
      <c r="A288" s="2717" t="s">
        <v>958</v>
      </c>
      <c r="B288" s="2717"/>
      <c r="C288" s="2718">
        <f>個票ｰ2010!E207</f>
        <v>0</v>
      </c>
      <c r="D288" s="2719"/>
      <c r="E288" s="2719"/>
      <c r="F288" s="2719"/>
      <c r="G288" s="2719"/>
      <c r="H288" s="2719"/>
      <c r="I288" s="2719"/>
      <c r="J288" s="2719"/>
      <c r="K288" s="403"/>
      <c r="L288" s="403"/>
      <c r="M288" s="403"/>
      <c r="N288" s="403"/>
      <c r="O288" s="403"/>
    </row>
    <row r="289" spans="1:15" s="400" customFormat="1" ht="33" customHeight="1" thickBot="1">
      <c r="A289" s="2717" t="s">
        <v>959</v>
      </c>
      <c r="B289" s="2717"/>
      <c r="C289" s="2718">
        <f>施設別教育訓練講座票!$B$19</f>
        <v>0</v>
      </c>
      <c r="D289" s="2719"/>
      <c r="E289" s="2719"/>
      <c r="F289" s="2719"/>
      <c r="G289" s="2719"/>
      <c r="H289" s="2719"/>
      <c r="I289" s="2719"/>
      <c r="J289" s="2719"/>
      <c r="K289" s="403"/>
      <c r="L289" s="403"/>
      <c r="M289" s="403"/>
      <c r="N289" s="403"/>
      <c r="O289" s="403"/>
    </row>
    <row r="290" spans="1:15" s="414" customFormat="1" ht="15.75" customHeight="1">
      <c r="A290" s="2720" t="s">
        <v>960</v>
      </c>
      <c r="B290" s="2720"/>
      <c r="C290" s="2721">
        <f>個票ｰ2010!K208</f>
        <v>0</v>
      </c>
      <c r="D290" s="2722"/>
      <c r="E290" s="2722"/>
      <c r="F290" s="2722"/>
      <c r="G290" s="2722"/>
      <c r="H290" s="2722"/>
      <c r="I290" s="2722"/>
      <c r="J290" s="2722"/>
      <c r="K290" s="413"/>
      <c r="L290" s="413"/>
      <c r="M290" s="413"/>
      <c r="N290" s="413"/>
      <c r="O290" s="413"/>
    </row>
  </sheetData>
  <mergeCells count="500">
    <mergeCell ref="A8:B8"/>
    <mergeCell ref="C8:E8"/>
    <mergeCell ref="F8:G8"/>
    <mergeCell ref="A9:B9"/>
    <mergeCell ref="C9:E9"/>
    <mergeCell ref="F9:G9"/>
    <mergeCell ref="A1:J1"/>
    <mergeCell ref="A3:J3"/>
    <mergeCell ref="A4:J4"/>
    <mergeCell ref="A6:B6"/>
    <mergeCell ref="C6:J6"/>
    <mergeCell ref="A7:B7"/>
    <mergeCell ref="C7:J7"/>
    <mergeCell ref="A13:B13"/>
    <mergeCell ref="C13:E13"/>
    <mergeCell ref="F13:G13"/>
    <mergeCell ref="A16:B16"/>
    <mergeCell ref="C16:J16"/>
    <mergeCell ref="A17:B17"/>
    <mergeCell ref="C17:J17"/>
    <mergeCell ref="A10:B10"/>
    <mergeCell ref="D10:E10"/>
    <mergeCell ref="F10:G10"/>
    <mergeCell ref="A11:B11"/>
    <mergeCell ref="C11:J11"/>
    <mergeCell ref="A12:B12"/>
    <mergeCell ref="A21:B21"/>
    <mergeCell ref="C21:J21"/>
    <mergeCell ref="A22:B22"/>
    <mergeCell ref="C22:J22"/>
    <mergeCell ref="A23:B23"/>
    <mergeCell ref="C23:J23"/>
    <mergeCell ref="A18:B18"/>
    <mergeCell ref="C18:J18"/>
    <mergeCell ref="A19:B19"/>
    <mergeCell ref="C19:J19"/>
    <mergeCell ref="A20:B20"/>
    <mergeCell ref="C20:J20"/>
    <mergeCell ref="A27:B27"/>
    <mergeCell ref="C27:J27"/>
    <mergeCell ref="A28:B28"/>
    <mergeCell ref="C28:J28"/>
    <mergeCell ref="A29:B29"/>
    <mergeCell ref="C29:J29"/>
    <mergeCell ref="A24:B24"/>
    <mergeCell ref="C24:J24"/>
    <mergeCell ref="A25:B25"/>
    <mergeCell ref="C25:J25"/>
    <mergeCell ref="A26:B26"/>
    <mergeCell ref="C26:J26"/>
    <mergeCell ref="A37:B37"/>
    <mergeCell ref="C37:E37"/>
    <mergeCell ref="F37:G37"/>
    <mergeCell ref="A38:B38"/>
    <mergeCell ref="C38:E38"/>
    <mergeCell ref="F38:G38"/>
    <mergeCell ref="A30:J30"/>
    <mergeCell ref="A32:J32"/>
    <mergeCell ref="A33:J33"/>
    <mergeCell ref="A35:B35"/>
    <mergeCell ref="C35:J35"/>
    <mergeCell ref="A36:B36"/>
    <mergeCell ref="C36:J36"/>
    <mergeCell ref="A42:B42"/>
    <mergeCell ref="C42:E42"/>
    <mergeCell ref="F42:G42"/>
    <mergeCell ref="A45:B45"/>
    <mergeCell ref="C45:J45"/>
    <mergeCell ref="A46:B46"/>
    <mergeCell ref="C46:J46"/>
    <mergeCell ref="A39:B39"/>
    <mergeCell ref="D39:E39"/>
    <mergeCell ref="F39:G39"/>
    <mergeCell ref="A40:B40"/>
    <mergeCell ref="C40:J40"/>
    <mergeCell ref="A41:B41"/>
    <mergeCell ref="A50:B50"/>
    <mergeCell ref="C50:J50"/>
    <mergeCell ref="A51:B51"/>
    <mergeCell ref="C51:J51"/>
    <mergeCell ref="A52:B52"/>
    <mergeCell ref="C52:J52"/>
    <mergeCell ref="A47:B47"/>
    <mergeCell ref="C47:J47"/>
    <mergeCell ref="A48:B48"/>
    <mergeCell ref="C48:J48"/>
    <mergeCell ref="A49:B49"/>
    <mergeCell ref="C49:J49"/>
    <mergeCell ref="A56:B56"/>
    <mergeCell ref="C56:J56"/>
    <mergeCell ref="A57:B57"/>
    <mergeCell ref="C57:J57"/>
    <mergeCell ref="A58:B58"/>
    <mergeCell ref="C58:J58"/>
    <mergeCell ref="A53:B53"/>
    <mergeCell ref="C53:J53"/>
    <mergeCell ref="A54:B54"/>
    <mergeCell ref="C54:J54"/>
    <mergeCell ref="A55:B55"/>
    <mergeCell ref="C55:J55"/>
    <mergeCell ref="A66:B66"/>
    <mergeCell ref="C66:E66"/>
    <mergeCell ref="F66:G66"/>
    <mergeCell ref="A67:B67"/>
    <mergeCell ref="C67:E67"/>
    <mergeCell ref="F67:G67"/>
    <mergeCell ref="A59:J59"/>
    <mergeCell ref="A61:J61"/>
    <mergeCell ref="A62:J62"/>
    <mergeCell ref="A64:B64"/>
    <mergeCell ref="C64:J64"/>
    <mergeCell ref="A65:B65"/>
    <mergeCell ref="C65:J65"/>
    <mergeCell ref="A71:B71"/>
    <mergeCell ref="C71:E71"/>
    <mergeCell ref="F71:G71"/>
    <mergeCell ref="A74:B74"/>
    <mergeCell ref="C74:J74"/>
    <mergeCell ref="A75:B75"/>
    <mergeCell ref="C75:J75"/>
    <mergeCell ref="A68:B68"/>
    <mergeCell ref="D68:E68"/>
    <mergeCell ref="F68:G68"/>
    <mergeCell ref="A69:B69"/>
    <mergeCell ref="C69:J69"/>
    <mergeCell ref="A70:B70"/>
    <mergeCell ref="A79:B79"/>
    <mergeCell ref="C79:J79"/>
    <mergeCell ref="A80:B80"/>
    <mergeCell ref="C80:J80"/>
    <mergeCell ref="A81:B81"/>
    <mergeCell ref="C81:J81"/>
    <mergeCell ref="A76:B76"/>
    <mergeCell ref="C76:J76"/>
    <mergeCell ref="A77:B77"/>
    <mergeCell ref="C77:J77"/>
    <mergeCell ref="A78:B78"/>
    <mergeCell ref="C78:J78"/>
    <mergeCell ref="A85:B85"/>
    <mergeCell ref="C85:J85"/>
    <mergeCell ref="A86:B86"/>
    <mergeCell ref="C86:J86"/>
    <mergeCell ref="A87:B87"/>
    <mergeCell ref="C87:J87"/>
    <mergeCell ref="A82:B82"/>
    <mergeCell ref="C82:J82"/>
    <mergeCell ref="A83:B83"/>
    <mergeCell ref="C83:J83"/>
    <mergeCell ref="A84:B84"/>
    <mergeCell ref="C84:J84"/>
    <mergeCell ref="A95:B95"/>
    <mergeCell ref="C95:E95"/>
    <mergeCell ref="F95:G95"/>
    <mergeCell ref="A96:B96"/>
    <mergeCell ref="C96:E96"/>
    <mergeCell ref="F96:G96"/>
    <mergeCell ref="A88:J88"/>
    <mergeCell ref="A90:J90"/>
    <mergeCell ref="A91:J91"/>
    <mergeCell ref="A93:B93"/>
    <mergeCell ref="C93:J93"/>
    <mergeCell ref="A94:B94"/>
    <mergeCell ref="C94:J94"/>
    <mergeCell ref="A100:B100"/>
    <mergeCell ref="C100:E100"/>
    <mergeCell ref="F100:G100"/>
    <mergeCell ref="A103:B103"/>
    <mergeCell ref="C103:J103"/>
    <mergeCell ref="A104:B104"/>
    <mergeCell ref="C104:J104"/>
    <mergeCell ref="A97:B97"/>
    <mergeCell ref="D97:E97"/>
    <mergeCell ref="F97:G97"/>
    <mergeCell ref="A98:B98"/>
    <mergeCell ref="C98:J98"/>
    <mergeCell ref="A99:B99"/>
    <mergeCell ref="A108:B108"/>
    <mergeCell ref="C108:J108"/>
    <mergeCell ref="A109:B109"/>
    <mergeCell ref="C109:J109"/>
    <mergeCell ref="A110:B110"/>
    <mergeCell ref="C110:J110"/>
    <mergeCell ref="A105:B105"/>
    <mergeCell ref="C105:J105"/>
    <mergeCell ref="A106:B106"/>
    <mergeCell ref="C106:J106"/>
    <mergeCell ref="A107:B107"/>
    <mergeCell ref="C107:J107"/>
    <mergeCell ref="A114:B114"/>
    <mergeCell ref="C114:J114"/>
    <mergeCell ref="A115:B115"/>
    <mergeCell ref="C115:J115"/>
    <mergeCell ref="A116:B116"/>
    <mergeCell ref="C116:J116"/>
    <mergeCell ref="A111:B111"/>
    <mergeCell ref="C111:J111"/>
    <mergeCell ref="A112:B112"/>
    <mergeCell ref="C112:J112"/>
    <mergeCell ref="A113:B113"/>
    <mergeCell ref="C113:J113"/>
    <mergeCell ref="A124:B124"/>
    <mergeCell ref="C124:E124"/>
    <mergeCell ref="F124:G124"/>
    <mergeCell ref="A125:B125"/>
    <mergeCell ref="C125:E125"/>
    <mergeCell ref="F125:G125"/>
    <mergeCell ref="A117:J117"/>
    <mergeCell ref="A119:J119"/>
    <mergeCell ref="A120:J120"/>
    <mergeCell ref="A122:B122"/>
    <mergeCell ref="C122:J122"/>
    <mergeCell ref="A123:B123"/>
    <mergeCell ref="C123:J123"/>
    <mergeCell ref="A129:B129"/>
    <mergeCell ref="C129:E129"/>
    <mergeCell ref="F129:G129"/>
    <mergeCell ref="A132:B132"/>
    <mergeCell ref="C132:J132"/>
    <mergeCell ref="A133:B133"/>
    <mergeCell ref="C133:J133"/>
    <mergeCell ref="A126:B126"/>
    <mergeCell ref="D126:E126"/>
    <mergeCell ref="F126:G126"/>
    <mergeCell ref="A127:B127"/>
    <mergeCell ref="C127:J127"/>
    <mergeCell ref="A128:B128"/>
    <mergeCell ref="A137:B137"/>
    <mergeCell ref="C137:J137"/>
    <mergeCell ref="A138:B138"/>
    <mergeCell ref="C138:J138"/>
    <mergeCell ref="A139:B139"/>
    <mergeCell ref="C139:J139"/>
    <mergeCell ref="A134:B134"/>
    <mergeCell ref="C134:J134"/>
    <mergeCell ref="A135:B135"/>
    <mergeCell ref="C135:J135"/>
    <mergeCell ref="A136:B136"/>
    <mergeCell ref="C136:J136"/>
    <mergeCell ref="A143:B143"/>
    <mergeCell ref="C143:J143"/>
    <mergeCell ref="A144:B144"/>
    <mergeCell ref="C144:J144"/>
    <mergeCell ref="A145:B145"/>
    <mergeCell ref="C145:J145"/>
    <mergeCell ref="A140:B140"/>
    <mergeCell ref="C140:J140"/>
    <mergeCell ref="A141:B141"/>
    <mergeCell ref="C141:J141"/>
    <mergeCell ref="A142:B142"/>
    <mergeCell ref="C142:J142"/>
    <mergeCell ref="A146:J146"/>
    <mergeCell ref="A148:J148"/>
    <mergeCell ref="A149:J149"/>
    <mergeCell ref="A151:B151"/>
    <mergeCell ref="C151:J151"/>
    <mergeCell ref="A152:B152"/>
    <mergeCell ref="C152:J152"/>
    <mergeCell ref="A153:B153"/>
    <mergeCell ref="C153:E153"/>
    <mergeCell ref="F153:G153"/>
    <mergeCell ref="A154:B154"/>
    <mergeCell ref="C154:E154"/>
    <mergeCell ref="F154:G154"/>
    <mergeCell ref="A155:B155"/>
    <mergeCell ref="D155:E155"/>
    <mergeCell ref="F155:G155"/>
    <mergeCell ref="A156:B156"/>
    <mergeCell ref="C156:J156"/>
    <mergeCell ref="A157:B157"/>
    <mergeCell ref="A158:B158"/>
    <mergeCell ref="C158:E158"/>
    <mergeCell ref="F158:G158"/>
    <mergeCell ref="A161:B161"/>
    <mergeCell ref="C161:J161"/>
    <mergeCell ref="A162:B162"/>
    <mergeCell ref="C162:J162"/>
    <mergeCell ref="A163:B163"/>
    <mergeCell ref="C163:J163"/>
    <mergeCell ref="A164:B164"/>
    <mergeCell ref="C164:J164"/>
    <mergeCell ref="A165:B165"/>
    <mergeCell ref="C165:J165"/>
    <mergeCell ref="A166:B166"/>
    <mergeCell ref="C166:J166"/>
    <mergeCell ref="A167:B167"/>
    <mergeCell ref="C167:J167"/>
    <mergeCell ref="A168:B168"/>
    <mergeCell ref="C168:J168"/>
    <mergeCell ref="A169:B169"/>
    <mergeCell ref="C169:J169"/>
    <mergeCell ref="A170:B170"/>
    <mergeCell ref="C170:J170"/>
    <mergeCell ref="A171:B171"/>
    <mergeCell ref="C171:J171"/>
    <mergeCell ref="A172:B172"/>
    <mergeCell ref="C172:J172"/>
    <mergeCell ref="A173:B173"/>
    <mergeCell ref="C173:J173"/>
    <mergeCell ref="A174:B174"/>
    <mergeCell ref="C174:J174"/>
    <mergeCell ref="A175:J175"/>
    <mergeCell ref="A177:J177"/>
    <mergeCell ref="A178:J178"/>
    <mergeCell ref="A180:B180"/>
    <mergeCell ref="C180:J180"/>
    <mergeCell ref="A181:B181"/>
    <mergeCell ref="C181:J181"/>
    <mergeCell ref="A182:B182"/>
    <mergeCell ref="C182:E182"/>
    <mergeCell ref="F182:G182"/>
    <mergeCell ref="A183:B183"/>
    <mergeCell ref="C183:E183"/>
    <mergeCell ref="F183:G183"/>
    <mergeCell ref="A184:B184"/>
    <mergeCell ref="D184:E184"/>
    <mergeCell ref="F184:G184"/>
    <mergeCell ref="A185:B185"/>
    <mergeCell ref="C185:J185"/>
    <mergeCell ref="A186:B186"/>
    <mergeCell ref="A187:B187"/>
    <mergeCell ref="C187:E187"/>
    <mergeCell ref="F187:G187"/>
    <mergeCell ref="A190:B190"/>
    <mergeCell ref="C190:J190"/>
    <mergeCell ref="A191:B191"/>
    <mergeCell ref="C191:J191"/>
    <mergeCell ref="A192:B192"/>
    <mergeCell ref="C192:J192"/>
    <mergeCell ref="A193:B193"/>
    <mergeCell ref="C193:J193"/>
    <mergeCell ref="A194:B194"/>
    <mergeCell ref="C194:J194"/>
    <mergeCell ref="A195:B195"/>
    <mergeCell ref="C195:J195"/>
    <mergeCell ref="A196:B196"/>
    <mergeCell ref="C196:J196"/>
    <mergeCell ref="A197:B197"/>
    <mergeCell ref="C197:J197"/>
    <mergeCell ref="A198:B198"/>
    <mergeCell ref="C198:J198"/>
    <mergeCell ref="A199:B199"/>
    <mergeCell ref="C199:J199"/>
    <mergeCell ref="A200:B200"/>
    <mergeCell ref="C200:J200"/>
    <mergeCell ref="A201:B201"/>
    <mergeCell ref="C201:J201"/>
    <mergeCell ref="A202:B202"/>
    <mergeCell ref="C202:J202"/>
    <mergeCell ref="A203:B203"/>
    <mergeCell ref="C203:J203"/>
    <mergeCell ref="A204:J204"/>
    <mergeCell ref="A206:J206"/>
    <mergeCell ref="A207:J207"/>
    <mergeCell ref="A209:B209"/>
    <mergeCell ref="C209:J209"/>
    <mergeCell ref="A210:B210"/>
    <mergeCell ref="C210:J210"/>
    <mergeCell ref="A211:B211"/>
    <mergeCell ref="C211:E211"/>
    <mergeCell ref="F211:G211"/>
    <mergeCell ref="A212:B212"/>
    <mergeCell ref="C212:E212"/>
    <mergeCell ref="F212:G212"/>
    <mergeCell ref="A213:B213"/>
    <mergeCell ref="D213:E213"/>
    <mergeCell ref="F213:G213"/>
    <mergeCell ref="A214:B214"/>
    <mergeCell ref="C214:J214"/>
    <mergeCell ref="A215:B215"/>
    <mergeCell ref="A216:B216"/>
    <mergeCell ref="C216:E216"/>
    <mergeCell ref="F216:G216"/>
    <mergeCell ref="A219:B219"/>
    <mergeCell ref="C219:J219"/>
    <mergeCell ref="A220:B220"/>
    <mergeCell ref="C220:J220"/>
    <mergeCell ref="A221:B221"/>
    <mergeCell ref="C221:J221"/>
    <mergeCell ref="A222:B222"/>
    <mergeCell ref="C222:J222"/>
    <mergeCell ref="A223:B223"/>
    <mergeCell ref="C223:J223"/>
    <mergeCell ref="A224:B224"/>
    <mergeCell ref="C224:J224"/>
    <mergeCell ref="A225:B225"/>
    <mergeCell ref="C225:J225"/>
    <mergeCell ref="A226:B226"/>
    <mergeCell ref="C226:J226"/>
    <mergeCell ref="A227:B227"/>
    <mergeCell ref="C227:J227"/>
    <mergeCell ref="A228:B228"/>
    <mergeCell ref="C228:J228"/>
    <mergeCell ref="A229:B229"/>
    <mergeCell ref="C229:J229"/>
    <mergeCell ref="A230:B230"/>
    <mergeCell ref="C230:J230"/>
    <mergeCell ref="A231:B231"/>
    <mergeCell ref="C231:J231"/>
    <mergeCell ref="A232:B232"/>
    <mergeCell ref="C232:J232"/>
    <mergeCell ref="A233:J233"/>
    <mergeCell ref="A235:J235"/>
    <mergeCell ref="A236:J236"/>
    <mergeCell ref="A238:B238"/>
    <mergeCell ref="C238:J238"/>
    <mergeCell ref="A239:B239"/>
    <mergeCell ref="C239:J239"/>
    <mergeCell ref="A240:B240"/>
    <mergeCell ref="C240:E240"/>
    <mergeCell ref="F240:G240"/>
    <mergeCell ref="A241:B241"/>
    <mergeCell ref="C241:E241"/>
    <mergeCell ref="F241:G241"/>
    <mergeCell ref="A242:B242"/>
    <mergeCell ref="D242:E242"/>
    <mergeCell ref="F242:G242"/>
    <mergeCell ref="A243:B243"/>
    <mergeCell ref="C243:J243"/>
    <mergeCell ref="A244:B244"/>
    <mergeCell ref="A245:B245"/>
    <mergeCell ref="C245:E245"/>
    <mergeCell ref="F245:G245"/>
    <mergeCell ref="A248:B248"/>
    <mergeCell ref="C248:J248"/>
    <mergeCell ref="A249:B249"/>
    <mergeCell ref="C249:J249"/>
    <mergeCell ref="A250:B250"/>
    <mergeCell ref="C250:J250"/>
    <mergeCell ref="A251:B251"/>
    <mergeCell ref="C251:J251"/>
    <mergeCell ref="A252:B252"/>
    <mergeCell ref="C252:J252"/>
    <mergeCell ref="A253:B253"/>
    <mergeCell ref="C253:J253"/>
    <mergeCell ref="A254:B254"/>
    <mergeCell ref="C254:J254"/>
    <mergeCell ref="A255:B255"/>
    <mergeCell ref="C255:J255"/>
    <mergeCell ref="A256:B256"/>
    <mergeCell ref="C256:J256"/>
    <mergeCell ref="A257:B257"/>
    <mergeCell ref="C257:J257"/>
    <mergeCell ref="A258:B258"/>
    <mergeCell ref="C258:J258"/>
    <mergeCell ref="A259:B259"/>
    <mergeCell ref="C259:J259"/>
    <mergeCell ref="A260:B260"/>
    <mergeCell ref="C260:J260"/>
    <mergeCell ref="A261:B261"/>
    <mergeCell ref="C261:J261"/>
    <mergeCell ref="A262:J262"/>
    <mergeCell ref="A264:J264"/>
    <mergeCell ref="A265:J265"/>
    <mergeCell ref="A267:B267"/>
    <mergeCell ref="C267:J267"/>
    <mergeCell ref="A268:B268"/>
    <mergeCell ref="C268:J268"/>
    <mergeCell ref="A269:B269"/>
    <mergeCell ref="C269:E269"/>
    <mergeCell ref="F269:G269"/>
    <mergeCell ref="A270:B270"/>
    <mergeCell ref="C270:E270"/>
    <mergeCell ref="F270:G270"/>
    <mergeCell ref="A271:B271"/>
    <mergeCell ref="D271:E271"/>
    <mergeCell ref="F271:G271"/>
    <mergeCell ref="A272:B272"/>
    <mergeCell ref="C272:J272"/>
    <mergeCell ref="A273:B273"/>
    <mergeCell ref="A274:B274"/>
    <mergeCell ref="C274:E274"/>
    <mergeCell ref="F274:G274"/>
    <mergeCell ref="A277:B277"/>
    <mergeCell ref="C277:J277"/>
    <mergeCell ref="A278:B278"/>
    <mergeCell ref="C278:J278"/>
    <mergeCell ref="A279:B279"/>
    <mergeCell ref="C279:J279"/>
    <mergeCell ref="A280:B280"/>
    <mergeCell ref="C280:J280"/>
    <mergeCell ref="A281:B281"/>
    <mergeCell ref="C281:J281"/>
    <mergeCell ref="A282:B282"/>
    <mergeCell ref="C282:J282"/>
    <mergeCell ref="A283:B283"/>
    <mergeCell ref="C283:J283"/>
    <mergeCell ref="A289:B289"/>
    <mergeCell ref="C289:J289"/>
    <mergeCell ref="A290:B290"/>
    <mergeCell ref="C290:J290"/>
    <mergeCell ref="A284:B284"/>
    <mergeCell ref="C284:J284"/>
    <mergeCell ref="A285:B285"/>
    <mergeCell ref="C285:J285"/>
    <mergeCell ref="A286:B286"/>
    <mergeCell ref="C286:J286"/>
    <mergeCell ref="A287:B287"/>
    <mergeCell ref="C287:J287"/>
    <mergeCell ref="A288:B288"/>
    <mergeCell ref="C288:J288"/>
  </mergeCells>
  <phoneticPr fontId="20"/>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176</vt:i4>
      </vt:variant>
    </vt:vector>
  </HeadingPairs>
  <TitlesOfParts>
    <vt:vector size="223" baseType="lpstr">
      <vt:lpstr>リスト</vt:lpstr>
      <vt:lpstr>リスト (2)</vt:lpstr>
      <vt:lpstr>目次</vt:lpstr>
      <vt:lpstr>申請書・総括票（共通）</vt:lpstr>
      <vt:lpstr>総括票（専門実践教育訓練給付金）</vt:lpstr>
      <vt:lpstr>施設別教育訓練講座票</vt:lpstr>
      <vt:lpstr>個票ｰ2001</vt:lpstr>
      <vt:lpstr>ロール対応表ｰ2001</vt:lpstr>
      <vt:lpstr>訓練経費内訳票-2001</vt:lpstr>
      <vt:lpstr>講座運営管理状況_講師等経歴書-2001</vt:lpstr>
      <vt:lpstr>個票ｰ2002</vt:lpstr>
      <vt:lpstr>ロール対応表ｰ2002</vt:lpstr>
      <vt:lpstr>訓練経費内訳票-2002</vt:lpstr>
      <vt:lpstr>講座運営管理状況_講師等経歴書-2002</vt:lpstr>
      <vt:lpstr>個票ｰ2003</vt:lpstr>
      <vt:lpstr>ロール対応表ｰ2003</vt:lpstr>
      <vt:lpstr>訓練経費内訳票-2003</vt:lpstr>
      <vt:lpstr>講座運営管理状況_講師等経歴書-2003</vt:lpstr>
      <vt:lpstr>個票ｰ2004</vt:lpstr>
      <vt:lpstr>ロール対応表ｰ2004</vt:lpstr>
      <vt:lpstr>訓練経費内訳票-2004</vt:lpstr>
      <vt:lpstr>講座運営管理状況_講師等経歴書-2004</vt:lpstr>
      <vt:lpstr>個票ｰ2005</vt:lpstr>
      <vt:lpstr>ロール対応表ｰ2005</vt:lpstr>
      <vt:lpstr>訓練経費内訳票-2005</vt:lpstr>
      <vt:lpstr>講座運営管理状況_講師等経歴書-2005</vt:lpstr>
      <vt:lpstr>個票ｰ2006 </vt:lpstr>
      <vt:lpstr>ロール対応表ｰ2006</vt:lpstr>
      <vt:lpstr>訓練経費内訳票-2006</vt:lpstr>
      <vt:lpstr>講座運営管理状況_講師等経歴書-2006</vt:lpstr>
      <vt:lpstr>個票ｰ2007</vt:lpstr>
      <vt:lpstr>ロール対応表ｰ2007</vt:lpstr>
      <vt:lpstr>訓練経費内訳票-2007</vt:lpstr>
      <vt:lpstr>講座運営管理状況_講師等経歴書-2007</vt:lpstr>
      <vt:lpstr>個票ｰ2008</vt:lpstr>
      <vt:lpstr>ロール対応表ｰ2008</vt:lpstr>
      <vt:lpstr>訓練経費内訳票-2008</vt:lpstr>
      <vt:lpstr>講座運営管理状況_講師等経歴書-2008</vt:lpstr>
      <vt:lpstr>個票ｰ2009</vt:lpstr>
      <vt:lpstr>ロール対応表ｰ2009</vt:lpstr>
      <vt:lpstr>訓練経費内訳票-2009</vt:lpstr>
      <vt:lpstr>講座運営管理状況_講師等経歴書-2009</vt:lpstr>
      <vt:lpstr>個票ｰ2010</vt:lpstr>
      <vt:lpstr>ロール対応表ｰ2010</vt:lpstr>
      <vt:lpstr>訓練経費内訳票-2010</vt:lpstr>
      <vt:lpstr>講座運営管理状況_講師等経歴書-2010</vt:lpstr>
      <vt:lpstr>講座情報シート</vt:lpstr>
      <vt:lpstr>AI・データサイエンス</vt:lpstr>
      <vt:lpstr>dummy</vt:lpstr>
      <vt:lpstr>ロール対応表ｰ2001!Print_Area</vt:lpstr>
      <vt:lpstr>ロール対応表ｰ2002!Print_Area</vt:lpstr>
      <vt:lpstr>ロール対応表ｰ2003!Print_Area</vt:lpstr>
      <vt:lpstr>ロール対応表ｰ2004!Print_Area</vt:lpstr>
      <vt:lpstr>ロール対応表ｰ2005!Print_Area</vt:lpstr>
      <vt:lpstr>ロール対応表ｰ2006!Print_Area</vt:lpstr>
      <vt:lpstr>ロール対応表ｰ2007!Print_Area</vt:lpstr>
      <vt:lpstr>ロール対応表ｰ2008!Print_Area</vt:lpstr>
      <vt:lpstr>ロール対応表ｰ2009!Print_Area</vt:lpstr>
      <vt:lpstr>ロール対応表ｰ2010!Print_Area</vt:lpstr>
      <vt:lpstr>'訓練経費内訳票-2001'!Print_Area</vt:lpstr>
      <vt:lpstr>'訓練経費内訳票-2002'!Print_Area</vt:lpstr>
      <vt:lpstr>'訓練経費内訳票-2003'!Print_Area</vt:lpstr>
      <vt:lpstr>'訓練経費内訳票-2004'!Print_Area</vt:lpstr>
      <vt:lpstr>'訓練経費内訳票-2005'!Print_Area</vt:lpstr>
      <vt:lpstr>'訓練経費内訳票-2006'!Print_Area</vt:lpstr>
      <vt:lpstr>'訓練経費内訳票-2007'!Print_Area</vt:lpstr>
      <vt:lpstr>'訓練経費内訳票-2008'!Print_Area</vt:lpstr>
      <vt:lpstr>'訓練経費内訳票-2009'!Print_Area</vt:lpstr>
      <vt:lpstr>'訓練経費内訳票-2010'!Print_Area</vt:lpstr>
      <vt:lpstr>個票ｰ2001!Print_Area</vt:lpstr>
      <vt:lpstr>個票ｰ2002!Print_Area</vt:lpstr>
      <vt:lpstr>個票ｰ2003!Print_Area</vt:lpstr>
      <vt:lpstr>個票ｰ2004!Print_Area</vt:lpstr>
      <vt:lpstr>個票ｰ2005!Print_Area</vt:lpstr>
      <vt:lpstr>'個票ｰ2006 '!Print_Area</vt:lpstr>
      <vt:lpstr>個票ｰ2007!Print_Area</vt:lpstr>
      <vt:lpstr>個票ｰ2008!Print_Area</vt:lpstr>
      <vt:lpstr>個票ｰ2009!Print_Area</vt:lpstr>
      <vt:lpstr>個票ｰ2010!Print_Area</vt:lpstr>
      <vt:lpstr>'講座運営管理状況_講師等経歴書-2001'!Print_Area</vt:lpstr>
      <vt:lpstr>'講座運営管理状況_講師等経歴書-2002'!Print_Area</vt:lpstr>
      <vt:lpstr>'講座運営管理状況_講師等経歴書-2003'!Print_Area</vt:lpstr>
      <vt:lpstr>'講座運営管理状況_講師等経歴書-2004'!Print_Area</vt:lpstr>
      <vt:lpstr>'講座運営管理状況_講師等経歴書-2005'!Print_Area</vt:lpstr>
      <vt:lpstr>'講座運営管理状況_講師等経歴書-2006'!Print_Area</vt:lpstr>
      <vt:lpstr>'講座運営管理状況_講師等経歴書-2007'!Print_Area</vt:lpstr>
      <vt:lpstr>'講座運営管理状況_講師等経歴書-2008'!Print_Area</vt:lpstr>
      <vt:lpstr>'講座運営管理状況_講師等経歴書-2009'!Print_Area</vt:lpstr>
      <vt:lpstr>'講座運営管理状況_講師等経歴書-2010'!Print_Area</vt:lpstr>
      <vt:lpstr>施設別教育訓練講座票!Print_Area</vt:lpstr>
      <vt:lpstr>'申請書・総括票（共通）'!Print_Area</vt:lpstr>
      <vt:lpstr>'総括票（専門実践教育訓練給付金）'!Print_Area</vt:lpstr>
      <vt:lpstr>目次!Print_Area</vt:lpstr>
      <vt:lpstr>'訓練経費内訳票-2001'!Print_Titles</vt:lpstr>
      <vt:lpstr>'訓練経費内訳票-2002'!Print_Titles</vt:lpstr>
      <vt:lpstr>'訓練経費内訳票-2003'!Print_Titles</vt:lpstr>
      <vt:lpstr>'訓練経費内訳票-2004'!Print_Titles</vt:lpstr>
      <vt:lpstr>'訓練経費内訳票-2005'!Print_Titles</vt:lpstr>
      <vt:lpstr>'訓練経費内訳票-2006'!Print_Titles</vt:lpstr>
      <vt:lpstr>'訓練経費内訳票-2007'!Print_Titles</vt:lpstr>
      <vt:lpstr>'訓練経費内訳票-2008'!Print_Titles</vt:lpstr>
      <vt:lpstr>'訓練経費内訳票-2009'!Print_Titles</vt:lpstr>
      <vt:lpstr>'訓練経費内訳票-2010'!Print_Titles</vt:lpstr>
      <vt:lpstr>'リスト (2)'!セキュリティ</vt:lpstr>
      <vt:lpstr>個票ｰ2001!セキュリティ</vt:lpstr>
      <vt:lpstr>個票ｰ2002!セキュリティ</vt:lpstr>
      <vt:lpstr>個票ｰ2003!セキュリティ</vt:lpstr>
      <vt:lpstr>個票ｰ2004!セキュリティ</vt:lpstr>
      <vt:lpstr>個票ｰ2005!セキュリティ</vt:lpstr>
      <vt:lpstr>'個票ｰ2006 '!セキュリティ</vt:lpstr>
      <vt:lpstr>個票ｰ2007!セキュリティ</vt:lpstr>
      <vt:lpstr>個票ｰ2008!セキュリティ</vt:lpstr>
      <vt:lpstr>個票ｰ2009!セキュリティ</vt:lpstr>
      <vt:lpstr>個票ｰ2010!セキュリティ</vt:lpstr>
      <vt:lpstr>個票ｰ2001!セキュリティマネジメント</vt:lpstr>
      <vt:lpstr>個票ｰ2002!セキュリティマネジメント</vt:lpstr>
      <vt:lpstr>個票ｰ2003!セキュリティマネジメント</vt:lpstr>
      <vt:lpstr>個票ｰ2004!セキュリティマネジメント</vt:lpstr>
      <vt:lpstr>個票ｰ2005!セキュリティマネジメント</vt:lpstr>
      <vt:lpstr>'個票ｰ2006 '!セキュリティマネジメント</vt:lpstr>
      <vt:lpstr>個票ｰ2007!セキュリティマネジメント</vt:lpstr>
      <vt:lpstr>個票ｰ2008!セキュリティマネジメント</vt:lpstr>
      <vt:lpstr>個票ｰ2009!セキュリティマネジメント</vt:lpstr>
      <vt:lpstr>個票ｰ2010!セキュリティマネジメント</vt:lpstr>
      <vt:lpstr>セキュリティマネジメント</vt:lpstr>
      <vt:lpstr>個票ｰ2001!セキュリティ技術</vt:lpstr>
      <vt:lpstr>個票ｰ2002!セキュリティ技術</vt:lpstr>
      <vt:lpstr>個票ｰ2003!セキュリティ技術</vt:lpstr>
      <vt:lpstr>個票ｰ2004!セキュリティ技術</vt:lpstr>
      <vt:lpstr>個票ｰ2005!セキュリティ技術</vt:lpstr>
      <vt:lpstr>'個票ｰ2006 '!セキュリティ技術</vt:lpstr>
      <vt:lpstr>個票ｰ2007!セキュリティ技術</vt:lpstr>
      <vt:lpstr>個票ｰ2008!セキュリティ技術</vt:lpstr>
      <vt:lpstr>個票ｰ2009!セキュリティ技術</vt:lpstr>
      <vt:lpstr>個票ｰ2010!セキュリティ技術</vt:lpstr>
      <vt:lpstr>セキュリティ技術</vt:lpstr>
      <vt:lpstr>ソフトウェア開発</vt:lpstr>
      <vt:lpstr>ダミー</vt:lpstr>
      <vt:lpstr>データ</vt:lpstr>
      <vt:lpstr>データ・AIの戦略的活用</vt:lpstr>
      <vt:lpstr>個票ｰ2001!データエンジニアリング</vt:lpstr>
      <vt:lpstr>個票ｰ2002!データエンジニアリング</vt:lpstr>
      <vt:lpstr>個票ｰ2003!データエンジニアリング</vt:lpstr>
      <vt:lpstr>個票ｰ2004!データエンジニアリング</vt:lpstr>
      <vt:lpstr>個票ｰ2005!データエンジニアリング</vt:lpstr>
      <vt:lpstr>'個票ｰ2006 '!データエンジニアリング</vt:lpstr>
      <vt:lpstr>個票ｰ2007!データエンジニアリング</vt:lpstr>
      <vt:lpstr>個票ｰ2008!データエンジニアリング</vt:lpstr>
      <vt:lpstr>個票ｰ2009!データエンジニアリング</vt:lpstr>
      <vt:lpstr>個票ｰ2010!データエンジニアリング</vt:lpstr>
      <vt:lpstr>データエンジニアリング</vt:lpstr>
      <vt:lpstr>データ活用</vt:lpstr>
      <vt:lpstr>テクノロジー</vt:lpstr>
      <vt:lpstr>個票ｰ2001!デザイン</vt:lpstr>
      <vt:lpstr>個票ｰ2002!デザイン</vt:lpstr>
      <vt:lpstr>個票ｰ2003!デザイン</vt:lpstr>
      <vt:lpstr>個票ｰ2004!デザイン</vt:lpstr>
      <vt:lpstr>個票ｰ2005!デザイン</vt:lpstr>
      <vt:lpstr>'個票ｰ2006 '!デザイン</vt:lpstr>
      <vt:lpstr>個票ｰ2007!デザイン</vt:lpstr>
      <vt:lpstr>個票ｰ2008!デザイン</vt:lpstr>
      <vt:lpstr>個票ｰ2009!デザイン</vt:lpstr>
      <vt:lpstr>個票ｰ2010!デザイン</vt:lpstr>
      <vt:lpstr>デザイン</vt:lpstr>
      <vt:lpstr>個票ｰ2001!デジタルテクノロジー</vt:lpstr>
      <vt:lpstr>個票ｰ2002!デジタルテクノロジー</vt:lpstr>
      <vt:lpstr>個票ｰ2003!デジタルテクノロジー</vt:lpstr>
      <vt:lpstr>個票ｰ2004!デジタルテクノロジー</vt:lpstr>
      <vt:lpstr>個票ｰ2005!デジタルテクノロジー</vt:lpstr>
      <vt:lpstr>'個票ｰ2006 '!デジタルテクノロジー</vt:lpstr>
      <vt:lpstr>個票ｰ2007!デジタルテクノロジー</vt:lpstr>
      <vt:lpstr>個票ｰ2008!デジタルテクノロジー</vt:lpstr>
      <vt:lpstr>個票ｰ2009!デジタルテクノロジー</vt:lpstr>
      <vt:lpstr>個票ｰ2010!デジタルテクノロジー</vt:lpstr>
      <vt:lpstr>デジタルテクノロジー</vt:lpstr>
      <vt:lpstr>個票ｰ2001!ビジネスモデル・プロセス</vt:lpstr>
      <vt:lpstr>個票ｰ2002!ビジネスモデル・プロセス</vt:lpstr>
      <vt:lpstr>個票ｰ2003!ビジネスモデル・プロセス</vt:lpstr>
      <vt:lpstr>個票ｰ2004!ビジネスモデル・プロセス</vt:lpstr>
      <vt:lpstr>個票ｰ2005!ビジネスモデル・プロセス</vt:lpstr>
      <vt:lpstr>'個票ｰ2006 '!ビジネスモデル・プロセス</vt:lpstr>
      <vt:lpstr>個票ｰ2007!ビジネスモデル・プロセス</vt:lpstr>
      <vt:lpstr>個票ｰ2008!ビジネスモデル・プロセス</vt:lpstr>
      <vt:lpstr>個票ｰ2009!ビジネスモデル・プロセス</vt:lpstr>
      <vt:lpstr>個票ｰ2010!ビジネスモデル・プロセス</vt:lpstr>
      <vt:lpstr>ビジネスモデル・プロセス</vt:lpstr>
      <vt:lpstr>ビジネス変革</vt:lpstr>
      <vt:lpstr>リストA</vt:lpstr>
      <vt:lpstr>リストB</vt:lpstr>
      <vt:lpstr>個票ｰ2001!戦略・マネジメント・システム</vt:lpstr>
      <vt:lpstr>個票ｰ2002!戦略・マネジメント・システム</vt:lpstr>
      <vt:lpstr>個票ｰ2003!戦略・マネジメント・システム</vt:lpstr>
      <vt:lpstr>個票ｰ2004!戦略・マネジメント・システム</vt:lpstr>
      <vt:lpstr>個票ｰ2005!戦略・マネジメント・システム</vt:lpstr>
      <vt:lpstr>'個票ｰ2006 '!戦略・マネジメント・システム</vt:lpstr>
      <vt:lpstr>個票ｰ2007!戦略・マネジメント・システム</vt:lpstr>
      <vt:lpstr>個票ｰ2008!戦略・マネジメント・システム</vt:lpstr>
      <vt:lpstr>個票ｰ2009!戦略・マネジメント・システム</vt:lpstr>
      <vt:lpstr>個票ｰ2010!戦略・マネジメント・システム</vt:lpstr>
      <vt:lpstr>戦略・マネジメントシステム</vt:lpstr>
      <vt:lpstr>個票ｰ2001!通学</vt:lpstr>
      <vt:lpstr>個票ｰ2002!通学</vt:lpstr>
      <vt:lpstr>個票ｰ2003!通学</vt:lpstr>
      <vt:lpstr>個票ｰ2004!通学</vt:lpstr>
      <vt:lpstr>個票ｰ2005!通学</vt:lpstr>
      <vt:lpstr>'個票ｰ2006 '!通学</vt:lpstr>
      <vt:lpstr>個票ｰ2007!通学</vt:lpstr>
      <vt:lpstr>個票ｰ2008!通学</vt:lpstr>
      <vt:lpstr>個票ｰ2009!通学</vt:lpstr>
      <vt:lpstr>個票ｰ2010!通学</vt:lpstr>
      <vt:lpstr>個票ｰ2001!通信</vt:lpstr>
      <vt:lpstr>個票ｰ2002!通信</vt:lpstr>
      <vt:lpstr>個票ｰ2003!通信</vt:lpstr>
      <vt:lpstr>個票ｰ2004!通信</vt:lpstr>
      <vt:lpstr>個票ｰ2005!通信</vt:lpstr>
      <vt:lpstr>'個票ｰ2006 '!通信</vt:lpstr>
      <vt:lpstr>個票ｰ2007!通信</vt:lpstr>
      <vt:lpstr>個票ｰ2008!通信</vt:lpstr>
      <vt:lpstr>個票ｰ2009!通信</vt:lpstr>
      <vt:lpstr>個票ｰ2010!通信</vt:lpstr>
      <vt:lpstr>別表１</vt:lpstr>
      <vt:lpstr>'リスト (2)'!別表１の名称</vt:lpstr>
      <vt:lpstr>別表１の名称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2022-03-08T06:23:37Z</dcterms:created>
  <dcterms:modified xsi:type="dcterms:W3CDTF">2024-09-13T04:10:55Z</dcterms:modified>
</cp:coreProperties>
</file>