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2267167F-6D24-4B35-8AEE-969AA6ED2932}" xr6:coauthVersionLast="47" xr6:coauthVersionMax="47" xr10:uidLastSave="{00000000-0000-0000-0000-000000000000}"/>
  <bookViews>
    <workbookView xWindow="-120" yWindow="-120" windowWidth="29040" windowHeight="15720" activeTab="1" xr2:uid="{00000000-000D-0000-FFFF-FFFF00000000}"/>
  </bookViews>
  <sheets>
    <sheet name="シート01" sheetId="2" r:id="rId1"/>
    <sheet name="シート02" sheetId="1" r:id="rId2"/>
  </sheets>
  <definedNames>
    <definedName name="_xlnm.Print_Area" localSheetId="0">シート01!$A$1:$AW$35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1" i="2" l="1"/>
  <c r="I37" i="1"/>
  <c r="J37" i="1" s="1"/>
  <c r="I28" i="1"/>
  <c r="K28" i="1" s="1"/>
  <c r="I27" i="1"/>
  <c r="J27" i="1" s="1"/>
  <c r="I26" i="1"/>
  <c r="J26" i="1" s="1"/>
  <c r="I34" i="1"/>
  <c r="K34" i="1" s="1"/>
  <c r="I31" i="1"/>
  <c r="J31" i="1" s="1"/>
  <c r="K37" i="1" l="1"/>
  <c r="J28" i="1"/>
  <c r="K26" i="1"/>
  <c r="K27" i="1"/>
  <c r="K31" i="1"/>
  <c r="J34" i="1"/>
  <c r="AH20" i="2"/>
  <c r="AB20" i="2"/>
  <c r="AH19" i="2"/>
  <c r="AB19" i="2"/>
  <c r="AH18" i="2"/>
  <c r="AB18" i="2"/>
  <c r="AH17" i="2"/>
  <c r="AB17" i="2"/>
  <c r="AH16" i="2"/>
  <c r="AB16" i="2"/>
  <c r="AH15" i="2"/>
  <c r="AB15" i="2"/>
  <c r="X21" i="2" l="1"/>
  <c r="F8" i="1" s="1"/>
  <c r="AN12" i="2" l="1"/>
  <c r="AN13" i="2"/>
  <c r="AN14" i="2"/>
  <c r="AN15" i="2"/>
  <c r="AN16" i="2"/>
  <c r="AN17" i="2"/>
  <c r="AN18" i="2"/>
  <c r="AN19" i="2"/>
  <c r="AN20" i="2"/>
  <c r="AN11" i="2"/>
  <c r="AB13" i="2"/>
  <c r="AH13" i="2"/>
  <c r="AB14" i="2"/>
  <c r="AH14" i="2"/>
  <c r="AH12" i="2"/>
  <c r="AB12" i="2"/>
  <c r="AH11" i="2"/>
  <c r="AB11" i="2"/>
  <c r="I15" i="1"/>
  <c r="AI33" i="2"/>
  <c r="AL33" i="2" s="1"/>
  <c r="AI32" i="2"/>
  <c r="AL32" i="2" s="1"/>
  <c r="AI31" i="2"/>
  <c r="AD34" i="2"/>
  <c r="F39" i="1" s="1"/>
  <c r="K45" i="1"/>
  <c r="J45" i="1"/>
  <c r="K44" i="1"/>
  <c r="J44" i="1"/>
  <c r="K43" i="1"/>
  <c r="J43" i="1"/>
  <c r="K42" i="1"/>
  <c r="J42" i="1"/>
  <c r="I18" i="1"/>
  <c r="J15" i="1" l="1"/>
  <c r="K15" i="1"/>
  <c r="K18" i="1"/>
  <c r="J18" i="1"/>
  <c r="J46" i="1"/>
  <c r="K46" i="1"/>
  <c r="AH21" i="2"/>
  <c r="K8" i="1" s="1"/>
  <c r="K9" i="1" s="1"/>
  <c r="AB21" i="2"/>
  <c r="J8" i="1" s="1"/>
  <c r="J9" i="1" s="1"/>
  <c r="AL34" i="2"/>
  <c r="J39" i="1" l="1"/>
  <c r="K39" i="1" s="1"/>
  <c r="I12" i="1"/>
  <c r="I13" i="1"/>
  <c r="I14" i="1"/>
  <c r="I16" i="1"/>
  <c r="I17" i="1"/>
  <c r="I19" i="1"/>
  <c r="I20" i="1"/>
  <c r="I21" i="1"/>
  <c r="I22" i="1"/>
  <c r="I23" i="1"/>
  <c r="I24" i="1"/>
  <c r="I25" i="1"/>
  <c r="I29" i="1"/>
  <c r="I30" i="1"/>
  <c r="I32" i="1"/>
  <c r="I33" i="1"/>
  <c r="I35" i="1"/>
  <c r="I36" i="1"/>
  <c r="I38" i="1"/>
  <c r="I11" i="1"/>
  <c r="K24" i="1" l="1"/>
  <c r="J24" i="1"/>
  <c r="J21" i="1"/>
  <c r="K21" i="1"/>
  <c r="J23" i="1"/>
  <c r="K23" i="1"/>
  <c r="K38" i="1"/>
  <c r="J38" i="1"/>
  <c r="K19" i="1"/>
  <c r="J19" i="1"/>
  <c r="K35" i="1"/>
  <c r="J35" i="1"/>
  <c r="K33" i="1"/>
  <c r="J33" i="1"/>
  <c r="J16" i="1"/>
  <c r="K16" i="1"/>
  <c r="K13" i="1"/>
  <c r="J13" i="1"/>
  <c r="K25" i="1"/>
  <c r="J25" i="1"/>
  <c r="K22" i="1"/>
  <c r="J22" i="1"/>
  <c r="K20" i="1"/>
  <c r="J20" i="1"/>
  <c r="J36" i="1"/>
  <c r="K36" i="1"/>
  <c r="K17" i="1"/>
  <c r="J17" i="1"/>
  <c r="J32" i="1"/>
  <c r="K32" i="1"/>
  <c r="J14" i="1"/>
  <c r="K14" i="1"/>
  <c r="J30" i="1"/>
  <c r="K30" i="1"/>
  <c r="K29" i="1"/>
  <c r="J29" i="1"/>
  <c r="K12" i="1"/>
  <c r="J12" i="1"/>
  <c r="J11" i="1"/>
  <c r="K11" i="1"/>
  <c r="J40" i="1" l="1"/>
  <c r="K40" i="1"/>
  <c r="K49" i="1" s="1"/>
  <c r="J49" i="1"/>
</calcChain>
</file>

<file path=xl/sharedStrings.xml><?xml version="1.0" encoding="utf-8"?>
<sst xmlns="http://schemas.openxmlformats.org/spreadsheetml/2006/main" count="145" uniqueCount="97">
  <si>
    <t>エネルギー起源二酸化炭素排出量等計算ツール</t>
    <rPh sb="5" eb="7">
      <t>キゲン</t>
    </rPh>
    <rPh sb="7" eb="10">
      <t>ニサンカ</t>
    </rPh>
    <rPh sb="10" eb="12">
      <t>タンソ</t>
    </rPh>
    <rPh sb="12" eb="15">
      <t>ハイシュツリョウ</t>
    </rPh>
    <rPh sb="15" eb="16">
      <t>トウ</t>
    </rPh>
    <rPh sb="16" eb="18">
      <t>ケイサン</t>
    </rPh>
    <phoneticPr fontId="1"/>
  </si>
  <si>
    <t>このツールは、エネルギー起源二酸化炭素排出量等の計算のためのツールです。「エネルギー起源二酸化炭素排出量等計算ツール
の利用マニュアル」を参照のうえ、以下のとおり使用してください。
利用マニュアルはこちら ⇒ 
（１）計算ツールの黄色のセルに入力してください。
（２）各数値は、事業者全体のCO2排出量を計算したい場合は事業者全体の値、特定の事業所のCO2排出量を計算したい場合は当
　　　該事業所の値について、1年度（4月～3月）の合計値を入力してください。
（３）計算ツールはエクセルで作成されており、計算式の破損防止のために、各シートには保護がかけてあります。行の追加等を行う
　　　場合は、エクセルのメニューから「校閲」⇒「シート保護の解除」を選んで解除し、作業が終了したら再度保護をかけてください。
　　　なお、シートの保護の解除にパスワードの入力は不要です。また、再度保護をかける際に、パスワードは設定しないでください。</t>
    <rPh sb="69" eb="71">
      <t>サンショウ</t>
    </rPh>
    <rPh sb="75" eb="77">
      <t>イカ</t>
    </rPh>
    <rPh sb="81" eb="83">
      <t>シヨウ</t>
    </rPh>
    <rPh sb="91" eb="93">
      <t>リヨウ</t>
    </rPh>
    <rPh sb="153" eb="155">
      <t>ケイサン</t>
    </rPh>
    <phoneticPr fontId="1"/>
  </si>
  <si>
    <t>１．電気の入力欄</t>
    <rPh sb="2" eb="4">
      <t>デンキ</t>
    </rPh>
    <rPh sb="5" eb="8">
      <t>ニュウリョクラン</t>
    </rPh>
    <phoneticPr fontId="1"/>
  </si>
  <si>
    <t>「利用マニュアル」を参照のうえ、電気を購入している電気事業者ごとに、下表の黄色セルに数値を入力してください。</t>
    <rPh sb="1" eb="3">
      <t>リヨウ</t>
    </rPh>
    <rPh sb="10" eb="12">
      <t>サンショウ</t>
    </rPh>
    <rPh sb="16" eb="18">
      <t>デンキ</t>
    </rPh>
    <rPh sb="19" eb="21">
      <t>コウニュウ</t>
    </rPh>
    <rPh sb="25" eb="27">
      <t>デンキ</t>
    </rPh>
    <rPh sb="27" eb="30">
      <t>ジギョウシャ</t>
    </rPh>
    <rPh sb="34" eb="36">
      <t>カヒョウ</t>
    </rPh>
    <rPh sb="37" eb="39">
      <t>キイロ</t>
    </rPh>
    <rPh sb="42" eb="44">
      <t>スウチ</t>
    </rPh>
    <rPh sb="45" eb="47">
      <t>ニュウリョク</t>
    </rPh>
    <phoneticPr fontId="1"/>
  </si>
  <si>
    <t>電気事業者メニュー
（係数の根拠）</t>
    <rPh sb="0" eb="2">
      <t>デンキ</t>
    </rPh>
    <rPh sb="2" eb="5">
      <t>ジギョウシャ</t>
    </rPh>
    <rPh sb="11" eb="13">
      <t>ケイスウ</t>
    </rPh>
    <rPh sb="14" eb="16">
      <t>コンキョ</t>
    </rPh>
    <phoneticPr fontId="1"/>
  </si>
  <si>
    <t xml:space="preserve">基礎排出係数
t-CO2/kWh </t>
    <rPh sb="0" eb="2">
      <t>キソ</t>
    </rPh>
    <rPh sb="2" eb="4">
      <t>ハイシュツ</t>
    </rPh>
    <rPh sb="4" eb="6">
      <t>ケイスウ</t>
    </rPh>
    <phoneticPr fontId="1"/>
  </si>
  <si>
    <t xml:space="preserve">調整後排出係数
t-CO2/kWh </t>
    <rPh sb="0" eb="3">
      <t>チョウセイゴ</t>
    </rPh>
    <rPh sb="3" eb="5">
      <t>ハイシュツ</t>
    </rPh>
    <rPh sb="5" eb="7">
      <t>ケイスウ</t>
    </rPh>
    <phoneticPr fontId="1"/>
  </si>
  <si>
    <t>使用量
千kWh</t>
    <rPh sb="0" eb="3">
      <t>シヨウリョウ</t>
    </rPh>
    <phoneticPr fontId="1"/>
  </si>
  <si>
    <t>基礎排出量
t-CO2</t>
    <rPh sb="0" eb="2">
      <t>キソ</t>
    </rPh>
    <rPh sb="2" eb="5">
      <t>ハイシュツリョウ</t>
    </rPh>
    <phoneticPr fontId="1"/>
  </si>
  <si>
    <t>調整後排出量
t-CO2</t>
    <rPh sb="0" eb="3">
      <t>チョウセイゴ</t>
    </rPh>
    <rPh sb="3" eb="6">
      <t>ハイシュツリョウ</t>
    </rPh>
    <phoneticPr fontId="1"/>
  </si>
  <si>
    <t>係数の適用範囲</t>
    <rPh sb="0" eb="2">
      <t>ケイスウ</t>
    </rPh>
    <rPh sb="3" eb="5">
      <t>テキヨウ</t>
    </rPh>
    <rPh sb="5" eb="7">
      <t>ハンイ</t>
    </rPh>
    <phoneticPr fontId="1"/>
  </si>
  <si>
    <t>合計</t>
    <rPh sb="0" eb="2">
      <t>ゴウケイ</t>
    </rPh>
    <phoneticPr fontId="1"/>
  </si>
  <si>
    <t>-</t>
    <phoneticPr fontId="1"/>
  </si>
  <si>
    <t>２．都市ガスの入力欄</t>
    <rPh sb="2" eb="4">
      <t>トシ</t>
    </rPh>
    <rPh sb="7" eb="10">
      <t>ニュウリョクラン</t>
    </rPh>
    <phoneticPr fontId="1"/>
  </si>
  <si>
    <t>「利用マニュアル」を参照のうえ、都市ガスを購入している事業者ごとに、下表の黄色セルに入力してください。</t>
    <rPh sb="16" eb="18">
      <t>トシ</t>
    </rPh>
    <rPh sb="21" eb="23">
      <t>コウニュウ</t>
    </rPh>
    <rPh sb="27" eb="30">
      <t>ジギョウシャ</t>
    </rPh>
    <rPh sb="34" eb="36">
      <t>カヒョウ</t>
    </rPh>
    <rPh sb="37" eb="39">
      <t>キイロ</t>
    </rPh>
    <rPh sb="42" eb="44">
      <t>ニュウリョク</t>
    </rPh>
    <phoneticPr fontId="1"/>
  </si>
  <si>
    <t>都市ガス会社名</t>
    <rPh sb="0" eb="2">
      <t>トシ</t>
    </rPh>
    <rPh sb="4" eb="6">
      <t>カイシャ</t>
    </rPh>
    <rPh sb="6" eb="7">
      <t>メイ</t>
    </rPh>
    <phoneticPr fontId="1"/>
  </si>
  <si>
    <t>規格</t>
    <rPh sb="0" eb="2">
      <t>キカク</t>
    </rPh>
    <phoneticPr fontId="1"/>
  </si>
  <si>
    <t>単位発熱量</t>
    <rPh sb="0" eb="2">
      <t>タンイ</t>
    </rPh>
    <rPh sb="2" eb="5">
      <t>ハツネツリョウ</t>
    </rPh>
    <phoneticPr fontId="1"/>
  </si>
  <si>
    <t>CO2 排出係数
t-C/GJ</t>
    <rPh sb="4" eb="6">
      <t>ハイシュツ</t>
    </rPh>
    <rPh sb="6" eb="8">
      <t>ケイスウ</t>
    </rPh>
    <phoneticPr fontId="1"/>
  </si>
  <si>
    <t>使用量
千m3</t>
    <rPh sb="0" eb="3">
      <t>シヨウリョウ</t>
    </rPh>
    <rPh sb="4" eb="5">
      <t>セン</t>
    </rPh>
    <phoneticPr fontId="1"/>
  </si>
  <si>
    <t>CO2/C</t>
    <phoneticPr fontId="1"/>
  </si>
  <si>
    <t>CO2排出量
t-CO2</t>
    <rPh sb="3" eb="6">
      <t>ハイシュツリョウ</t>
    </rPh>
    <phoneticPr fontId="1"/>
  </si>
  <si>
    <t>係数</t>
    <rPh sb="0" eb="2">
      <t>ケイスウ</t>
    </rPh>
    <phoneticPr fontId="1"/>
  </si>
  <si>
    <t>単位</t>
    <rPh sb="0" eb="2">
      <t>タンイ</t>
    </rPh>
    <phoneticPr fontId="1"/>
  </si>
  <si>
    <t>GJ/千m3</t>
    <rPh sb="3" eb="4">
      <t>セン</t>
    </rPh>
    <phoneticPr fontId="1"/>
  </si>
  <si>
    <t>４．エネルギー起源CO2排出量計算表</t>
    <rPh sb="7" eb="9">
      <t>キゲン</t>
    </rPh>
    <rPh sb="12" eb="15">
      <t>ハイシュツリョウ</t>
    </rPh>
    <rPh sb="15" eb="18">
      <t>ケイサンヒョウ</t>
    </rPh>
    <phoneticPr fontId="1"/>
  </si>
  <si>
    <t>使用量の黄色セルの欄に、燃料等の数値を入力（電気と都市ガスは自動転記なので入力不要）してください。</t>
    <rPh sb="0" eb="3">
      <t>シヨウリョウ</t>
    </rPh>
    <rPh sb="4" eb="6">
      <t>キイロ</t>
    </rPh>
    <rPh sb="9" eb="10">
      <t>ラン</t>
    </rPh>
    <rPh sb="12" eb="14">
      <t>ネンリョウ</t>
    </rPh>
    <rPh sb="14" eb="15">
      <t>ナド</t>
    </rPh>
    <rPh sb="16" eb="18">
      <t>スウチ</t>
    </rPh>
    <rPh sb="19" eb="21">
      <t>ニュウリョク</t>
    </rPh>
    <rPh sb="37" eb="39">
      <t>ニュウリョク</t>
    </rPh>
    <phoneticPr fontId="1"/>
  </si>
  <si>
    <t>エネルギーの種類</t>
    <rPh sb="6" eb="8">
      <t>シュルイ</t>
    </rPh>
    <phoneticPr fontId="3"/>
  </si>
  <si>
    <t>使用量</t>
    <rPh sb="0" eb="1">
      <t>ツカ</t>
    </rPh>
    <rPh sb="1" eb="2">
      <t>ヨウ</t>
    </rPh>
    <rPh sb="2" eb="3">
      <t>リョウ</t>
    </rPh>
    <phoneticPr fontId="3"/>
  </si>
  <si>
    <t>CO2排出量</t>
    <rPh sb="3" eb="6">
      <t>ハイシュツリョウ</t>
    </rPh>
    <phoneticPr fontId="1"/>
  </si>
  <si>
    <t>単位発熱量</t>
    <rPh sb="0" eb="2">
      <t>タンイ</t>
    </rPh>
    <rPh sb="2" eb="5">
      <t>ハツネツリョウ</t>
    </rPh>
    <phoneticPr fontId="3"/>
  </si>
  <si>
    <t>排出係数</t>
    <rPh sb="0" eb="2">
      <t>ハイシュツ</t>
    </rPh>
    <rPh sb="2" eb="4">
      <t>ケイスウ</t>
    </rPh>
    <phoneticPr fontId="3"/>
  </si>
  <si>
    <t>CO2基礎
排出量</t>
    <rPh sb="3" eb="5">
      <t>キソ</t>
    </rPh>
    <rPh sb="6" eb="9">
      <t>ハイシュツリョウ</t>
    </rPh>
    <phoneticPr fontId="1"/>
  </si>
  <si>
    <t>電力で調整後排出係数を用いた
CO2排出量 ※1</t>
    <rPh sb="0" eb="2">
      <t>デンリョク</t>
    </rPh>
    <rPh sb="3" eb="6">
      <t>チョウセイゴ</t>
    </rPh>
    <rPh sb="6" eb="8">
      <t>ハイシュツ</t>
    </rPh>
    <rPh sb="8" eb="10">
      <t>ケイスウ</t>
    </rPh>
    <rPh sb="10" eb="11">
      <t>モチ</t>
    </rPh>
    <rPh sb="17" eb="20">
      <t>ハイシュツリョウ</t>
    </rPh>
    <phoneticPr fontId="1"/>
  </si>
  <si>
    <t>単位</t>
    <rPh sb="0" eb="2">
      <t>タンイ</t>
    </rPh>
    <phoneticPr fontId="3"/>
  </si>
  <si>
    <t>数値</t>
    <rPh sb="0" eb="2">
      <t>スウチ</t>
    </rPh>
    <phoneticPr fontId="3"/>
  </si>
  <si>
    <t>GJ/単位</t>
    <rPh sb="3" eb="5">
      <t>タンイ</t>
    </rPh>
    <phoneticPr fontId="3"/>
  </si>
  <si>
    <t>t-CO2/kWh</t>
  </si>
  <si>
    <t>×44/12</t>
  </si>
  <si>
    <t>t-CO2</t>
  </si>
  <si>
    <t>電
気</t>
    <rPh sb="0" eb="1">
      <t>デン</t>
    </rPh>
    <rPh sb="2" eb="3">
      <t>キ</t>
    </rPh>
    <phoneticPr fontId="3"/>
  </si>
  <si>
    <t>買電（購入電気）</t>
    <rPh sb="0" eb="2">
      <t>バイデン</t>
    </rPh>
    <rPh sb="3" eb="5">
      <t>コウニュウ</t>
    </rPh>
    <rPh sb="5" eb="7">
      <t>デンキ</t>
    </rPh>
    <phoneticPr fontId="3"/>
  </si>
  <si>
    <t>千kWh</t>
    <rPh sb="0" eb="1">
      <t>セン</t>
    </rPh>
    <phoneticPr fontId="3"/>
  </si>
  <si>
    <t>「１．電気の入力欄」参照</t>
    <rPh sb="3" eb="5">
      <t>デンキ</t>
    </rPh>
    <rPh sb="6" eb="8">
      <t>ニュウリョク</t>
    </rPh>
    <rPh sb="8" eb="9">
      <t>ラン</t>
    </rPh>
    <rPh sb="10" eb="12">
      <t>サンショウ</t>
    </rPh>
    <phoneticPr fontId="1"/>
  </si>
  <si>
    <t>電気合計</t>
    <rPh sb="0" eb="2">
      <t>デンキ</t>
    </rPh>
    <rPh sb="2" eb="4">
      <t>ゴウケイ</t>
    </rPh>
    <phoneticPr fontId="3"/>
  </si>
  <si>
    <t>t-C/GJ</t>
  </si>
  <si>
    <t xml:space="preserve">燃料
</t>
    <rPh sb="0" eb="1">
      <t>ネン</t>
    </rPh>
    <rPh sb="1" eb="2">
      <t>リョウ</t>
    </rPh>
    <phoneticPr fontId="3"/>
  </si>
  <si>
    <t>コンデンセート（NGL）</t>
    <phoneticPr fontId="3"/>
  </si>
  <si>
    <t>kL</t>
  </si>
  <si>
    <r>
      <t>原油</t>
    </r>
    <r>
      <rPr>
        <sz val="9"/>
        <rFont val="ＭＳ Ｐゴシック"/>
        <family val="3"/>
        <charset val="128"/>
      </rPr>
      <t>（コンデンセート（NGL）を除く。）</t>
    </r>
    <phoneticPr fontId="3"/>
  </si>
  <si>
    <t>揮発油</t>
    <phoneticPr fontId="3"/>
  </si>
  <si>
    <t>ナフサ</t>
    <phoneticPr fontId="3"/>
  </si>
  <si>
    <t>ジェット燃料油</t>
    <rPh sb="4" eb="7">
      <t>ネンリョウユ</t>
    </rPh>
    <phoneticPr fontId="3"/>
  </si>
  <si>
    <t>灯油</t>
    <phoneticPr fontId="3"/>
  </si>
  <si>
    <t>軽油</t>
    <phoneticPr fontId="3"/>
  </si>
  <si>
    <t>Ａ重油</t>
    <phoneticPr fontId="3"/>
  </si>
  <si>
    <t>Ｂ・Ｃ重油</t>
    <phoneticPr fontId="3"/>
  </si>
  <si>
    <t>潤滑油</t>
    <phoneticPr fontId="3"/>
  </si>
  <si>
    <t>ｔ</t>
    <phoneticPr fontId="3"/>
  </si>
  <si>
    <t>石油ガス</t>
    <phoneticPr fontId="3"/>
  </si>
  <si>
    <t>液化石油ガス（LPG）</t>
    <phoneticPr fontId="3"/>
  </si>
  <si>
    <r>
      <t>石油系炭化</t>
    </r>
    <r>
      <rPr>
        <sz val="10"/>
        <rFont val="Microsoft JhengHei UI"/>
        <family val="3"/>
        <charset val="134"/>
      </rPr>
      <t>⽔</t>
    </r>
    <r>
      <rPr>
        <sz val="10"/>
        <rFont val="ＭＳ Ｐゴシック"/>
        <family val="3"/>
        <charset val="128"/>
      </rPr>
      <t>素ガス</t>
    </r>
    <phoneticPr fontId="3"/>
  </si>
  <si>
    <t>可燃性天然ガス</t>
    <rPh sb="0" eb="3">
      <t>カネンセイ</t>
    </rPh>
    <phoneticPr fontId="1"/>
  </si>
  <si>
    <t>液化天然ガス（LNG）</t>
    <phoneticPr fontId="3"/>
  </si>
  <si>
    <t>天然ガス（LNGを除く。）</t>
    <phoneticPr fontId="3"/>
  </si>
  <si>
    <t>千m3</t>
    <rPh sb="0" eb="1">
      <t>セン</t>
    </rPh>
    <phoneticPr fontId="3"/>
  </si>
  <si>
    <t>石炭</t>
    <phoneticPr fontId="3"/>
  </si>
  <si>
    <t>輸入原料炭</t>
    <phoneticPr fontId="3"/>
  </si>
  <si>
    <r>
      <t>コークス</t>
    </r>
    <r>
      <rPr>
        <sz val="11"/>
        <rFont val="Microsoft JhengHei UI"/>
        <family val="3"/>
        <charset val="134"/>
      </rPr>
      <t>⽤</t>
    </r>
    <r>
      <rPr>
        <sz val="11"/>
        <rFont val="ＭＳ Ｐゴシック"/>
        <family val="3"/>
        <charset val="128"/>
      </rPr>
      <t>原料炭</t>
    </r>
    <phoneticPr fontId="1"/>
  </si>
  <si>
    <r>
      <t>吹込</t>
    </r>
    <r>
      <rPr>
        <sz val="11"/>
        <rFont val="Microsoft JhengHei UI"/>
        <family val="3"/>
        <charset val="134"/>
      </rPr>
      <t>⽤</t>
    </r>
    <r>
      <rPr>
        <sz val="11"/>
        <rFont val="ＭＳ Ｐゴシック"/>
        <family val="3"/>
        <charset val="128"/>
      </rPr>
      <t>原料炭</t>
    </r>
    <phoneticPr fontId="1"/>
  </si>
  <si>
    <t>輸入一般炭</t>
    <phoneticPr fontId="1"/>
  </si>
  <si>
    <t>国産一般炭</t>
    <phoneticPr fontId="3"/>
  </si>
  <si>
    <t>輸入無煙炭</t>
    <phoneticPr fontId="3"/>
  </si>
  <si>
    <t>石炭コークス</t>
    <phoneticPr fontId="3"/>
  </si>
  <si>
    <r>
      <t>石油コークス又はFCCコーク（流 接触分解で使</t>
    </r>
    <r>
      <rPr>
        <sz val="10"/>
        <rFont val="Microsoft JhengHei UI"/>
        <family val="3"/>
        <charset val="134"/>
      </rPr>
      <t>⽤</t>
    </r>
    <r>
      <rPr>
        <sz val="10"/>
        <rFont val="ＭＳ Ｐゴシック"/>
        <family val="3"/>
        <charset val="128"/>
      </rPr>
      <t>された触媒に析出する炭素）</t>
    </r>
    <phoneticPr fontId="3"/>
  </si>
  <si>
    <t>コールタール</t>
    <phoneticPr fontId="3"/>
  </si>
  <si>
    <t>石油アスファルト</t>
    <phoneticPr fontId="3"/>
  </si>
  <si>
    <t>コークス炉ガス</t>
    <phoneticPr fontId="3"/>
  </si>
  <si>
    <t>高炉ガス</t>
    <phoneticPr fontId="3"/>
  </si>
  <si>
    <r>
      <t>発電</t>
    </r>
    <r>
      <rPr>
        <sz val="11"/>
        <rFont val="Microsoft JhengHei UI"/>
        <family val="3"/>
        <charset val="134"/>
      </rPr>
      <t>⽤</t>
    </r>
    <r>
      <rPr>
        <sz val="11"/>
        <rFont val="ＭＳ Ｐゴシック"/>
        <family val="3"/>
        <charset val="128"/>
      </rPr>
      <t>高炉ガス</t>
    </r>
    <phoneticPr fontId="3"/>
  </si>
  <si>
    <t>転炉ガス</t>
    <phoneticPr fontId="3"/>
  </si>
  <si>
    <t>その他の燃料</t>
    <rPh sb="2" eb="3">
      <t>タ</t>
    </rPh>
    <phoneticPr fontId="1"/>
  </si>
  <si>
    <t>都市ガス</t>
  </si>
  <si>
    <t>千m3</t>
  </si>
  <si>
    <t>「２．都市ガスの入力欄」参照</t>
    <rPh sb="3" eb="5">
      <t>トシ</t>
    </rPh>
    <rPh sb="8" eb="10">
      <t>ニュウリョク</t>
    </rPh>
    <rPh sb="10" eb="11">
      <t>ラン</t>
    </rPh>
    <rPh sb="12" eb="14">
      <t>サンショウ</t>
    </rPh>
    <phoneticPr fontId="1"/>
  </si>
  <si>
    <t>燃料合計</t>
    <rPh sb="0" eb="2">
      <t>ネンリョウ</t>
    </rPh>
    <rPh sb="2" eb="4">
      <t>ゴウケイ</t>
    </rPh>
    <phoneticPr fontId="3"/>
  </si>
  <si>
    <t>t-CO2/GJ</t>
    <phoneticPr fontId="1"/>
  </si>
  <si>
    <t>熱</t>
    <rPh sb="0" eb="1">
      <t>ネツ</t>
    </rPh>
    <phoneticPr fontId="1"/>
  </si>
  <si>
    <t>産業用蒸気</t>
    <rPh sb="0" eb="3">
      <t>サンギョウヨウ</t>
    </rPh>
    <rPh sb="3" eb="5">
      <t>ジョウキ</t>
    </rPh>
    <phoneticPr fontId="3"/>
  </si>
  <si>
    <t>GJ</t>
  </si>
  <si>
    <t>-</t>
  </si>
  <si>
    <t>産業用以外の蒸気</t>
    <rPh sb="0" eb="3">
      <t>サンギョウヨウ</t>
    </rPh>
    <rPh sb="3" eb="5">
      <t>イガイ</t>
    </rPh>
    <rPh sb="6" eb="8">
      <t>ジョウキ</t>
    </rPh>
    <phoneticPr fontId="3"/>
  </si>
  <si>
    <t>温水</t>
    <rPh sb="0" eb="2">
      <t>オンスイ</t>
    </rPh>
    <phoneticPr fontId="3"/>
  </si>
  <si>
    <t>冷水</t>
    <rPh sb="0" eb="2">
      <t>レイスイ</t>
    </rPh>
    <phoneticPr fontId="3"/>
  </si>
  <si>
    <t>熱合計</t>
    <rPh sb="0" eb="1">
      <t>ネツ</t>
    </rPh>
    <rPh sb="1" eb="3">
      <t>ゴウケイ</t>
    </rPh>
    <phoneticPr fontId="3"/>
  </si>
  <si>
    <t>CO2排出量　tCO2</t>
    <rPh sb="3" eb="6">
      <t>ハイシュツリョウ</t>
    </rPh>
    <phoneticPr fontId="1"/>
  </si>
  <si>
    <t>本値には非エネルギー起源CO2排出量等が含まれておらず、温対法に報告する調整後排出量とは異なりますのでご注意ください。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</si>
</sst>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00"/>
    <numFmt numFmtId="178" formatCode="0.000_ "/>
    <numFmt numFmtId="179" formatCode="?/12"/>
    <numFmt numFmtId="180" formatCode="0.000"/>
    <numFmt numFmtId="181" formatCode="#,###\ "/>
    <numFmt numFmtId="182" formatCode="#,##0_ "/>
    <numFmt numFmtId="183" formatCode="#,##0_);[Red]\(#,##0\)"/>
    <numFmt numFmtId="184" formatCode="0.000000_ "/>
    <numFmt numFmtId="185" formatCode="0.0"/>
    <numFmt numFmtId="186" formatCode="#,##0.0000"/>
  </numFmts>
  <fonts count="23" x14ac:knownFonts="1">
    <font>
      <sz val="11"/>
      <color theme="1"/>
      <name val="ＭＳ Ｐゴシック"/>
      <family val="2"/>
      <charset val="128"/>
    </font>
    <font>
      <sz val="6"/>
      <name val="ＭＳ Ｐゴシック"/>
      <family val="2"/>
      <charset val="128"/>
    </font>
    <font>
      <sz val="11"/>
      <color theme="1"/>
      <name val="游ゴシック"/>
      <family val="3"/>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theme="1"/>
      <name val="ＭＳ Ｐゴシック"/>
      <family val="3"/>
      <charset val="128"/>
    </font>
    <font>
      <b/>
      <sz val="12"/>
      <name val="ＭＳ Ｐゴシック"/>
      <family val="3"/>
      <charset val="128"/>
    </font>
    <font>
      <b/>
      <sz val="12"/>
      <color indexed="10"/>
      <name val="ＭＳ Ｐゴシック"/>
      <family val="3"/>
      <charset val="128"/>
    </font>
    <font>
      <b/>
      <sz val="12"/>
      <color theme="1"/>
      <name val="ＭＳ Ｐゴシック"/>
      <family val="3"/>
      <charset val="128"/>
    </font>
    <font>
      <b/>
      <sz val="16"/>
      <color theme="1"/>
      <name val="ＭＳ Ｐゴシック"/>
      <family val="3"/>
      <charset val="128"/>
    </font>
    <font>
      <sz val="9"/>
      <color theme="1"/>
      <name val="ＭＳ Ｐゴシック"/>
      <family val="2"/>
      <charset val="128"/>
    </font>
    <font>
      <b/>
      <sz val="14"/>
      <name val="ＭＳ Ｐゴシック"/>
      <family val="3"/>
      <charset val="128"/>
    </font>
    <font>
      <b/>
      <sz val="14"/>
      <color theme="1"/>
      <name val="ＭＳ Ｐゴシック"/>
      <family val="3"/>
      <charset val="128"/>
    </font>
    <font>
      <sz val="10"/>
      <color theme="1"/>
      <name val="ＭＳ Ｐゴシック"/>
      <family val="3"/>
      <charset val="128"/>
    </font>
    <font>
      <sz val="10"/>
      <name val="ＭＳ Ｐゴシック"/>
      <family val="3"/>
      <charset val="128"/>
    </font>
    <font>
      <b/>
      <sz val="14"/>
      <color theme="1"/>
      <name val="ＭＳ Ｐゴシック"/>
      <family val="2"/>
      <charset val="128"/>
    </font>
    <font>
      <sz val="14"/>
      <color theme="1"/>
      <name val="ＭＳ Ｐゴシック"/>
      <family val="3"/>
      <charset val="128"/>
    </font>
    <font>
      <b/>
      <sz val="11"/>
      <color theme="1"/>
      <name val="ＭＳ Ｐゴシック"/>
      <family val="3"/>
      <charset val="128"/>
    </font>
    <font>
      <sz val="9"/>
      <name val="ＭＳ Ｐゴシック"/>
      <family val="3"/>
      <charset val="128"/>
    </font>
    <font>
      <sz val="11"/>
      <name val="Microsoft JhengHei UI"/>
      <family val="3"/>
      <charset val="134"/>
    </font>
    <font>
      <sz val="10"/>
      <name val="Microsoft JhengHei UI"/>
      <family val="3"/>
      <charset val="134"/>
    </font>
    <font>
      <sz val="11"/>
      <name val="ＭＳ Ｐゴシック"/>
      <family val="2"/>
      <charset val="128"/>
    </font>
  </fonts>
  <fills count="6">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CCFF99"/>
        <bgColor indexed="64"/>
      </patternFill>
    </fill>
    <fill>
      <patternFill patternType="solid">
        <fgColor rgb="FF99CCFF"/>
        <bgColor indexed="64"/>
      </patternFill>
    </fill>
  </fills>
  <borders count="57">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228">
    <xf numFmtId="0" fontId="0" fillId="0" borderId="0" xfId="0">
      <alignment vertical="center"/>
    </xf>
    <xf numFmtId="182" fontId="0" fillId="0" borderId="0" xfId="0" applyNumberFormat="1">
      <alignment vertical="center"/>
    </xf>
    <xf numFmtId="0" fontId="9" fillId="0" borderId="0" xfId="0" applyFont="1">
      <alignment vertical="center"/>
    </xf>
    <xf numFmtId="0" fontId="6" fillId="0" borderId="0" xfId="0" applyFont="1">
      <alignment vertical="center"/>
    </xf>
    <xf numFmtId="0" fontId="4" fillId="2" borderId="8" xfId="1" applyFont="1" applyFill="1" applyBorder="1" applyAlignment="1">
      <alignment horizontal="center" vertical="center" wrapText="1"/>
    </xf>
    <xf numFmtId="0" fontId="4" fillId="0" borderId="18" xfId="1" applyFont="1" applyBorder="1" applyAlignment="1">
      <alignment horizontal="center" vertical="center"/>
    </xf>
    <xf numFmtId="181" fontId="4" fillId="0" borderId="9" xfId="2" applyNumberFormat="1" applyFont="1" applyFill="1" applyBorder="1" applyProtection="1">
      <alignment vertical="center"/>
    </xf>
    <xf numFmtId="0" fontId="7" fillId="4" borderId="14" xfId="1" applyFont="1" applyFill="1" applyBorder="1" applyAlignment="1">
      <alignment horizontal="center" vertical="center"/>
    </xf>
    <xf numFmtId="177" fontId="7" fillId="4" borderId="11" xfId="1" applyNumberFormat="1" applyFont="1" applyFill="1" applyBorder="1">
      <alignment vertical="center"/>
    </xf>
    <xf numFmtId="181" fontId="7" fillId="4" borderId="12" xfId="2" applyNumberFormat="1" applyFont="1" applyFill="1" applyBorder="1" applyProtection="1">
      <alignment vertical="center"/>
    </xf>
    <xf numFmtId="181" fontId="4" fillId="0" borderId="5" xfId="2" applyNumberFormat="1" applyFont="1" applyFill="1" applyBorder="1" applyProtection="1">
      <alignment vertical="center"/>
    </xf>
    <xf numFmtId="181" fontId="4" fillId="0" borderId="0" xfId="2" applyNumberFormat="1" applyFont="1" applyFill="1" applyBorder="1" applyProtection="1">
      <alignment vertical="center"/>
    </xf>
    <xf numFmtId="0" fontId="7" fillId="4" borderId="27" xfId="1" applyFont="1" applyFill="1" applyBorder="1" applyAlignment="1">
      <alignment horizontal="center" vertical="center"/>
    </xf>
    <xf numFmtId="180" fontId="9" fillId="4" borderId="11" xfId="1" applyNumberFormat="1" applyFont="1" applyFill="1" applyBorder="1">
      <alignment vertical="center"/>
    </xf>
    <xf numFmtId="182" fontId="6" fillId="0" borderId="0" xfId="0" applyNumberFormat="1" applyFont="1">
      <alignment vertical="center"/>
    </xf>
    <xf numFmtId="3" fontId="12" fillId="5" borderId="49" xfId="2" applyNumberFormat="1" applyFont="1" applyFill="1" applyBorder="1" applyProtection="1">
      <alignment vertical="center"/>
    </xf>
    <xf numFmtId="0" fontId="6" fillId="0" borderId="0" xfId="1" applyFont="1" applyAlignment="1">
      <alignment vertical="center" wrapText="1"/>
    </xf>
    <xf numFmtId="0" fontId="6" fillId="0" borderId="0" xfId="1" applyFont="1">
      <alignment vertical="center"/>
    </xf>
    <xf numFmtId="178" fontId="4" fillId="0" borderId="0" xfId="1" applyNumberFormat="1" applyFont="1" applyAlignment="1">
      <alignment horizontal="center" vertical="center"/>
    </xf>
    <xf numFmtId="180" fontId="6" fillId="0" borderId="0" xfId="1" applyNumberFormat="1" applyFont="1">
      <alignment vertical="center"/>
    </xf>
    <xf numFmtId="181" fontId="6" fillId="0" borderId="0" xfId="0" applyNumberFormat="1" applyFont="1">
      <alignment vertical="center"/>
    </xf>
    <xf numFmtId="180" fontId="6" fillId="0" borderId="0" xfId="0" applyNumberFormat="1" applyFont="1">
      <alignment vertical="center"/>
    </xf>
    <xf numFmtId="0" fontId="4" fillId="2" borderId="30" xfId="1" applyFont="1" applyFill="1" applyBorder="1" applyAlignment="1">
      <alignment horizontal="center" vertical="center"/>
    </xf>
    <xf numFmtId="38" fontId="4" fillId="2" borderId="31" xfId="2" applyFont="1" applyFill="1" applyBorder="1" applyAlignment="1" applyProtection="1">
      <alignment horizontal="center" vertical="center" wrapText="1"/>
    </xf>
    <xf numFmtId="0" fontId="4" fillId="2" borderId="4" xfId="1" applyFont="1" applyFill="1" applyBorder="1" applyAlignment="1">
      <alignment horizontal="center" vertical="center"/>
    </xf>
    <xf numFmtId="38" fontId="4" fillId="2" borderId="20" xfId="2" applyFont="1" applyFill="1" applyBorder="1" applyAlignment="1" applyProtection="1">
      <alignment horizontal="center" vertical="center" wrapText="1"/>
    </xf>
    <xf numFmtId="181" fontId="4" fillId="0" borderId="53" xfId="2" applyNumberFormat="1" applyFont="1" applyFill="1" applyBorder="1" applyProtection="1">
      <alignment vertical="center"/>
    </xf>
    <xf numFmtId="181" fontId="4" fillId="2" borderId="31" xfId="2" applyNumberFormat="1" applyFont="1" applyFill="1" applyBorder="1" applyAlignment="1" applyProtection="1">
      <alignment horizontal="center" vertical="center" wrapText="1"/>
    </xf>
    <xf numFmtId="0" fontId="4" fillId="0" borderId="10" xfId="1" applyFont="1" applyBorder="1" applyAlignment="1">
      <alignment vertical="center" wrapText="1"/>
    </xf>
    <xf numFmtId="0" fontId="4" fillId="2" borderId="15"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8" fillId="4" borderId="14" xfId="1" applyFont="1" applyFill="1" applyBorder="1" applyAlignment="1">
      <alignment horizontal="left" vertical="center"/>
    </xf>
    <xf numFmtId="0" fontId="4" fillId="2" borderId="50" xfId="1" applyFont="1" applyFill="1" applyBorder="1" applyAlignment="1">
      <alignment horizontal="center" vertical="center"/>
    </xf>
    <xf numFmtId="4" fontId="4" fillId="0" borderId="15" xfId="1" applyNumberFormat="1" applyFont="1" applyBorder="1" applyAlignment="1">
      <alignment horizontal="center" vertical="center"/>
    </xf>
    <xf numFmtId="4" fontId="4" fillId="0" borderId="16" xfId="1" applyNumberFormat="1" applyFont="1" applyBorder="1" applyAlignment="1">
      <alignment horizontal="center" vertical="center"/>
    </xf>
    <xf numFmtId="0" fontId="6" fillId="2" borderId="19" xfId="1" applyFont="1" applyFill="1" applyBorder="1" applyAlignment="1">
      <alignment horizontal="center" vertical="center" wrapText="1"/>
    </xf>
    <xf numFmtId="176" fontId="4" fillId="2" borderId="20" xfId="1" applyNumberFormat="1" applyFont="1" applyFill="1" applyBorder="1" applyAlignment="1">
      <alignment horizontal="center" vertical="center" wrapText="1"/>
    </xf>
    <xf numFmtId="0" fontId="4" fillId="0" borderId="55" xfId="1" applyFont="1" applyBorder="1" applyAlignment="1">
      <alignment horizontal="center" vertical="center"/>
    </xf>
    <xf numFmtId="0" fontId="6" fillId="2" borderId="29" xfId="1" applyFont="1" applyFill="1" applyBorder="1" applyAlignment="1">
      <alignment horizontal="center" vertical="center" wrapText="1"/>
    </xf>
    <xf numFmtId="176" fontId="4" fillId="2" borderId="31" xfId="1" applyNumberFormat="1" applyFont="1" applyFill="1" applyBorder="1" applyAlignment="1">
      <alignment horizontal="center" vertical="center" wrapText="1"/>
    </xf>
    <xf numFmtId="181" fontId="4" fillId="3" borderId="9" xfId="2" applyNumberFormat="1" applyFont="1" applyFill="1" applyBorder="1" applyProtection="1">
      <alignment vertical="center"/>
      <protection locked="0"/>
    </xf>
    <xf numFmtId="0" fontId="4" fillId="2" borderId="29" xfId="1" applyFont="1" applyFill="1" applyBorder="1" applyAlignment="1">
      <alignment horizontal="center" vertical="center" shrinkToFit="1"/>
    </xf>
    <xf numFmtId="181" fontId="4" fillId="2" borderId="31" xfId="2" applyNumberFormat="1" applyFont="1" applyFill="1" applyBorder="1" applyProtection="1">
      <alignment vertical="center"/>
    </xf>
    <xf numFmtId="0" fontId="4" fillId="0" borderId="26" xfId="1" applyFont="1" applyBorder="1" applyAlignment="1">
      <alignment horizontal="center" vertical="center"/>
    </xf>
    <xf numFmtId="181" fontId="4" fillId="3" borderId="5" xfId="2" applyNumberFormat="1" applyFont="1" applyFill="1" applyBorder="1" applyProtection="1">
      <alignment vertical="center"/>
      <protection locked="0"/>
    </xf>
    <xf numFmtId="0" fontId="6" fillId="2" borderId="10" xfId="1" applyFont="1" applyFill="1" applyBorder="1" applyAlignment="1">
      <alignment horizontal="center" vertical="center" wrapText="1"/>
    </xf>
    <xf numFmtId="0" fontId="6" fillId="2" borderId="23" xfId="1" applyFont="1" applyFill="1" applyBorder="1" applyAlignment="1">
      <alignment horizontal="center" vertical="center"/>
    </xf>
    <xf numFmtId="0" fontId="9" fillId="4" borderId="28" xfId="1" applyFont="1" applyFill="1" applyBorder="1">
      <alignment vertical="center"/>
    </xf>
    <xf numFmtId="0" fontId="6" fillId="2" borderId="39" xfId="1" applyFont="1" applyFill="1" applyBorder="1" applyAlignment="1">
      <alignment horizontal="center" vertical="center"/>
    </xf>
    <xf numFmtId="179" fontId="4" fillId="0" borderId="10" xfId="1" applyNumberFormat="1" applyFont="1" applyBorder="1" applyAlignment="1">
      <alignment horizontal="center" vertical="center"/>
    </xf>
    <xf numFmtId="0" fontId="7" fillId="4" borderId="28" xfId="1" applyFont="1" applyFill="1" applyBorder="1" applyAlignment="1">
      <alignment horizontal="center" vertical="center"/>
    </xf>
    <xf numFmtId="0" fontId="4" fillId="2" borderId="39" xfId="1" applyFont="1" applyFill="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176" fontId="4" fillId="2" borderId="18" xfId="1" applyNumberFormat="1" applyFont="1" applyFill="1" applyBorder="1" applyAlignment="1">
      <alignment horizontal="center" vertical="center" wrapText="1"/>
    </xf>
    <xf numFmtId="38" fontId="4" fillId="2" borderId="19" xfId="2" applyFont="1" applyFill="1" applyBorder="1" applyAlignment="1" applyProtection="1">
      <alignment horizontal="center" vertical="center" wrapText="1"/>
    </xf>
    <xf numFmtId="181" fontId="4" fillId="0" borderId="55" xfId="2" applyNumberFormat="1" applyFont="1" applyFill="1" applyBorder="1" applyProtection="1">
      <alignment vertical="center"/>
    </xf>
    <xf numFmtId="181" fontId="7" fillId="4" borderId="27" xfId="2" applyNumberFormat="1" applyFont="1" applyFill="1" applyBorder="1" applyProtection="1">
      <alignment vertical="center"/>
    </xf>
    <xf numFmtId="38" fontId="4" fillId="2" borderId="29" xfId="2" applyFont="1" applyFill="1" applyBorder="1" applyAlignment="1" applyProtection="1">
      <alignment horizontal="center" vertical="center" wrapText="1"/>
    </xf>
    <xf numFmtId="181" fontId="4" fillId="0" borderId="18" xfId="2" applyNumberFormat="1" applyFont="1" applyFill="1" applyBorder="1" applyProtection="1">
      <alignment vertical="center"/>
    </xf>
    <xf numFmtId="181" fontId="4" fillId="0" borderId="26" xfId="2" applyNumberFormat="1" applyFont="1" applyFill="1" applyBorder="1" applyProtection="1">
      <alignment vertical="center"/>
    </xf>
    <xf numFmtId="181" fontId="4" fillId="2" borderId="29" xfId="2" applyNumberFormat="1" applyFont="1" applyFill="1" applyBorder="1" applyProtection="1">
      <alignment vertical="center"/>
    </xf>
    <xf numFmtId="0" fontId="7" fillId="0" borderId="0" xfId="1" applyFont="1" applyAlignment="1">
      <alignment vertical="center" wrapText="1"/>
    </xf>
    <xf numFmtId="181" fontId="7" fillId="0" borderId="0" xfId="2" applyNumberFormat="1" applyFont="1" applyFill="1" applyBorder="1" applyAlignment="1" applyProtection="1">
      <alignment horizontal="right" vertical="center"/>
    </xf>
    <xf numFmtId="176" fontId="15" fillId="2" borderId="9" xfId="1" applyNumberFormat="1" applyFont="1" applyFill="1" applyBorder="1" applyAlignment="1">
      <alignment horizontal="center" vertical="center" wrapText="1"/>
    </xf>
    <xf numFmtId="0" fontId="16" fillId="0" borderId="0" xfId="0" applyFont="1">
      <alignment vertical="center"/>
    </xf>
    <xf numFmtId="0" fontId="17" fillId="0" borderId="0" xfId="0" applyFont="1">
      <alignment vertical="center"/>
    </xf>
    <xf numFmtId="0" fontId="13" fillId="0" borderId="0" xfId="0" applyFont="1">
      <alignment vertical="center"/>
    </xf>
    <xf numFmtId="0" fontId="18" fillId="0" borderId="0" xfId="0" applyFont="1">
      <alignment vertical="center"/>
    </xf>
    <xf numFmtId="0" fontId="4" fillId="0" borderId="15" xfId="1" applyFont="1" applyBorder="1" applyAlignment="1">
      <alignment horizontal="center" vertical="center"/>
    </xf>
    <xf numFmtId="0" fontId="4" fillId="0" borderId="8" xfId="1" applyFont="1" applyBorder="1" applyAlignment="1">
      <alignment horizontal="center" vertical="center"/>
    </xf>
    <xf numFmtId="185" fontId="4" fillId="0" borderId="15" xfId="1" applyNumberFormat="1" applyFont="1" applyBorder="1" applyAlignment="1">
      <alignment horizontal="center" vertical="center"/>
    </xf>
    <xf numFmtId="177" fontId="4" fillId="0" borderId="8" xfId="1" applyNumberFormat="1" applyFont="1" applyBorder="1" applyAlignment="1">
      <alignment horizontal="center" vertical="center"/>
    </xf>
    <xf numFmtId="0" fontId="15" fillId="0" borderId="10" xfId="1" applyFont="1" applyBorder="1" applyAlignment="1">
      <alignment vertical="center" wrapText="1"/>
    </xf>
    <xf numFmtId="0" fontId="15" fillId="0" borderId="10" xfId="1" applyFont="1" applyBorder="1" applyAlignment="1">
      <alignment vertical="center" wrapText="1" shrinkToFit="1"/>
    </xf>
    <xf numFmtId="0" fontId="4" fillId="0" borderId="15" xfId="1" applyFont="1" applyBorder="1" applyAlignment="1">
      <alignment horizontal="center" vertical="center" shrinkToFit="1"/>
    </xf>
    <xf numFmtId="0" fontId="4" fillId="0" borderId="9" xfId="1" applyFont="1" applyBorder="1" applyAlignment="1">
      <alignment vertical="center" wrapText="1" shrinkToFit="1"/>
    </xf>
    <xf numFmtId="186" fontId="4" fillId="3" borderId="8" xfId="1" applyNumberFormat="1" applyFont="1" applyFill="1" applyBorder="1" applyAlignment="1" applyProtection="1">
      <alignment horizontal="center" vertical="center"/>
      <protection locked="0"/>
    </xf>
    <xf numFmtId="0" fontId="8" fillId="4" borderId="22" xfId="1" applyFont="1" applyFill="1" applyBorder="1" applyAlignment="1">
      <alignment horizontal="left" vertical="center"/>
    </xf>
    <xf numFmtId="0" fontId="4" fillId="0" borderId="8" xfId="1" applyFont="1" applyBorder="1" applyAlignment="1">
      <alignment vertical="center" wrapText="1"/>
    </xf>
    <xf numFmtId="182" fontId="0" fillId="3" borderId="8" xfId="0" applyNumberFormat="1" applyFill="1" applyBorder="1" applyAlignment="1" applyProtection="1">
      <alignment vertical="center"/>
      <protection locked="0"/>
    </xf>
    <xf numFmtId="184" fontId="0" fillId="3" borderId="3"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0" xfId="0" applyAlignment="1">
      <alignment vertical="center" wrapText="1"/>
    </xf>
    <xf numFmtId="0" fontId="10" fillId="0" borderId="0" xfId="0" applyFont="1" applyAlignment="1">
      <alignment horizontal="center" vertical="center"/>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0" xfId="0" applyFill="1" applyBorder="1" applyAlignment="1">
      <alignment horizontal="center" vertical="center" wrapText="1"/>
    </xf>
    <xf numFmtId="183" fontId="4" fillId="0" borderId="30" xfId="1" applyNumberFormat="1" applyFont="1" applyBorder="1" applyAlignment="1">
      <alignment vertical="center"/>
    </xf>
    <xf numFmtId="183" fontId="4" fillId="0" borderId="39" xfId="1" applyNumberFormat="1" applyFont="1" applyBorder="1" applyAlignment="1">
      <alignment vertical="center"/>
    </xf>
    <xf numFmtId="183" fontId="4" fillId="0" borderId="31" xfId="1" applyNumberFormat="1" applyFont="1" applyBorder="1" applyAlignment="1">
      <alignment vertical="center"/>
    </xf>
    <xf numFmtId="183" fontId="4" fillId="0" borderId="8" xfId="1" applyNumberFormat="1" applyFont="1" applyBorder="1" applyAlignment="1">
      <alignment vertical="center"/>
    </xf>
    <xf numFmtId="183" fontId="4" fillId="0" borderId="10" xfId="1" applyNumberFormat="1" applyFont="1" applyBorder="1" applyAlignment="1">
      <alignment vertical="center"/>
    </xf>
    <xf numFmtId="183" fontId="4" fillId="0" borderId="9" xfId="1" applyNumberFormat="1" applyFont="1" applyBorder="1" applyAlignment="1">
      <alignment vertical="center"/>
    </xf>
    <xf numFmtId="184" fontId="0" fillId="3" borderId="30" xfId="0" applyNumberFormat="1" applyFill="1" applyBorder="1" applyAlignment="1" applyProtection="1">
      <alignment horizontal="center" vertical="center"/>
      <protection locked="0"/>
    </xf>
    <xf numFmtId="182" fontId="0" fillId="3" borderId="30" xfId="0" applyNumberFormat="1" applyFill="1" applyBorder="1" applyAlignment="1" applyProtection="1">
      <alignment vertical="center"/>
      <protection locked="0"/>
    </xf>
    <xf numFmtId="182" fontId="0" fillId="0" borderId="30" xfId="0" applyNumberFormat="1" applyBorder="1" applyAlignment="1">
      <alignment vertical="center"/>
    </xf>
    <xf numFmtId="182" fontId="0" fillId="0" borderId="8" xfId="0" applyNumberFormat="1" applyBorder="1" applyAlignment="1">
      <alignment vertical="center"/>
    </xf>
    <xf numFmtId="0" fontId="0" fillId="2" borderId="35"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184" fontId="0" fillId="3" borderId="8" xfId="0" applyNumberFormat="1" applyFill="1" applyBorder="1" applyAlignment="1" applyProtection="1">
      <alignment horizontal="center" vertical="center"/>
      <protection locked="0"/>
    </xf>
    <xf numFmtId="179" fontId="4" fillId="0" borderId="23" xfId="1" applyNumberFormat="1" applyFont="1" applyBorder="1" applyAlignment="1">
      <alignment horizontal="center" vertical="center"/>
    </xf>
    <xf numFmtId="179" fontId="4" fillId="0" borderId="34" xfId="1" applyNumberFormat="1" applyFont="1" applyBorder="1" applyAlignment="1">
      <alignment horizontal="center" vertical="center"/>
    </xf>
    <xf numFmtId="179" fontId="4" fillId="0" borderId="21" xfId="1" applyNumberFormat="1" applyFont="1" applyBorder="1" applyAlignment="1">
      <alignment horizontal="center" vertical="center"/>
    </xf>
    <xf numFmtId="0" fontId="0" fillId="3" borderId="23"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179" fontId="4" fillId="0" borderId="1" xfId="1" applyNumberFormat="1" applyFont="1" applyBorder="1" applyAlignment="1">
      <alignment horizontal="center" vertical="center"/>
    </xf>
    <xf numFmtId="179" fontId="4" fillId="0" borderId="32" xfId="1" applyNumberFormat="1" applyFont="1" applyBorder="1" applyAlignment="1">
      <alignment horizontal="center" vertical="center"/>
    </xf>
    <xf numFmtId="179" fontId="4" fillId="0" borderId="2" xfId="1" applyNumberFormat="1" applyFont="1" applyBorder="1" applyAlignment="1">
      <alignment horizontal="center" vertical="center"/>
    </xf>
    <xf numFmtId="0" fontId="22" fillId="3" borderId="8" xfId="0" applyFont="1" applyFill="1" applyBorder="1" applyAlignment="1" applyProtection="1">
      <alignment horizontal="center" vertical="center"/>
      <protection locked="0"/>
    </xf>
    <xf numFmtId="179" fontId="4" fillId="0" borderId="10" xfId="1" applyNumberFormat="1" applyFont="1" applyBorder="1" applyAlignment="1">
      <alignment horizontal="center" vertical="center"/>
    </xf>
    <xf numFmtId="179" fontId="4" fillId="0" borderId="41" xfId="1" applyNumberFormat="1" applyFont="1" applyBorder="1" applyAlignment="1">
      <alignment horizontal="center" vertical="center"/>
    </xf>
    <xf numFmtId="179" fontId="4" fillId="0" borderId="15" xfId="1" applyNumberFormat="1" applyFont="1" applyBorder="1" applyAlignment="1">
      <alignment horizontal="center" vertical="center"/>
    </xf>
    <xf numFmtId="182" fontId="0" fillId="0" borderId="11" xfId="0" applyNumberFormat="1" applyBorder="1" applyAlignment="1">
      <alignment vertical="center"/>
    </xf>
    <xf numFmtId="0" fontId="0" fillId="0" borderId="27" xfId="0" applyBorder="1" applyAlignment="1">
      <alignment horizontal="center" vertical="center"/>
    </xf>
    <xf numFmtId="0" fontId="0" fillId="0" borderId="11" xfId="0" applyBorder="1" applyAlignment="1">
      <alignment horizontal="center" vertical="center"/>
    </xf>
    <xf numFmtId="182" fontId="0" fillId="3" borderId="3" xfId="0" applyNumberFormat="1" applyFill="1" applyBorder="1" applyAlignment="1" applyProtection="1">
      <alignment vertical="center"/>
      <protection locked="0"/>
    </xf>
    <xf numFmtId="0" fontId="0" fillId="3" borderId="26"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3" borderId="2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22" fillId="3" borderId="30" xfId="0" applyFont="1" applyFill="1" applyBorder="1" applyAlignment="1" applyProtection="1">
      <alignment horizontal="center" vertical="center"/>
      <protection locked="0"/>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3" borderId="10"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2" borderId="34"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14" fillId="3" borderId="18" xfId="0"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4" fillId="3" borderId="30" xfId="0" applyFont="1" applyFill="1" applyBorder="1" applyAlignment="1" applyProtection="1">
      <alignment horizontal="center" vertical="center" wrapText="1"/>
      <protection locked="0"/>
    </xf>
    <xf numFmtId="0" fontId="14" fillId="3" borderId="42"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25"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182" fontId="0" fillId="0" borderId="3" xfId="0" applyNumberFormat="1" applyBorder="1" applyAlignment="1">
      <alignment vertical="center"/>
    </xf>
    <xf numFmtId="182" fontId="0" fillId="0" borderId="28" xfId="0" applyNumberFormat="1" applyBorder="1" applyAlignment="1">
      <alignment vertical="center"/>
    </xf>
    <xf numFmtId="182" fontId="0" fillId="0" borderId="12" xfId="0" applyNumberFormat="1" applyBorder="1" applyAlignment="1">
      <alignment vertical="center"/>
    </xf>
    <xf numFmtId="0" fontId="0" fillId="0" borderId="28" xfId="0" applyBorder="1" applyAlignment="1">
      <alignment vertical="center"/>
    </xf>
    <xf numFmtId="0" fontId="0" fillId="0" borderId="40" xfId="0" applyBorder="1" applyAlignment="1">
      <alignment vertical="center"/>
    </xf>
    <xf numFmtId="0" fontId="0" fillId="0" borderId="14" xfId="0" applyBorder="1" applyAlignment="1">
      <alignment vertical="center"/>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0" fillId="0" borderId="12" xfId="0"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183" fontId="4" fillId="0" borderId="3" xfId="1" applyNumberFormat="1" applyFont="1" applyBorder="1" applyAlignment="1">
      <alignment vertical="center"/>
    </xf>
    <xf numFmtId="183" fontId="4" fillId="0" borderId="13" xfId="1" applyNumberFormat="1" applyFont="1" applyBorder="1" applyAlignment="1">
      <alignment vertical="center"/>
    </xf>
    <xf numFmtId="183" fontId="4" fillId="0" borderId="5" xfId="1" applyNumberFormat="1" applyFont="1" applyBorder="1" applyAlignment="1">
      <alignment vertical="center"/>
    </xf>
    <xf numFmtId="0" fontId="0" fillId="2" borderId="32" xfId="0" applyFill="1" applyBorder="1" applyAlignment="1">
      <alignment horizontal="center" vertical="center" wrapText="1"/>
    </xf>
    <xf numFmtId="0" fontId="0" fillId="2" borderId="2" xfId="0" applyFill="1" applyBorder="1" applyAlignment="1">
      <alignment horizontal="center" vertical="center" wrapText="1"/>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7" xfId="0" applyFont="1" applyFill="1" applyBorder="1" applyAlignment="1">
      <alignment horizontal="center" vertical="center"/>
    </xf>
    <xf numFmtId="0" fontId="13" fillId="0" borderId="0" xfId="0" applyFont="1" applyAlignment="1">
      <alignment vertical="center"/>
    </xf>
    <xf numFmtId="0" fontId="4" fillId="0" borderId="29" xfId="1" applyFont="1" applyBorder="1" applyAlignment="1">
      <alignment horizontal="center" vertical="center" wrapText="1"/>
    </xf>
    <xf numFmtId="0" fontId="4" fillId="0" borderId="42" xfId="1" applyFont="1" applyBorder="1" applyAlignment="1">
      <alignment horizontal="center" vertical="center" wrapText="1"/>
    </xf>
    <xf numFmtId="0" fontId="7" fillId="4" borderId="27" xfId="1" applyFont="1" applyFill="1" applyBorder="1" applyAlignment="1">
      <alignment vertical="center" wrapText="1"/>
    </xf>
    <xf numFmtId="0" fontId="7" fillId="4" borderId="28" xfId="1" applyFont="1" applyFill="1" applyBorder="1" applyAlignment="1">
      <alignment vertical="center" wrapText="1"/>
    </xf>
    <xf numFmtId="0" fontId="6" fillId="2" borderId="4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48" xfId="1" applyFont="1" applyFill="1" applyBorder="1" applyAlignment="1">
      <alignment horizontal="center" vertical="center" wrapText="1"/>
    </xf>
    <xf numFmtId="0" fontId="6" fillId="2" borderId="38" xfId="1" applyFont="1" applyFill="1" applyBorder="1" applyAlignment="1">
      <alignment horizontal="center" vertical="center" wrapText="1"/>
    </xf>
    <xf numFmtId="176" fontId="4" fillId="2" borderId="46" xfId="1" applyNumberFormat="1" applyFont="1" applyFill="1" applyBorder="1" applyAlignment="1">
      <alignment horizontal="center" vertical="center" wrapText="1"/>
    </xf>
    <xf numFmtId="176" fontId="4" fillId="2" borderId="51" xfId="1" applyNumberFormat="1" applyFont="1" applyFill="1" applyBorder="1" applyAlignment="1">
      <alignment horizontal="center" vertical="center" wrapText="1"/>
    </xf>
    <xf numFmtId="176" fontId="4" fillId="2" borderId="43" xfId="1" applyNumberFormat="1" applyFont="1" applyFill="1" applyBorder="1" applyAlignment="1">
      <alignment horizontal="center" vertical="center" wrapText="1"/>
    </xf>
    <xf numFmtId="176" fontId="4" fillId="2" borderId="44" xfId="1" applyNumberFormat="1" applyFont="1" applyFill="1" applyBorder="1" applyAlignment="1">
      <alignment horizontal="center" vertical="center" wrapText="1"/>
    </xf>
    <xf numFmtId="0" fontId="4" fillId="0" borderId="52" xfId="1" applyFont="1" applyBorder="1" applyAlignment="1">
      <alignment vertical="center" wrapText="1"/>
    </xf>
    <xf numFmtId="0" fontId="4" fillId="0" borderId="54" xfId="1" applyFont="1" applyBorder="1" applyAlignment="1">
      <alignment vertical="center" wrapText="1"/>
    </xf>
    <xf numFmtId="180" fontId="4" fillId="0" borderId="45" xfId="1" applyNumberFormat="1" applyFont="1" applyBorder="1" applyAlignment="1">
      <alignment horizontal="center" vertical="center"/>
    </xf>
    <xf numFmtId="180" fontId="4" fillId="0" borderId="40" xfId="1" applyNumberFormat="1" applyFont="1" applyBorder="1" applyAlignment="1">
      <alignment horizontal="center" vertical="center"/>
    </xf>
    <xf numFmtId="180" fontId="4" fillId="0" borderId="33" xfId="1" applyNumberFormat="1" applyFont="1" applyBorder="1" applyAlignment="1">
      <alignment horizontal="center" vertical="center"/>
    </xf>
    <xf numFmtId="0" fontId="4" fillId="0" borderId="8" xfId="1" applyFont="1" applyBorder="1" applyAlignment="1">
      <alignment vertical="center" wrapText="1"/>
    </xf>
    <xf numFmtId="0" fontId="4" fillId="0" borderId="10" xfId="1" applyFont="1" applyBorder="1" applyAlignment="1">
      <alignment vertical="center" wrapText="1"/>
    </xf>
    <xf numFmtId="0" fontId="15" fillId="0" borderId="8" xfId="1" applyFont="1" applyBorder="1" applyAlignment="1">
      <alignment vertical="center" wrapText="1"/>
    </xf>
    <xf numFmtId="0" fontId="15" fillId="0" borderId="10" xfId="1" applyFont="1" applyBorder="1" applyAlignment="1">
      <alignment vertical="center" wrapText="1"/>
    </xf>
    <xf numFmtId="0" fontId="13" fillId="5" borderId="49" xfId="1" applyFont="1" applyFill="1" applyBorder="1" applyAlignment="1">
      <alignment vertical="center" wrapText="1"/>
    </xf>
    <xf numFmtId="0" fontId="4" fillId="0" borderId="18" xfId="1" applyFont="1" applyBorder="1" applyAlignment="1">
      <alignment horizontal="center" vertical="center" wrapText="1"/>
    </xf>
    <xf numFmtId="0" fontId="4" fillId="0" borderId="25" xfId="1" applyFont="1" applyBorder="1" applyAlignment="1">
      <alignment horizontal="center" vertical="center" wrapText="1"/>
    </xf>
    <xf numFmtId="0" fontId="4" fillId="2" borderId="18"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4" fillId="0" borderId="3" xfId="1" applyFont="1" applyBorder="1" applyAlignment="1">
      <alignment vertical="center" wrapText="1"/>
    </xf>
    <xf numFmtId="0" fontId="4" fillId="0" borderId="13" xfId="1" applyFont="1" applyBorder="1" applyAlignment="1">
      <alignment vertical="center" wrapText="1"/>
    </xf>
    <xf numFmtId="0" fontId="4" fillId="0" borderId="42" xfId="1" applyFont="1" applyBorder="1" applyAlignment="1">
      <alignment horizontal="center" vertical="center"/>
    </xf>
    <xf numFmtId="0" fontId="4" fillId="0" borderId="41" xfId="1" applyFont="1" applyBorder="1" applyAlignment="1">
      <alignment horizontal="center" vertical="center"/>
    </xf>
    <xf numFmtId="0" fontId="4" fillId="0" borderId="56" xfId="1" applyFont="1" applyBorder="1" applyAlignment="1">
      <alignment horizontal="center" vertical="center"/>
    </xf>
    <xf numFmtId="0" fontId="6" fillId="2" borderId="18"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4" fillId="0" borderId="8" xfId="1" applyFont="1" applyBorder="1" applyAlignment="1">
      <alignment vertical="center" wrapText="1" shrinkToFit="1"/>
    </xf>
    <xf numFmtId="0" fontId="4" fillId="0" borderId="10" xfId="1" applyFont="1" applyBorder="1" applyAlignment="1">
      <alignment vertical="center" wrapText="1" shrinkToFit="1"/>
    </xf>
  </cellXfs>
  <cellStyles count="3">
    <cellStyle name="桁区切り 2" xfId="2" xr:uid="{00000000-0005-0000-0000-000000000000}"/>
    <cellStyle name="標準" xfId="0" builtinId="0"/>
    <cellStyle name="標準 3" xfId="1" xr:uid="{00000000-0005-0000-0000-000002000000}"/>
  </cellStyles>
  <dxfs count="0"/>
  <tableStyles count="0" defaultTableStyle="TableStyleMedium2" defaultPivotStyle="PivotStyleLight16"/>
  <colors>
    <mruColors>
      <color rgb="FFFFFF99"/>
      <color rgb="FF99CCFF"/>
      <color rgb="FFCCECFF"/>
      <color rgb="FF66CCFF"/>
      <color rgb="FFCCFF99"/>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eti.go.jp/policy/economy/kyosoryoku_kyoka/jigyo-tekio.html" TargetMode="External"/></Relationships>
</file>

<file path=xl/drawings/drawing1.xml><?xml version="1.0" encoding="utf-8"?>
<xdr:wsDr xmlns:xdr="http://schemas.openxmlformats.org/drawingml/2006/spreadsheetDrawing" xmlns:a="http://schemas.openxmlformats.org/drawingml/2006/main">
  <xdr:twoCellAnchor>
    <xdr:from>
      <xdr:col>10</xdr:col>
      <xdr:colOff>152400</xdr:colOff>
      <xdr:row>3</xdr:row>
      <xdr:rowOff>400050</xdr:rowOff>
    </xdr:from>
    <xdr:to>
      <xdr:col>37</xdr:col>
      <xdr:colOff>146050</xdr:colOff>
      <xdr:row>3</xdr:row>
      <xdr:rowOff>628650</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000-000001040000}"/>
            </a:ext>
          </a:extLst>
        </xdr:cNvPr>
        <xdr:cNvSpPr txBox="1">
          <a:spLocks noChangeArrowheads="1"/>
        </xdr:cNvSpPr>
      </xdr:nvSpPr>
      <xdr:spPr bwMode="auto">
        <a:xfrm>
          <a:off x="1803400" y="971550"/>
          <a:ext cx="4476750" cy="2286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https://www.meti.go.jp/policy/economy/kyosoryoku_kyoka/jigyo-tekio.html</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V38"/>
  <sheetViews>
    <sheetView view="pageBreakPreview" zoomScaleNormal="100" zoomScaleSheetLayoutView="100" workbookViewId="0">
      <selection activeCell="R15" sqref="R15:W15"/>
    </sheetView>
  </sheetViews>
  <sheetFormatPr defaultRowHeight="13.5" x14ac:dyDescent="0.15"/>
  <cols>
    <col min="1" max="19" width="2.375" customWidth="1"/>
    <col min="20" max="23" width="2.5" customWidth="1"/>
    <col min="24" max="118" width="2.375" customWidth="1"/>
  </cols>
  <sheetData>
    <row r="2" spans="2:48" ht="18.75" x14ac:dyDescent="0.15">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row>
    <row r="4" spans="2:48" ht="144" customHeight="1" x14ac:dyDescent="0.15">
      <c r="B4" s="88" t="s">
        <v>1</v>
      </c>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row>
    <row r="6" spans="2:48" s="67" customFormat="1" ht="17.25" x14ac:dyDescent="0.15">
      <c r="B6" s="66" t="s">
        <v>2</v>
      </c>
    </row>
    <row r="7" spans="2:48" ht="14.25" x14ac:dyDescent="0.15">
      <c r="B7" s="2"/>
      <c r="C7" t="s">
        <v>3</v>
      </c>
    </row>
    <row r="8" spans="2:48" ht="15" thickBot="1" x14ac:dyDescent="0.2">
      <c r="B8" s="2"/>
    </row>
    <row r="9" spans="2:48" ht="13.5" customHeight="1" x14ac:dyDescent="0.15">
      <c r="C9" s="112" t="s">
        <v>4</v>
      </c>
      <c r="D9" s="90"/>
      <c r="E9" s="90"/>
      <c r="F9" s="90"/>
      <c r="G9" s="90"/>
      <c r="H9" s="90"/>
      <c r="I9" s="90"/>
      <c r="J9" s="90"/>
      <c r="K9" s="90"/>
      <c r="L9" s="106" t="s">
        <v>5</v>
      </c>
      <c r="M9" s="107"/>
      <c r="N9" s="107"/>
      <c r="O9" s="107"/>
      <c r="P9" s="107"/>
      <c r="Q9" s="108"/>
      <c r="R9" s="106" t="s">
        <v>6</v>
      </c>
      <c r="S9" s="107"/>
      <c r="T9" s="107"/>
      <c r="U9" s="107"/>
      <c r="V9" s="107"/>
      <c r="W9" s="108"/>
      <c r="X9" s="106" t="s">
        <v>7</v>
      </c>
      <c r="Y9" s="107"/>
      <c r="Z9" s="107"/>
      <c r="AA9" s="108"/>
      <c r="AB9" s="90" t="s">
        <v>8</v>
      </c>
      <c r="AC9" s="90"/>
      <c r="AD9" s="90"/>
      <c r="AE9" s="90"/>
      <c r="AF9" s="90"/>
      <c r="AG9" s="90"/>
      <c r="AH9" s="90" t="s">
        <v>9</v>
      </c>
      <c r="AI9" s="90"/>
      <c r="AJ9" s="90"/>
      <c r="AK9" s="90"/>
      <c r="AL9" s="90"/>
      <c r="AM9" s="90"/>
      <c r="AN9" s="90" t="s">
        <v>10</v>
      </c>
      <c r="AO9" s="90"/>
      <c r="AP9" s="90"/>
      <c r="AQ9" s="90"/>
      <c r="AR9" s="90"/>
      <c r="AS9" s="90"/>
      <c r="AT9" s="90"/>
      <c r="AU9" s="90"/>
      <c r="AV9" s="92"/>
    </row>
    <row r="10" spans="2:48" ht="29.45" customHeight="1" thickBot="1" x14ac:dyDescent="0.2">
      <c r="C10" s="113"/>
      <c r="D10" s="93"/>
      <c r="E10" s="93"/>
      <c r="F10" s="93"/>
      <c r="G10" s="93"/>
      <c r="H10" s="93"/>
      <c r="I10" s="93"/>
      <c r="J10" s="93"/>
      <c r="K10" s="93"/>
      <c r="L10" s="109"/>
      <c r="M10" s="110"/>
      <c r="N10" s="110"/>
      <c r="O10" s="110"/>
      <c r="P10" s="110"/>
      <c r="Q10" s="111"/>
      <c r="R10" s="109"/>
      <c r="S10" s="110"/>
      <c r="T10" s="110"/>
      <c r="U10" s="110"/>
      <c r="V10" s="110"/>
      <c r="W10" s="111"/>
      <c r="X10" s="109"/>
      <c r="Y10" s="110"/>
      <c r="Z10" s="110"/>
      <c r="AA10" s="111"/>
      <c r="AB10" s="93"/>
      <c r="AC10" s="93"/>
      <c r="AD10" s="93"/>
      <c r="AE10" s="93"/>
      <c r="AF10" s="93"/>
      <c r="AG10" s="93"/>
      <c r="AH10" s="93"/>
      <c r="AI10" s="93"/>
      <c r="AJ10" s="93"/>
      <c r="AK10" s="93"/>
      <c r="AL10" s="93"/>
      <c r="AM10" s="93"/>
      <c r="AN10" s="93"/>
      <c r="AO10" s="93"/>
      <c r="AP10" s="93"/>
      <c r="AQ10" s="93"/>
      <c r="AR10" s="93"/>
      <c r="AS10" s="93"/>
      <c r="AT10" s="93"/>
      <c r="AU10" s="93"/>
      <c r="AV10" s="95"/>
    </row>
    <row r="11" spans="2:48" ht="24.75" customHeight="1" x14ac:dyDescent="0.15">
      <c r="C11" s="157"/>
      <c r="D11" s="158"/>
      <c r="E11" s="158"/>
      <c r="F11" s="158"/>
      <c r="G11" s="158"/>
      <c r="H11" s="158"/>
      <c r="I11" s="158"/>
      <c r="J11" s="158"/>
      <c r="K11" s="158"/>
      <c r="L11" s="102"/>
      <c r="M11" s="102"/>
      <c r="N11" s="102"/>
      <c r="O11" s="102"/>
      <c r="P11" s="102"/>
      <c r="Q11" s="102"/>
      <c r="R11" s="102"/>
      <c r="S11" s="102"/>
      <c r="T11" s="102"/>
      <c r="U11" s="102"/>
      <c r="V11" s="102"/>
      <c r="W11" s="102"/>
      <c r="X11" s="103"/>
      <c r="Y11" s="103"/>
      <c r="Z11" s="103"/>
      <c r="AA11" s="103"/>
      <c r="AB11" s="104">
        <f>L11*X11*1000</f>
        <v>0</v>
      </c>
      <c r="AC11" s="104"/>
      <c r="AD11" s="104"/>
      <c r="AE11" s="104"/>
      <c r="AF11" s="104"/>
      <c r="AG11" s="104"/>
      <c r="AH11" s="104">
        <f>R11*X11*1000</f>
        <v>0</v>
      </c>
      <c r="AI11" s="104"/>
      <c r="AJ11" s="104"/>
      <c r="AK11" s="104"/>
      <c r="AL11" s="104"/>
      <c r="AM11" s="104"/>
      <c r="AN11" s="171" t="str">
        <f>IF(C11="","",C11&amp;"管内の工場等")</f>
        <v/>
      </c>
      <c r="AO11" s="171"/>
      <c r="AP11" s="171"/>
      <c r="AQ11" s="171"/>
      <c r="AR11" s="171"/>
      <c r="AS11" s="171"/>
      <c r="AT11" s="171"/>
      <c r="AU11" s="171"/>
      <c r="AV11" s="172"/>
    </row>
    <row r="12" spans="2:48" ht="24.95" customHeight="1" x14ac:dyDescent="0.15">
      <c r="C12" s="155"/>
      <c r="D12" s="156"/>
      <c r="E12" s="156"/>
      <c r="F12" s="156"/>
      <c r="G12" s="156"/>
      <c r="H12" s="156"/>
      <c r="I12" s="156"/>
      <c r="J12" s="156"/>
      <c r="K12" s="156"/>
      <c r="L12" s="114"/>
      <c r="M12" s="114"/>
      <c r="N12" s="114"/>
      <c r="O12" s="114"/>
      <c r="P12" s="114"/>
      <c r="Q12" s="114"/>
      <c r="R12" s="114"/>
      <c r="S12" s="114"/>
      <c r="T12" s="114"/>
      <c r="U12" s="114"/>
      <c r="V12" s="114"/>
      <c r="W12" s="114"/>
      <c r="X12" s="81"/>
      <c r="Y12" s="81"/>
      <c r="Z12" s="81"/>
      <c r="AA12" s="81"/>
      <c r="AB12" s="105">
        <f>L12*X12*1000</f>
        <v>0</v>
      </c>
      <c r="AC12" s="105"/>
      <c r="AD12" s="105"/>
      <c r="AE12" s="105"/>
      <c r="AF12" s="105"/>
      <c r="AG12" s="105"/>
      <c r="AH12" s="105">
        <f>R12*X12*1000</f>
        <v>0</v>
      </c>
      <c r="AI12" s="105"/>
      <c r="AJ12" s="105"/>
      <c r="AK12" s="105"/>
      <c r="AL12" s="105"/>
      <c r="AM12" s="105"/>
      <c r="AN12" s="173" t="str">
        <f t="shared" ref="AN12:AN20" si="0">IF(C12="","",C12&amp;"管内の工場等")</f>
        <v/>
      </c>
      <c r="AO12" s="173"/>
      <c r="AP12" s="173"/>
      <c r="AQ12" s="173"/>
      <c r="AR12" s="173"/>
      <c r="AS12" s="173"/>
      <c r="AT12" s="173"/>
      <c r="AU12" s="173"/>
      <c r="AV12" s="174"/>
    </row>
    <row r="13" spans="2:48" ht="24.95" customHeight="1" x14ac:dyDescent="0.15">
      <c r="C13" s="155"/>
      <c r="D13" s="156"/>
      <c r="E13" s="156"/>
      <c r="F13" s="156"/>
      <c r="G13" s="156"/>
      <c r="H13" s="156"/>
      <c r="I13" s="156"/>
      <c r="J13" s="156"/>
      <c r="K13" s="156"/>
      <c r="L13" s="114"/>
      <c r="M13" s="114"/>
      <c r="N13" s="114"/>
      <c r="O13" s="114"/>
      <c r="P13" s="114"/>
      <c r="Q13" s="114"/>
      <c r="R13" s="114"/>
      <c r="S13" s="114"/>
      <c r="T13" s="114"/>
      <c r="U13" s="114"/>
      <c r="V13" s="114"/>
      <c r="W13" s="114"/>
      <c r="X13" s="81"/>
      <c r="Y13" s="81"/>
      <c r="Z13" s="81"/>
      <c r="AA13" s="81"/>
      <c r="AB13" s="105">
        <f>L13*X13*1000</f>
        <v>0</v>
      </c>
      <c r="AC13" s="105"/>
      <c r="AD13" s="105"/>
      <c r="AE13" s="105"/>
      <c r="AF13" s="105"/>
      <c r="AG13" s="105"/>
      <c r="AH13" s="105">
        <f>R13*X13*1000</f>
        <v>0</v>
      </c>
      <c r="AI13" s="105"/>
      <c r="AJ13" s="105"/>
      <c r="AK13" s="105"/>
      <c r="AL13" s="105"/>
      <c r="AM13" s="105"/>
      <c r="AN13" s="173" t="str">
        <f t="shared" si="0"/>
        <v/>
      </c>
      <c r="AO13" s="173"/>
      <c r="AP13" s="173"/>
      <c r="AQ13" s="173"/>
      <c r="AR13" s="173"/>
      <c r="AS13" s="173"/>
      <c r="AT13" s="173"/>
      <c r="AU13" s="173"/>
      <c r="AV13" s="174"/>
    </row>
    <row r="14" spans="2:48" ht="24.95" customHeight="1" x14ac:dyDescent="0.15">
      <c r="C14" s="155"/>
      <c r="D14" s="156"/>
      <c r="E14" s="156"/>
      <c r="F14" s="156"/>
      <c r="G14" s="156"/>
      <c r="H14" s="156"/>
      <c r="I14" s="156"/>
      <c r="J14" s="156"/>
      <c r="K14" s="156"/>
      <c r="L14" s="114"/>
      <c r="M14" s="114"/>
      <c r="N14" s="114"/>
      <c r="O14" s="114"/>
      <c r="P14" s="114"/>
      <c r="Q14" s="114"/>
      <c r="R14" s="114"/>
      <c r="S14" s="114"/>
      <c r="T14" s="114"/>
      <c r="U14" s="114"/>
      <c r="V14" s="114"/>
      <c r="W14" s="114"/>
      <c r="X14" s="81"/>
      <c r="Y14" s="81"/>
      <c r="Z14" s="81"/>
      <c r="AA14" s="81"/>
      <c r="AB14" s="105">
        <f t="shared" ref="AB14" si="1">L14*X14*1000</f>
        <v>0</v>
      </c>
      <c r="AC14" s="105"/>
      <c r="AD14" s="105"/>
      <c r="AE14" s="105"/>
      <c r="AF14" s="105"/>
      <c r="AG14" s="105"/>
      <c r="AH14" s="105">
        <f t="shared" ref="AH14" si="2">R14*X14*1000</f>
        <v>0</v>
      </c>
      <c r="AI14" s="105"/>
      <c r="AJ14" s="105"/>
      <c r="AK14" s="105"/>
      <c r="AL14" s="105"/>
      <c r="AM14" s="105"/>
      <c r="AN14" s="173" t="str">
        <f t="shared" si="0"/>
        <v/>
      </c>
      <c r="AO14" s="173"/>
      <c r="AP14" s="173"/>
      <c r="AQ14" s="173"/>
      <c r="AR14" s="173"/>
      <c r="AS14" s="173"/>
      <c r="AT14" s="173"/>
      <c r="AU14" s="173"/>
      <c r="AV14" s="174"/>
    </row>
    <row r="15" spans="2:48" ht="24.95" customHeight="1" x14ac:dyDescent="0.15">
      <c r="C15" s="155"/>
      <c r="D15" s="156"/>
      <c r="E15" s="156"/>
      <c r="F15" s="156"/>
      <c r="G15" s="156"/>
      <c r="H15" s="156"/>
      <c r="I15" s="156"/>
      <c r="J15" s="156"/>
      <c r="K15" s="156"/>
      <c r="L15" s="114"/>
      <c r="M15" s="114"/>
      <c r="N15" s="114"/>
      <c r="O15" s="114"/>
      <c r="P15" s="114"/>
      <c r="Q15" s="114"/>
      <c r="R15" s="114"/>
      <c r="S15" s="114"/>
      <c r="T15" s="114"/>
      <c r="U15" s="114"/>
      <c r="V15" s="114"/>
      <c r="W15" s="114"/>
      <c r="X15" s="81"/>
      <c r="Y15" s="81"/>
      <c r="Z15" s="81"/>
      <c r="AA15" s="81"/>
      <c r="AB15" s="105">
        <f t="shared" ref="AB15:AB20" si="3">L15*X15*1000</f>
        <v>0</v>
      </c>
      <c r="AC15" s="105"/>
      <c r="AD15" s="105"/>
      <c r="AE15" s="105"/>
      <c r="AF15" s="105"/>
      <c r="AG15" s="105"/>
      <c r="AH15" s="105">
        <f t="shared" ref="AH15:AH20" si="4">R15*X15*1000</f>
        <v>0</v>
      </c>
      <c r="AI15" s="105"/>
      <c r="AJ15" s="105"/>
      <c r="AK15" s="105"/>
      <c r="AL15" s="105"/>
      <c r="AM15" s="105"/>
      <c r="AN15" s="173" t="str">
        <f t="shared" si="0"/>
        <v/>
      </c>
      <c r="AO15" s="173"/>
      <c r="AP15" s="173"/>
      <c r="AQ15" s="173"/>
      <c r="AR15" s="173"/>
      <c r="AS15" s="173"/>
      <c r="AT15" s="173"/>
      <c r="AU15" s="173"/>
      <c r="AV15" s="174"/>
    </row>
    <row r="16" spans="2:48" ht="24.95" customHeight="1" x14ac:dyDescent="0.15">
      <c r="C16" s="159"/>
      <c r="D16" s="160"/>
      <c r="E16" s="160"/>
      <c r="F16" s="160"/>
      <c r="G16" s="160"/>
      <c r="H16" s="160"/>
      <c r="I16" s="160"/>
      <c r="J16" s="160"/>
      <c r="K16" s="161"/>
      <c r="L16" s="114"/>
      <c r="M16" s="114"/>
      <c r="N16" s="114"/>
      <c r="O16" s="114"/>
      <c r="P16" s="114"/>
      <c r="Q16" s="114"/>
      <c r="R16" s="114"/>
      <c r="S16" s="114"/>
      <c r="T16" s="114"/>
      <c r="U16" s="114"/>
      <c r="V16" s="114"/>
      <c r="W16" s="114"/>
      <c r="X16" s="81"/>
      <c r="Y16" s="81"/>
      <c r="Z16" s="81"/>
      <c r="AA16" s="81"/>
      <c r="AB16" s="105">
        <f t="shared" si="3"/>
        <v>0</v>
      </c>
      <c r="AC16" s="105"/>
      <c r="AD16" s="105"/>
      <c r="AE16" s="105"/>
      <c r="AF16" s="105"/>
      <c r="AG16" s="105"/>
      <c r="AH16" s="105">
        <f t="shared" si="4"/>
        <v>0</v>
      </c>
      <c r="AI16" s="105"/>
      <c r="AJ16" s="105"/>
      <c r="AK16" s="105"/>
      <c r="AL16" s="105"/>
      <c r="AM16" s="105"/>
      <c r="AN16" s="173" t="str">
        <f t="shared" si="0"/>
        <v/>
      </c>
      <c r="AO16" s="173"/>
      <c r="AP16" s="173"/>
      <c r="AQ16" s="173"/>
      <c r="AR16" s="173"/>
      <c r="AS16" s="173"/>
      <c r="AT16" s="173"/>
      <c r="AU16" s="173"/>
      <c r="AV16" s="174"/>
    </row>
    <row r="17" spans="1:48" ht="24.95" customHeight="1" x14ac:dyDescent="0.15">
      <c r="C17" s="159"/>
      <c r="D17" s="160"/>
      <c r="E17" s="160"/>
      <c r="F17" s="160"/>
      <c r="G17" s="160"/>
      <c r="H17" s="160"/>
      <c r="I17" s="160"/>
      <c r="J17" s="160"/>
      <c r="K17" s="161"/>
      <c r="L17" s="114"/>
      <c r="M17" s="114"/>
      <c r="N17" s="114"/>
      <c r="O17" s="114"/>
      <c r="P17" s="114"/>
      <c r="Q17" s="114"/>
      <c r="R17" s="114"/>
      <c r="S17" s="114"/>
      <c r="T17" s="114"/>
      <c r="U17" s="114"/>
      <c r="V17" s="114"/>
      <c r="W17" s="114"/>
      <c r="X17" s="81"/>
      <c r="Y17" s="81"/>
      <c r="Z17" s="81"/>
      <c r="AA17" s="81"/>
      <c r="AB17" s="105">
        <f t="shared" si="3"/>
        <v>0</v>
      </c>
      <c r="AC17" s="105"/>
      <c r="AD17" s="105"/>
      <c r="AE17" s="105"/>
      <c r="AF17" s="105"/>
      <c r="AG17" s="105"/>
      <c r="AH17" s="105">
        <f t="shared" si="4"/>
        <v>0</v>
      </c>
      <c r="AI17" s="105"/>
      <c r="AJ17" s="105"/>
      <c r="AK17" s="105"/>
      <c r="AL17" s="105"/>
      <c r="AM17" s="105"/>
      <c r="AN17" s="173" t="str">
        <f t="shared" si="0"/>
        <v/>
      </c>
      <c r="AO17" s="173"/>
      <c r="AP17" s="173"/>
      <c r="AQ17" s="173"/>
      <c r="AR17" s="173"/>
      <c r="AS17" s="173"/>
      <c r="AT17" s="173"/>
      <c r="AU17" s="173"/>
      <c r="AV17" s="174"/>
    </row>
    <row r="18" spans="1:48" ht="24.95" customHeight="1" x14ac:dyDescent="0.15">
      <c r="C18" s="159"/>
      <c r="D18" s="160"/>
      <c r="E18" s="160"/>
      <c r="F18" s="160"/>
      <c r="G18" s="160"/>
      <c r="H18" s="160"/>
      <c r="I18" s="160"/>
      <c r="J18" s="160"/>
      <c r="K18" s="161"/>
      <c r="L18" s="114"/>
      <c r="M18" s="114"/>
      <c r="N18" s="114"/>
      <c r="O18" s="114"/>
      <c r="P18" s="114"/>
      <c r="Q18" s="114"/>
      <c r="R18" s="114"/>
      <c r="S18" s="114"/>
      <c r="T18" s="114"/>
      <c r="U18" s="114"/>
      <c r="V18" s="114"/>
      <c r="W18" s="114"/>
      <c r="X18" s="81"/>
      <c r="Y18" s="81"/>
      <c r="Z18" s="81"/>
      <c r="AA18" s="81"/>
      <c r="AB18" s="105">
        <f t="shared" si="3"/>
        <v>0</v>
      </c>
      <c r="AC18" s="105"/>
      <c r="AD18" s="105"/>
      <c r="AE18" s="105"/>
      <c r="AF18" s="105"/>
      <c r="AG18" s="105"/>
      <c r="AH18" s="105">
        <f t="shared" si="4"/>
        <v>0</v>
      </c>
      <c r="AI18" s="105"/>
      <c r="AJ18" s="105"/>
      <c r="AK18" s="105"/>
      <c r="AL18" s="105"/>
      <c r="AM18" s="105"/>
      <c r="AN18" s="173" t="str">
        <f t="shared" si="0"/>
        <v/>
      </c>
      <c r="AO18" s="173"/>
      <c r="AP18" s="173"/>
      <c r="AQ18" s="173"/>
      <c r="AR18" s="173"/>
      <c r="AS18" s="173"/>
      <c r="AT18" s="173"/>
      <c r="AU18" s="173"/>
      <c r="AV18" s="174"/>
    </row>
    <row r="19" spans="1:48" ht="24.95" customHeight="1" x14ac:dyDescent="0.15">
      <c r="C19" s="159"/>
      <c r="D19" s="160"/>
      <c r="E19" s="160"/>
      <c r="F19" s="160"/>
      <c r="G19" s="160"/>
      <c r="H19" s="160"/>
      <c r="I19" s="160"/>
      <c r="J19" s="160"/>
      <c r="K19" s="161"/>
      <c r="L19" s="114"/>
      <c r="M19" s="114"/>
      <c r="N19" s="114"/>
      <c r="O19" s="114"/>
      <c r="P19" s="114"/>
      <c r="Q19" s="114"/>
      <c r="R19" s="114"/>
      <c r="S19" s="114"/>
      <c r="T19" s="114"/>
      <c r="U19" s="114"/>
      <c r="V19" s="114"/>
      <c r="W19" s="114"/>
      <c r="X19" s="81"/>
      <c r="Y19" s="81"/>
      <c r="Z19" s="81"/>
      <c r="AA19" s="81"/>
      <c r="AB19" s="105">
        <f t="shared" si="3"/>
        <v>0</v>
      </c>
      <c r="AC19" s="105"/>
      <c r="AD19" s="105"/>
      <c r="AE19" s="105"/>
      <c r="AF19" s="105"/>
      <c r="AG19" s="105"/>
      <c r="AH19" s="105">
        <f t="shared" si="4"/>
        <v>0</v>
      </c>
      <c r="AI19" s="105"/>
      <c r="AJ19" s="105"/>
      <c r="AK19" s="105"/>
      <c r="AL19" s="105"/>
      <c r="AM19" s="105"/>
      <c r="AN19" s="173" t="str">
        <f t="shared" si="0"/>
        <v/>
      </c>
      <c r="AO19" s="173"/>
      <c r="AP19" s="173"/>
      <c r="AQ19" s="173"/>
      <c r="AR19" s="173"/>
      <c r="AS19" s="173"/>
      <c r="AT19" s="173"/>
      <c r="AU19" s="173"/>
      <c r="AV19" s="174"/>
    </row>
    <row r="20" spans="1:48" ht="24.95" customHeight="1" thickBot="1" x14ac:dyDescent="0.2">
      <c r="C20" s="162"/>
      <c r="D20" s="163"/>
      <c r="E20" s="163"/>
      <c r="F20" s="163"/>
      <c r="G20" s="163"/>
      <c r="H20" s="163"/>
      <c r="I20" s="163"/>
      <c r="J20" s="163"/>
      <c r="K20" s="164"/>
      <c r="L20" s="82"/>
      <c r="M20" s="82"/>
      <c r="N20" s="82"/>
      <c r="O20" s="82"/>
      <c r="P20" s="82"/>
      <c r="Q20" s="82"/>
      <c r="R20" s="82"/>
      <c r="S20" s="82"/>
      <c r="T20" s="82"/>
      <c r="U20" s="82"/>
      <c r="V20" s="82"/>
      <c r="W20" s="82"/>
      <c r="X20" s="131"/>
      <c r="Y20" s="131"/>
      <c r="Z20" s="131"/>
      <c r="AA20" s="131"/>
      <c r="AB20" s="165">
        <f t="shared" si="3"/>
        <v>0</v>
      </c>
      <c r="AC20" s="165"/>
      <c r="AD20" s="165"/>
      <c r="AE20" s="165"/>
      <c r="AF20" s="165"/>
      <c r="AG20" s="165"/>
      <c r="AH20" s="165">
        <f t="shared" si="4"/>
        <v>0</v>
      </c>
      <c r="AI20" s="165"/>
      <c r="AJ20" s="165"/>
      <c r="AK20" s="165"/>
      <c r="AL20" s="165"/>
      <c r="AM20" s="165"/>
      <c r="AN20" s="176" t="str">
        <f t="shared" si="0"/>
        <v/>
      </c>
      <c r="AO20" s="176"/>
      <c r="AP20" s="176"/>
      <c r="AQ20" s="176"/>
      <c r="AR20" s="176"/>
      <c r="AS20" s="176"/>
      <c r="AT20" s="176"/>
      <c r="AU20" s="176"/>
      <c r="AV20" s="177"/>
    </row>
    <row r="21" spans="1:48" ht="14.25" thickBot="1" x14ac:dyDescent="0.2">
      <c r="C21" s="129" t="s">
        <v>11</v>
      </c>
      <c r="D21" s="130"/>
      <c r="E21" s="130"/>
      <c r="F21" s="130"/>
      <c r="G21" s="130"/>
      <c r="H21" s="130"/>
      <c r="I21" s="130"/>
      <c r="J21" s="130"/>
      <c r="K21" s="130"/>
      <c r="L21" s="130" t="s">
        <v>12</v>
      </c>
      <c r="M21" s="130"/>
      <c r="N21" s="130"/>
      <c r="O21" s="130"/>
      <c r="P21" s="130"/>
      <c r="Q21" s="130"/>
      <c r="R21" s="130" t="s">
        <v>12</v>
      </c>
      <c r="S21" s="130"/>
      <c r="T21" s="130"/>
      <c r="U21" s="130"/>
      <c r="V21" s="130"/>
      <c r="W21" s="130"/>
      <c r="X21" s="128">
        <f>SUM(X11:AA20)</f>
        <v>0</v>
      </c>
      <c r="Y21" s="128"/>
      <c r="Z21" s="128"/>
      <c r="AA21" s="128"/>
      <c r="AB21" s="128">
        <f>SUM(AB11:AG20)</f>
        <v>0</v>
      </c>
      <c r="AC21" s="128"/>
      <c r="AD21" s="128"/>
      <c r="AE21" s="128"/>
      <c r="AF21" s="128"/>
      <c r="AG21" s="128"/>
      <c r="AH21" s="128">
        <f>SUM(AH11:AM20)</f>
        <v>0</v>
      </c>
      <c r="AI21" s="128"/>
      <c r="AJ21" s="128"/>
      <c r="AK21" s="128"/>
      <c r="AL21" s="128"/>
      <c r="AM21" s="128"/>
      <c r="AN21" s="130" t="s">
        <v>12</v>
      </c>
      <c r="AO21" s="130"/>
      <c r="AP21" s="130"/>
      <c r="AQ21" s="130"/>
      <c r="AR21" s="130"/>
      <c r="AS21" s="130"/>
      <c r="AT21" s="130"/>
      <c r="AU21" s="130"/>
      <c r="AV21" s="175"/>
    </row>
    <row r="26" spans="1:48" s="67" customFormat="1" ht="17.25" x14ac:dyDescent="0.15">
      <c r="A26" s="68"/>
      <c r="B26" s="68" t="s">
        <v>13</v>
      </c>
    </row>
    <row r="27" spans="1:48" ht="14.25" x14ac:dyDescent="0.15">
      <c r="A27" s="2"/>
      <c r="B27" s="2"/>
      <c r="C27" t="s">
        <v>14</v>
      </c>
    </row>
    <row r="28" spans="1:48" ht="15" thickBot="1" x14ac:dyDescent="0.2">
      <c r="A28" s="2"/>
      <c r="B28" s="2"/>
    </row>
    <row r="29" spans="1:48" ht="13.5" customHeight="1" x14ac:dyDescent="0.15">
      <c r="C29" s="149" t="s">
        <v>15</v>
      </c>
      <c r="D29" s="142"/>
      <c r="E29" s="142"/>
      <c r="F29" s="142"/>
      <c r="G29" s="142"/>
      <c r="H29" s="142"/>
      <c r="I29" s="142"/>
      <c r="J29" s="142"/>
      <c r="K29" s="142"/>
      <c r="L29" s="142"/>
      <c r="M29" s="106" t="s">
        <v>16</v>
      </c>
      <c r="N29" s="107"/>
      <c r="O29" s="108"/>
      <c r="P29" s="91" t="s">
        <v>17</v>
      </c>
      <c r="Q29" s="181"/>
      <c r="R29" s="181"/>
      <c r="S29" s="181"/>
      <c r="T29" s="181"/>
      <c r="U29" s="181"/>
      <c r="V29" s="181"/>
      <c r="W29" s="182"/>
      <c r="X29" s="90" t="s">
        <v>18</v>
      </c>
      <c r="Y29" s="90"/>
      <c r="Z29" s="90"/>
      <c r="AA29" s="90"/>
      <c r="AB29" s="90"/>
      <c r="AC29" s="142"/>
      <c r="AD29" s="90" t="s">
        <v>19</v>
      </c>
      <c r="AE29" s="90"/>
      <c r="AF29" s="90"/>
      <c r="AG29" s="90"/>
      <c r="AH29" s="90"/>
      <c r="AI29" s="106" t="s">
        <v>20</v>
      </c>
      <c r="AJ29" s="107"/>
      <c r="AK29" s="108"/>
      <c r="AL29" s="90" t="s">
        <v>21</v>
      </c>
      <c r="AM29" s="91"/>
      <c r="AN29" s="91"/>
      <c r="AO29" s="91"/>
      <c r="AP29" s="92"/>
    </row>
    <row r="30" spans="1:48" ht="13.5" customHeight="1" thickBot="1" x14ac:dyDescent="0.2">
      <c r="C30" s="150"/>
      <c r="D30" s="143"/>
      <c r="E30" s="143"/>
      <c r="F30" s="143"/>
      <c r="G30" s="143"/>
      <c r="H30" s="143"/>
      <c r="I30" s="143"/>
      <c r="J30" s="143"/>
      <c r="K30" s="143"/>
      <c r="L30" s="143"/>
      <c r="M30" s="109"/>
      <c r="N30" s="110"/>
      <c r="O30" s="111"/>
      <c r="P30" s="94" t="s">
        <v>22</v>
      </c>
      <c r="Q30" s="147"/>
      <c r="R30" s="147"/>
      <c r="S30" s="148"/>
      <c r="T30" s="94" t="s">
        <v>23</v>
      </c>
      <c r="U30" s="147"/>
      <c r="V30" s="147"/>
      <c r="W30" s="148"/>
      <c r="X30" s="143"/>
      <c r="Y30" s="143"/>
      <c r="Z30" s="143"/>
      <c r="AA30" s="143"/>
      <c r="AB30" s="143"/>
      <c r="AC30" s="143"/>
      <c r="AD30" s="93"/>
      <c r="AE30" s="93"/>
      <c r="AF30" s="93"/>
      <c r="AG30" s="93"/>
      <c r="AH30" s="93"/>
      <c r="AI30" s="109"/>
      <c r="AJ30" s="110"/>
      <c r="AK30" s="111"/>
      <c r="AL30" s="93"/>
      <c r="AM30" s="94"/>
      <c r="AN30" s="94"/>
      <c r="AO30" s="94"/>
      <c r="AP30" s="95"/>
    </row>
    <row r="31" spans="1:48" x14ac:dyDescent="0.15">
      <c r="C31" s="136"/>
      <c r="D31" s="137"/>
      <c r="E31" s="137"/>
      <c r="F31" s="137"/>
      <c r="G31" s="137"/>
      <c r="H31" s="137"/>
      <c r="I31" s="137"/>
      <c r="J31" s="137"/>
      <c r="K31" s="137"/>
      <c r="L31" s="137"/>
      <c r="M31" s="83"/>
      <c r="N31" s="84"/>
      <c r="O31" s="85"/>
      <c r="P31" s="83"/>
      <c r="Q31" s="84"/>
      <c r="R31" s="84"/>
      <c r="S31" s="85"/>
      <c r="T31" s="138" t="s">
        <v>24</v>
      </c>
      <c r="U31" s="139"/>
      <c r="V31" s="139"/>
      <c r="W31" s="140"/>
      <c r="X31" s="141">
        <v>1.4E-2</v>
      </c>
      <c r="Y31" s="141"/>
      <c r="Z31" s="141"/>
      <c r="AA31" s="141"/>
      <c r="AB31" s="141"/>
      <c r="AC31" s="141"/>
      <c r="AD31" s="103"/>
      <c r="AE31" s="103"/>
      <c r="AF31" s="103"/>
      <c r="AG31" s="103"/>
      <c r="AH31" s="103"/>
      <c r="AI31" s="121">
        <f t="shared" ref="AI31:AI33" si="5">44/12</f>
        <v>3.6666666666666665</v>
      </c>
      <c r="AJ31" s="122"/>
      <c r="AK31" s="123"/>
      <c r="AL31" s="96">
        <f>P31*X31*AD31*AI31</f>
        <v>0</v>
      </c>
      <c r="AM31" s="97"/>
      <c r="AN31" s="97"/>
      <c r="AO31" s="97"/>
      <c r="AP31" s="98"/>
    </row>
    <row r="32" spans="1:48" x14ac:dyDescent="0.15">
      <c r="C32" s="86"/>
      <c r="D32" s="87"/>
      <c r="E32" s="87"/>
      <c r="F32" s="87"/>
      <c r="G32" s="87"/>
      <c r="H32" s="87"/>
      <c r="I32" s="87"/>
      <c r="J32" s="87"/>
      <c r="K32" s="87"/>
      <c r="L32" s="87"/>
      <c r="M32" s="144"/>
      <c r="N32" s="145"/>
      <c r="O32" s="146"/>
      <c r="P32" s="144"/>
      <c r="Q32" s="145"/>
      <c r="R32" s="145"/>
      <c r="S32" s="146"/>
      <c r="T32" s="135" t="s">
        <v>24</v>
      </c>
      <c r="U32" s="135"/>
      <c r="V32" s="135"/>
      <c r="W32" s="135"/>
      <c r="X32" s="124">
        <v>1.4E-2</v>
      </c>
      <c r="Y32" s="124"/>
      <c r="Z32" s="124"/>
      <c r="AA32" s="124"/>
      <c r="AB32" s="124"/>
      <c r="AC32" s="124"/>
      <c r="AD32" s="81"/>
      <c r="AE32" s="81"/>
      <c r="AF32" s="81"/>
      <c r="AG32" s="81"/>
      <c r="AH32" s="81"/>
      <c r="AI32" s="125">
        <f t="shared" si="5"/>
        <v>3.6666666666666665</v>
      </c>
      <c r="AJ32" s="126"/>
      <c r="AK32" s="127"/>
      <c r="AL32" s="99">
        <f t="shared" ref="AL32:AL33" si="6">P32*X32*AD32*AI32</f>
        <v>0</v>
      </c>
      <c r="AM32" s="100"/>
      <c r="AN32" s="100"/>
      <c r="AO32" s="100"/>
      <c r="AP32" s="101"/>
    </row>
    <row r="33" spans="3:42" ht="14.25" thickBot="1" x14ac:dyDescent="0.2">
      <c r="C33" s="132"/>
      <c r="D33" s="133"/>
      <c r="E33" s="133"/>
      <c r="F33" s="133"/>
      <c r="G33" s="133"/>
      <c r="H33" s="133"/>
      <c r="I33" s="133"/>
      <c r="J33" s="133"/>
      <c r="K33" s="133"/>
      <c r="L33" s="133"/>
      <c r="M33" s="118"/>
      <c r="N33" s="119"/>
      <c r="O33" s="120"/>
      <c r="P33" s="118"/>
      <c r="Q33" s="119"/>
      <c r="R33" s="119"/>
      <c r="S33" s="120"/>
      <c r="T33" s="154" t="s">
        <v>24</v>
      </c>
      <c r="U33" s="154"/>
      <c r="V33" s="154"/>
      <c r="W33" s="154"/>
      <c r="X33" s="134">
        <v>1.4E-2</v>
      </c>
      <c r="Y33" s="134"/>
      <c r="Z33" s="134"/>
      <c r="AA33" s="134"/>
      <c r="AB33" s="134"/>
      <c r="AC33" s="134"/>
      <c r="AD33" s="131"/>
      <c r="AE33" s="131"/>
      <c r="AF33" s="131"/>
      <c r="AG33" s="131"/>
      <c r="AH33" s="131"/>
      <c r="AI33" s="115">
        <f t="shared" si="5"/>
        <v>3.6666666666666665</v>
      </c>
      <c r="AJ33" s="116"/>
      <c r="AK33" s="117"/>
      <c r="AL33" s="178">
        <f t="shared" si="6"/>
        <v>0</v>
      </c>
      <c r="AM33" s="179"/>
      <c r="AN33" s="179"/>
      <c r="AO33" s="179"/>
      <c r="AP33" s="180"/>
    </row>
    <row r="34" spans="3:42" ht="14.25" thickBot="1" x14ac:dyDescent="0.2">
      <c r="C34" s="129" t="s">
        <v>11</v>
      </c>
      <c r="D34" s="130"/>
      <c r="E34" s="130"/>
      <c r="F34" s="130"/>
      <c r="G34" s="130"/>
      <c r="H34" s="130"/>
      <c r="I34" s="130"/>
      <c r="J34" s="130"/>
      <c r="K34" s="130"/>
      <c r="L34" s="130"/>
      <c r="M34" s="151" t="s">
        <v>12</v>
      </c>
      <c r="N34" s="152"/>
      <c r="O34" s="153"/>
      <c r="P34" s="151" t="s">
        <v>12</v>
      </c>
      <c r="Q34" s="152"/>
      <c r="R34" s="152"/>
      <c r="S34" s="153"/>
      <c r="T34" s="151"/>
      <c r="U34" s="152"/>
      <c r="V34" s="152"/>
      <c r="W34" s="153"/>
      <c r="X34" s="130" t="s">
        <v>12</v>
      </c>
      <c r="Y34" s="130"/>
      <c r="Z34" s="130"/>
      <c r="AA34" s="130"/>
      <c r="AB34" s="130"/>
      <c r="AC34" s="130"/>
      <c r="AD34" s="128">
        <f>SUM(AD31:AH33)</f>
        <v>0</v>
      </c>
      <c r="AE34" s="128"/>
      <c r="AF34" s="128"/>
      <c r="AG34" s="128"/>
      <c r="AH34" s="128"/>
      <c r="AI34" s="168"/>
      <c r="AJ34" s="169"/>
      <c r="AK34" s="170"/>
      <c r="AL34" s="128">
        <f>SUM(AL31:AP33)</f>
        <v>0</v>
      </c>
      <c r="AM34" s="166"/>
      <c r="AN34" s="166"/>
      <c r="AO34" s="166"/>
      <c r="AP34" s="167"/>
    </row>
    <row r="35" spans="3:42" x14ac:dyDescent="0.15">
      <c r="AA35" s="1"/>
      <c r="AB35" s="1"/>
      <c r="AC35" s="1"/>
      <c r="AD35" s="1"/>
      <c r="AE35" s="1"/>
      <c r="AI35" s="1"/>
      <c r="AJ35" s="1"/>
      <c r="AK35" s="1"/>
      <c r="AL35" s="1"/>
      <c r="AM35" s="1"/>
    </row>
    <row r="36" spans="3:42" x14ac:dyDescent="0.15">
      <c r="AA36" s="1"/>
      <c r="AB36" s="1"/>
      <c r="AC36" s="1"/>
      <c r="AD36" s="1"/>
      <c r="AE36" s="1"/>
      <c r="AI36" s="1"/>
      <c r="AJ36" s="1"/>
      <c r="AK36" s="1"/>
      <c r="AL36" s="1"/>
      <c r="AM36" s="1"/>
    </row>
    <row r="37" spans="3:42" x14ac:dyDescent="0.15">
      <c r="AA37" s="1"/>
      <c r="AB37" s="1"/>
      <c r="AC37" s="1"/>
      <c r="AD37" s="1"/>
      <c r="AE37" s="1"/>
      <c r="AI37" s="1"/>
      <c r="AJ37" s="1"/>
      <c r="AK37" s="1"/>
      <c r="AL37" s="1"/>
      <c r="AM37" s="1"/>
    </row>
    <row r="38" spans="3:42" x14ac:dyDescent="0.15">
      <c r="AA38" s="1"/>
      <c r="AB38" s="1"/>
      <c r="AC38" s="1"/>
      <c r="AD38" s="1"/>
      <c r="AE38" s="1"/>
      <c r="AI38" s="1"/>
      <c r="AJ38" s="1"/>
      <c r="AK38" s="1"/>
      <c r="AL38" s="1"/>
      <c r="AM38" s="1"/>
    </row>
  </sheetData>
  <sheetProtection sheet="1" formatCells="0" formatColumns="0" formatRows="0" selectLockedCells="1"/>
  <mergeCells count="127">
    <mergeCell ref="AL34:AP34"/>
    <mergeCell ref="AB18:AG18"/>
    <mergeCell ref="AH18:AM18"/>
    <mergeCell ref="AI34:AK34"/>
    <mergeCell ref="M34:O34"/>
    <mergeCell ref="P34:S34"/>
    <mergeCell ref="AD34:AH34"/>
    <mergeCell ref="AN9:AV10"/>
    <mergeCell ref="AN11:AV11"/>
    <mergeCell ref="AN12:AV12"/>
    <mergeCell ref="AN13:AV13"/>
    <mergeCell ref="AN14:AV14"/>
    <mergeCell ref="AN21:AV21"/>
    <mergeCell ref="AN15:AV15"/>
    <mergeCell ref="AN16:AV16"/>
    <mergeCell ref="AN17:AV17"/>
    <mergeCell ref="AN18:AV18"/>
    <mergeCell ref="AN19:AV19"/>
    <mergeCell ref="AN20:AV20"/>
    <mergeCell ref="AL33:AP33"/>
    <mergeCell ref="P29:W29"/>
    <mergeCell ref="T30:W30"/>
    <mergeCell ref="R20:W20"/>
    <mergeCell ref="R17:W17"/>
    <mergeCell ref="C16:K16"/>
    <mergeCell ref="C18:K18"/>
    <mergeCell ref="C19:K19"/>
    <mergeCell ref="C20:K20"/>
    <mergeCell ref="C21:K21"/>
    <mergeCell ref="AB21:AG21"/>
    <mergeCell ref="AH21:AM21"/>
    <mergeCell ref="AB19:AG19"/>
    <mergeCell ref="AH19:AM19"/>
    <mergeCell ref="AB20:AG20"/>
    <mergeCell ref="C17:K17"/>
    <mergeCell ref="AH20:AM20"/>
    <mergeCell ref="L21:Q21"/>
    <mergeCell ref="R21:W21"/>
    <mergeCell ref="L18:Q18"/>
    <mergeCell ref="R18:W18"/>
    <mergeCell ref="X18:AA18"/>
    <mergeCell ref="L17:Q17"/>
    <mergeCell ref="AB17:AG17"/>
    <mergeCell ref="AH17:AM17"/>
    <mergeCell ref="R16:W16"/>
    <mergeCell ref="X17:AA17"/>
    <mergeCell ref="L16:Q16"/>
    <mergeCell ref="X20:AA20"/>
    <mergeCell ref="R12:W12"/>
    <mergeCell ref="L15:Q15"/>
    <mergeCell ref="C13:K13"/>
    <mergeCell ref="L9:Q10"/>
    <mergeCell ref="R9:W10"/>
    <mergeCell ref="C11:K11"/>
    <mergeCell ref="C12:K12"/>
    <mergeCell ref="C14:K14"/>
    <mergeCell ref="C15:K15"/>
    <mergeCell ref="C34:L34"/>
    <mergeCell ref="X34:AC34"/>
    <mergeCell ref="AD29:AH30"/>
    <mergeCell ref="AD31:AH31"/>
    <mergeCell ref="AD32:AH32"/>
    <mergeCell ref="AD33:AH33"/>
    <mergeCell ref="C33:L33"/>
    <mergeCell ref="X33:AC33"/>
    <mergeCell ref="T32:W32"/>
    <mergeCell ref="C31:L31"/>
    <mergeCell ref="T31:W31"/>
    <mergeCell ref="X31:AC31"/>
    <mergeCell ref="X29:AC30"/>
    <mergeCell ref="M32:O32"/>
    <mergeCell ref="M33:O33"/>
    <mergeCell ref="P30:S30"/>
    <mergeCell ref="M29:O30"/>
    <mergeCell ref="C29:L30"/>
    <mergeCell ref="T34:W34"/>
    <mergeCell ref="T33:W33"/>
    <mergeCell ref="P31:S31"/>
    <mergeCell ref="P32:S32"/>
    <mergeCell ref="AI33:AK33"/>
    <mergeCell ref="P33:S33"/>
    <mergeCell ref="AI31:AK31"/>
    <mergeCell ref="L13:Q13"/>
    <mergeCell ref="R13:W13"/>
    <mergeCell ref="R15:W15"/>
    <mergeCell ref="X15:AA15"/>
    <mergeCell ref="X32:AC32"/>
    <mergeCell ref="AH14:AM14"/>
    <mergeCell ref="AI32:AK32"/>
    <mergeCell ref="X16:AA16"/>
    <mergeCell ref="AB16:AG16"/>
    <mergeCell ref="AH16:AM16"/>
    <mergeCell ref="AI29:AK30"/>
    <mergeCell ref="X21:AA21"/>
    <mergeCell ref="L19:Q19"/>
    <mergeCell ref="R19:W19"/>
    <mergeCell ref="AB15:AG15"/>
    <mergeCell ref="AH15:AM15"/>
    <mergeCell ref="X13:AA13"/>
    <mergeCell ref="L14:Q14"/>
    <mergeCell ref="R14:W14"/>
    <mergeCell ref="X14:AA14"/>
    <mergeCell ref="AB14:AG14"/>
    <mergeCell ref="X19:AA19"/>
    <mergeCell ref="L20:Q20"/>
    <mergeCell ref="M31:O31"/>
    <mergeCell ref="C32:L32"/>
    <mergeCell ref="B4:AV4"/>
    <mergeCell ref="B2:AV2"/>
    <mergeCell ref="AL29:AP30"/>
    <mergeCell ref="AL31:AP31"/>
    <mergeCell ref="AL32:AP32"/>
    <mergeCell ref="AB9:AG10"/>
    <mergeCell ref="AH9:AM10"/>
    <mergeCell ref="L11:Q11"/>
    <mergeCell ref="R11:W11"/>
    <mergeCell ref="X11:AA11"/>
    <mergeCell ref="AB11:AG11"/>
    <mergeCell ref="AH11:AM11"/>
    <mergeCell ref="X12:AA12"/>
    <mergeCell ref="AB12:AG12"/>
    <mergeCell ref="AH12:AM12"/>
    <mergeCell ref="AB13:AG13"/>
    <mergeCell ref="AH13:AM13"/>
    <mergeCell ref="X9:AA10"/>
    <mergeCell ref="C9:K10"/>
    <mergeCell ref="L12:Q12"/>
  </mergeCells>
  <phoneticPr fontId="1"/>
  <dataValidations count="1">
    <dataValidation type="list" allowBlank="1" showInputMessage="1" sqref="X31:AC33" xr:uid="{00000000-0002-0000-0000-000003000000}">
      <formula1>"0.0136,"</formula1>
    </dataValidation>
  </dataValidations>
  <pageMargins left="0.70866141732283472" right="0.70866141732283472" top="0.74803149606299213" bottom="0.74803149606299213" header="0.31496062992125984" footer="0.31496062992125984"/>
  <pageSetup paperSize="9" scale="7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1"/>
  <sheetViews>
    <sheetView tabSelected="1" view="pageBreakPreview" zoomScaleNormal="80" zoomScaleSheetLayoutView="100" workbookViewId="0">
      <pane xSplit="4" ySplit="7" topLeftCell="E18" activePane="bottomRight" state="frozen"/>
      <selection pane="topRight" activeCell="R49" sqref="R49:X50"/>
      <selection pane="bottomLeft" activeCell="R49" sqref="R49:X50"/>
      <selection pane="bottomRight" activeCell="F11" sqref="F11"/>
    </sheetView>
  </sheetViews>
  <sheetFormatPr defaultColWidth="9" defaultRowHeight="13.5" x14ac:dyDescent="0.15"/>
  <cols>
    <col min="1" max="1" width="1.125" style="3" customWidth="1"/>
    <col min="2" max="2" width="3.75" style="3" customWidth="1"/>
    <col min="3" max="3" width="9" style="3" customWidth="1"/>
    <col min="4" max="4" width="23" style="3" customWidth="1"/>
    <col min="5" max="5" width="7.375" style="3" customWidth="1"/>
    <col min="6" max="6" width="9.875" style="3" bestFit="1" customWidth="1"/>
    <col min="7" max="7" width="8.375" style="3" customWidth="1"/>
    <col min="8" max="8" width="11.875" style="3" customWidth="1"/>
    <col min="9" max="9" width="9.5" style="3" customWidth="1"/>
    <col min="10" max="10" width="12" style="3" customWidth="1"/>
    <col min="11" max="11" width="13.375" style="3" customWidth="1"/>
    <col min="12" max="12" width="1" style="3" customWidth="1"/>
    <col min="13" max="16384" width="9" style="3"/>
  </cols>
  <sheetData>
    <row r="1" spans="2:12" ht="3.75" customHeight="1" x14ac:dyDescent="0.15"/>
    <row r="2" spans="2:12" s="67" customFormat="1" ht="17.25" x14ac:dyDescent="0.15">
      <c r="B2" s="188" t="s">
        <v>25</v>
      </c>
      <c r="C2" s="188"/>
      <c r="D2" s="188"/>
      <c r="E2" s="188"/>
      <c r="F2" s="188"/>
      <c r="G2" s="188"/>
      <c r="H2" s="188"/>
      <c r="I2" s="188"/>
      <c r="J2" s="188"/>
      <c r="K2" s="188"/>
    </row>
    <row r="3" spans="2:12" x14ac:dyDescent="0.15">
      <c r="B3" s="69"/>
      <c r="C3" s="3" t="s">
        <v>26</v>
      </c>
      <c r="D3" s="69"/>
      <c r="E3" s="69"/>
      <c r="F3" s="69"/>
      <c r="G3" s="69"/>
      <c r="H3" s="69"/>
      <c r="I3" s="69"/>
      <c r="J3" s="69"/>
      <c r="K3" s="69"/>
    </row>
    <row r="4" spans="2:12" ht="18" customHeight="1" thickBot="1" x14ac:dyDescent="0.2"/>
    <row r="5" spans="2:12" ht="18" customHeight="1" x14ac:dyDescent="0.15">
      <c r="B5" s="193" t="s">
        <v>27</v>
      </c>
      <c r="C5" s="194"/>
      <c r="D5" s="194"/>
      <c r="E5" s="199" t="s">
        <v>28</v>
      </c>
      <c r="F5" s="200"/>
      <c r="G5" s="183" t="s">
        <v>22</v>
      </c>
      <c r="H5" s="184"/>
      <c r="I5" s="185"/>
      <c r="J5" s="186" t="s">
        <v>29</v>
      </c>
      <c r="K5" s="187"/>
    </row>
    <row r="6" spans="2:12" ht="48.75" customHeight="1" x14ac:dyDescent="0.15">
      <c r="B6" s="195"/>
      <c r="C6" s="196"/>
      <c r="D6" s="196"/>
      <c r="E6" s="201"/>
      <c r="F6" s="202"/>
      <c r="G6" s="29" t="s">
        <v>30</v>
      </c>
      <c r="H6" s="4" t="s">
        <v>31</v>
      </c>
      <c r="I6" s="46" t="s">
        <v>20</v>
      </c>
      <c r="J6" s="55" t="s">
        <v>32</v>
      </c>
      <c r="K6" s="65" t="s">
        <v>33</v>
      </c>
    </row>
    <row r="7" spans="2:12" ht="18" customHeight="1" thickBot="1" x14ac:dyDescent="0.2">
      <c r="B7" s="197"/>
      <c r="C7" s="198"/>
      <c r="D7" s="198"/>
      <c r="E7" s="36" t="s">
        <v>34</v>
      </c>
      <c r="F7" s="37" t="s">
        <v>35</v>
      </c>
      <c r="G7" s="30" t="s">
        <v>36</v>
      </c>
      <c r="H7" s="24" t="s">
        <v>37</v>
      </c>
      <c r="I7" s="47" t="s">
        <v>38</v>
      </c>
      <c r="J7" s="56" t="s">
        <v>39</v>
      </c>
      <c r="K7" s="25" t="s">
        <v>39</v>
      </c>
    </row>
    <row r="8" spans="2:12" ht="24" customHeight="1" thickBot="1" x14ac:dyDescent="0.2">
      <c r="B8" s="189" t="s">
        <v>40</v>
      </c>
      <c r="C8" s="203" t="s">
        <v>41</v>
      </c>
      <c r="D8" s="204"/>
      <c r="E8" s="38" t="s">
        <v>42</v>
      </c>
      <c r="F8" s="26">
        <f>シート01!X21</f>
        <v>0</v>
      </c>
      <c r="G8" s="205" t="s">
        <v>43</v>
      </c>
      <c r="H8" s="206"/>
      <c r="I8" s="207"/>
      <c r="J8" s="57">
        <f>シート01!AB21</f>
        <v>0</v>
      </c>
      <c r="K8" s="26">
        <f>シート01!AH21</f>
        <v>0</v>
      </c>
      <c r="L8" s="11"/>
    </row>
    <row r="9" spans="2:12" ht="24" customHeight="1" thickBot="1" x14ac:dyDescent="0.2">
      <c r="B9" s="190"/>
      <c r="C9" s="191" t="s">
        <v>44</v>
      </c>
      <c r="D9" s="192"/>
      <c r="E9" s="12"/>
      <c r="F9" s="9"/>
      <c r="G9" s="7"/>
      <c r="H9" s="13"/>
      <c r="I9" s="48"/>
      <c r="J9" s="58">
        <f>SUM(J8)</f>
        <v>0</v>
      </c>
      <c r="K9" s="9">
        <f>SUM(K8)</f>
        <v>0</v>
      </c>
    </row>
    <row r="10" spans="2:12" ht="24" customHeight="1" x14ac:dyDescent="0.15">
      <c r="B10" s="223"/>
      <c r="C10" s="224"/>
      <c r="D10" s="225"/>
      <c r="E10" s="39"/>
      <c r="F10" s="40"/>
      <c r="G10" s="31" t="s">
        <v>36</v>
      </c>
      <c r="H10" s="22" t="s">
        <v>45</v>
      </c>
      <c r="I10" s="49" t="s">
        <v>38</v>
      </c>
      <c r="J10" s="59"/>
      <c r="K10" s="23"/>
    </row>
    <row r="11" spans="2:12" ht="24" customHeight="1" x14ac:dyDescent="0.15">
      <c r="B11" s="213" t="s">
        <v>46</v>
      </c>
      <c r="C11" s="226" t="s">
        <v>47</v>
      </c>
      <c r="D11" s="227"/>
      <c r="E11" s="5" t="s">
        <v>48</v>
      </c>
      <c r="F11" s="41"/>
      <c r="G11" s="70">
        <v>34.799999999999997</v>
      </c>
      <c r="H11" s="73">
        <v>1.83E-2</v>
      </c>
      <c r="I11" s="50">
        <f>44/12</f>
        <v>3.6666666666666665</v>
      </c>
      <c r="J11" s="60">
        <f t="shared" ref="J11:K26" si="0">$F11*$G11*$H11*$I11</f>
        <v>0</v>
      </c>
      <c r="K11" s="6">
        <f t="shared" si="0"/>
        <v>0</v>
      </c>
    </row>
    <row r="12" spans="2:12" ht="24" customHeight="1" x14ac:dyDescent="0.15">
      <c r="B12" s="213"/>
      <c r="C12" s="226" t="s">
        <v>49</v>
      </c>
      <c r="D12" s="227"/>
      <c r="E12" s="5" t="s">
        <v>48</v>
      </c>
      <c r="F12" s="41"/>
      <c r="G12" s="70">
        <v>38.299999999999997</v>
      </c>
      <c r="H12" s="71">
        <v>1.9E-2</v>
      </c>
      <c r="I12" s="50">
        <f t="shared" ref="I12:I38" si="1">44/12</f>
        <v>3.6666666666666665</v>
      </c>
      <c r="J12" s="60">
        <f t="shared" si="0"/>
        <v>0</v>
      </c>
      <c r="K12" s="6">
        <f t="shared" si="0"/>
        <v>0</v>
      </c>
    </row>
    <row r="13" spans="2:12" ht="24" customHeight="1" x14ac:dyDescent="0.15">
      <c r="B13" s="213"/>
      <c r="C13" s="208" t="s">
        <v>50</v>
      </c>
      <c r="D13" s="209"/>
      <c r="E13" s="5" t="s">
        <v>48</v>
      </c>
      <c r="F13" s="41"/>
      <c r="G13" s="70">
        <v>33.4</v>
      </c>
      <c r="H13" s="71">
        <v>1.8700000000000001E-2</v>
      </c>
      <c r="I13" s="50">
        <f t="shared" si="1"/>
        <v>3.6666666666666665</v>
      </c>
      <c r="J13" s="60">
        <f t="shared" si="0"/>
        <v>0</v>
      </c>
      <c r="K13" s="6">
        <f t="shared" si="0"/>
        <v>0</v>
      </c>
    </row>
    <row r="14" spans="2:12" ht="24" customHeight="1" x14ac:dyDescent="0.15">
      <c r="B14" s="213"/>
      <c r="C14" s="208" t="s">
        <v>51</v>
      </c>
      <c r="D14" s="209"/>
      <c r="E14" s="5" t="s">
        <v>48</v>
      </c>
      <c r="F14" s="41"/>
      <c r="G14" s="70">
        <v>33.299999999999997</v>
      </c>
      <c r="H14" s="71">
        <v>1.8599999999999998E-2</v>
      </c>
      <c r="I14" s="50">
        <f t="shared" si="1"/>
        <v>3.6666666666666665</v>
      </c>
      <c r="J14" s="60">
        <f t="shared" si="0"/>
        <v>0</v>
      </c>
      <c r="K14" s="6">
        <f t="shared" si="0"/>
        <v>0</v>
      </c>
    </row>
    <row r="15" spans="2:12" ht="24" customHeight="1" x14ac:dyDescent="0.15">
      <c r="B15" s="213"/>
      <c r="C15" s="208" t="s">
        <v>52</v>
      </c>
      <c r="D15" s="209"/>
      <c r="E15" s="5" t="s">
        <v>48</v>
      </c>
      <c r="F15" s="41"/>
      <c r="G15" s="70">
        <v>36.299999999999997</v>
      </c>
      <c r="H15" s="71">
        <v>1.8599999999999998E-2</v>
      </c>
      <c r="I15" s="50">
        <f t="shared" si="1"/>
        <v>3.6666666666666665</v>
      </c>
      <c r="J15" s="60">
        <f t="shared" si="0"/>
        <v>0</v>
      </c>
      <c r="K15" s="6">
        <f t="shared" si="0"/>
        <v>0</v>
      </c>
    </row>
    <row r="16" spans="2:12" ht="24" customHeight="1" x14ac:dyDescent="0.15">
      <c r="B16" s="213"/>
      <c r="C16" s="208" t="s">
        <v>53</v>
      </c>
      <c r="D16" s="209"/>
      <c r="E16" s="5" t="s">
        <v>48</v>
      </c>
      <c r="F16" s="41"/>
      <c r="G16" s="70">
        <v>36.5</v>
      </c>
      <c r="H16" s="71">
        <v>1.8700000000000001E-2</v>
      </c>
      <c r="I16" s="50">
        <f t="shared" si="1"/>
        <v>3.6666666666666665</v>
      </c>
      <c r="J16" s="60">
        <f t="shared" si="0"/>
        <v>0</v>
      </c>
      <c r="K16" s="6">
        <f t="shared" si="0"/>
        <v>0</v>
      </c>
    </row>
    <row r="17" spans="2:11" ht="24" customHeight="1" x14ac:dyDescent="0.15">
      <c r="B17" s="213"/>
      <c r="C17" s="208" t="s">
        <v>54</v>
      </c>
      <c r="D17" s="209"/>
      <c r="E17" s="5" t="s">
        <v>48</v>
      </c>
      <c r="F17" s="41"/>
      <c r="G17" s="72">
        <v>38</v>
      </c>
      <c r="H17" s="71">
        <v>1.8800000000000001E-2</v>
      </c>
      <c r="I17" s="50">
        <f t="shared" si="1"/>
        <v>3.6666666666666665</v>
      </c>
      <c r="J17" s="60">
        <f t="shared" si="0"/>
        <v>0</v>
      </c>
      <c r="K17" s="6">
        <f t="shared" si="0"/>
        <v>0</v>
      </c>
    </row>
    <row r="18" spans="2:11" ht="24" customHeight="1" x14ac:dyDescent="0.15">
      <c r="B18" s="213"/>
      <c r="C18" s="208" t="s">
        <v>55</v>
      </c>
      <c r="D18" s="209"/>
      <c r="E18" s="5" t="s">
        <v>48</v>
      </c>
      <c r="F18" s="41"/>
      <c r="G18" s="70">
        <v>38.9</v>
      </c>
      <c r="H18" s="71">
        <v>1.9300000000000001E-2</v>
      </c>
      <c r="I18" s="50">
        <f t="shared" si="1"/>
        <v>3.6666666666666665</v>
      </c>
      <c r="J18" s="60">
        <f t="shared" si="0"/>
        <v>0</v>
      </c>
      <c r="K18" s="6">
        <f t="shared" si="0"/>
        <v>0</v>
      </c>
    </row>
    <row r="19" spans="2:11" ht="24" customHeight="1" x14ac:dyDescent="0.15">
      <c r="B19" s="213"/>
      <c r="C19" s="208" t="s">
        <v>56</v>
      </c>
      <c r="D19" s="209"/>
      <c r="E19" s="5" t="s">
        <v>48</v>
      </c>
      <c r="F19" s="41"/>
      <c r="G19" s="70">
        <v>41.8</v>
      </c>
      <c r="H19" s="71">
        <v>2.0199999999999999E-2</v>
      </c>
      <c r="I19" s="50">
        <f t="shared" si="1"/>
        <v>3.6666666666666665</v>
      </c>
      <c r="J19" s="60">
        <f t="shared" si="0"/>
        <v>0</v>
      </c>
      <c r="K19" s="6">
        <f t="shared" si="0"/>
        <v>0</v>
      </c>
    </row>
    <row r="20" spans="2:11" ht="24" customHeight="1" x14ac:dyDescent="0.15">
      <c r="B20" s="213"/>
      <c r="C20" s="208" t="s">
        <v>57</v>
      </c>
      <c r="D20" s="209"/>
      <c r="E20" s="5" t="s">
        <v>58</v>
      </c>
      <c r="F20" s="41"/>
      <c r="G20" s="72">
        <v>40.200000000000003</v>
      </c>
      <c r="H20" s="71">
        <v>1.9900000000000001E-2</v>
      </c>
      <c r="I20" s="50">
        <f t="shared" si="1"/>
        <v>3.6666666666666665</v>
      </c>
      <c r="J20" s="60">
        <f t="shared" si="0"/>
        <v>0</v>
      </c>
      <c r="K20" s="6">
        <f t="shared" si="0"/>
        <v>0</v>
      </c>
    </row>
    <row r="21" spans="2:11" ht="24" customHeight="1" x14ac:dyDescent="0.15">
      <c r="B21" s="213"/>
      <c r="C21" s="208" t="s">
        <v>59</v>
      </c>
      <c r="D21" s="74" t="s">
        <v>60</v>
      </c>
      <c r="E21" s="5" t="s">
        <v>58</v>
      </c>
      <c r="F21" s="41"/>
      <c r="G21" s="70">
        <v>50.1</v>
      </c>
      <c r="H21" s="71">
        <v>1.6299999999999999E-2</v>
      </c>
      <c r="I21" s="50">
        <f t="shared" si="1"/>
        <v>3.6666666666666665</v>
      </c>
      <c r="J21" s="60">
        <f t="shared" si="0"/>
        <v>0</v>
      </c>
      <c r="K21" s="6">
        <f t="shared" si="0"/>
        <v>0</v>
      </c>
    </row>
    <row r="22" spans="2:11" ht="24" customHeight="1" x14ac:dyDescent="0.15">
      <c r="B22" s="213"/>
      <c r="C22" s="208"/>
      <c r="D22" s="74" t="s">
        <v>61</v>
      </c>
      <c r="E22" s="5" t="s">
        <v>58</v>
      </c>
      <c r="F22" s="41"/>
      <c r="G22" s="70">
        <v>46.1</v>
      </c>
      <c r="H22" s="71">
        <v>1.44E-2</v>
      </c>
      <c r="I22" s="50">
        <f t="shared" si="1"/>
        <v>3.6666666666666665</v>
      </c>
      <c r="J22" s="60">
        <f t="shared" si="0"/>
        <v>0</v>
      </c>
      <c r="K22" s="6">
        <f t="shared" si="0"/>
        <v>0</v>
      </c>
    </row>
    <row r="23" spans="2:11" ht="24" customHeight="1" x14ac:dyDescent="0.15">
      <c r="B23" s="213"/>
      <c r="C23" s="208" t="s">
        <v>62</v>
      </c>
      <c r="D23" s="74" t="s">
        <v>63</v>
      </c>
      <c r="E23" s="5" t="s">
        <v>58</v>
      </c>
      <c r="F23" s="41"/>
      <c r="G23" s="70">
        <v>54.7</v>
      </c>
      <c r="H23" s="71">
        <v>1.3899999999999999E-2</v>
      </c>
      <c r="I23" s="50">
        <f t="shared" si="1"/>
        <v>3.6666666666666665</v>
      </c>
      <c r="J23" s="60">
        <f t="shared" si="0"/>
        <v>0</v>
      </c>
      <c r="K23" s="6">
        <f t="shared" si="0"/>
        <v>0</v>
      </c>
    </row>
    <row r="24" spans="2:11" ht="24" customHeight="1" x14ac:dyDescent="0.15">
      <c r="B24" s="213"/>
      <c r="C24" s="208"/>
      <c r="D24" s="75" t="s">
        <v>64</v>
      </c>
      <c r="E24" s="5" t="s">
        <v>65</v>
      </c>
      <c r="F24" s="41"/>
      <c r="G24" s="70">
        <v>38.4</v>
      </c>
      <c r="H24" s="71">
        <v>1.3899999999999999E-2</v>
      </c>
      <c r="I24" s="50">
        <f t="shared" si="1"/>
        <v>3.6666666666666665</v>
      </c>
      <c r="J24" s="60">
        <f t="shared" si="0"/>
        <v>0</v>
      </c>
      <c r="K24" s="6">
        <f t="shared" si="0"/>
        <v>0</v>
      </c>
    </row>
    <row r="25" spans="2:11" ht="24" customHeight="1" x14ac:dyDescent="0.15">
      <c r="B25" s="213"/>
      <c r="C25" s="208" t="s">
        <v>66</v>
      </c>
      <c r="D25" s="28" t="s">
        <v>67</v>
      </c>
      <c r="E25" s="5" t="s">
        <v>58</v>
      </c>
      <c r="F25" s="41"/>
      <c r="G25" s="72">
        <v>28.7</v>
      </c>
      <c r="H25" s="71">
        <v>2.46E-2</v>
      </c>
      <c r="I25" s="50">
        <f t="shared" si="1"/>
        <v>3.6666666666666665</v>
      </c>
      <c r="J25" s="60">
        <f t="shared" si="0"/>
        <v>0</v>
      </c>
      <c r="K25" s="6">
        <f t="shared" si="0"/>
        <v>0</v>
      </c>
    </row>
    <row r="26" spans="2:11" ht="24" customHeight="1" x14ac:dyDescent="0.15">
      <c r="B26" s="213"/>
      <c r="C26" s="208"/>
      <c r="D26" s="28" t="s">
        <v>68</v>
      </c>
      <c r="E26" s="5" t="s">
        <v>58</v>
      </c>
      <c r="F26" s="41"/>
      <c r="G26" s="72">
        <v>28.9</v>
      </c>
      <c r="H26" s="71">
        <v>2.4500000000000001E-2</v>
      </c>
      <c r="I26" s="50">
        <f t="shared" si="1"/>
        <v>3.6666666666666665</v>
      </c>
      <c r="J26" s="60">
        <f t="shared" si="0"/>
        <v>0</v>
      </c>
      <c r="K26" s="6">
        <f t="shared" si="0"/>
        <v>0</v>
      </c>
    </row>
    <row r="27" spans="2:11" ht="24" customHeight="1" x14ac:dyDescent="0.15">
      <c r="B27" s="213"/>
      <c r="C27" s="208"/>
      <c r="D27" s="28" t="s">
        <v>69</v>
      </c>
      <c r="E27" s="5" t="s">
        <v>58</v>
      </c>
      <c r="F27" s="41"/>
      <c r="G27" s="72">
        <v>28.3</v>
      </c>
      <c r="H27" s="71">
        <v>2.5100000000000001E-2</v>
      </c>
      <c r="I27" s="50">
        <f t="shared" si="1"/>
        <v>3.6666666666666665</v>
      </c>
      <c r="J27" s="60">
        <f t="shared" ref="J27:K38" si="2">$F27*$G27*$H27*$I27</f>
        <v>0</v>
      </c>
      <c r="K27" s="6">
        <f t="shared" si="2"/>
        <v>0</v>
      </c>
    </row>
    <row r="28" spans="2:11" ht="24" customHeight="1" x14ac:dyDescent="0.15">
      <c r="B28" s="213"/>
      <c r="C28" s="208"/>
      <c r="D28" s="28" t="s">
        <v>70</v>
      </c>
      <c r="E28" s="5" t="s">
        <v>58</v>
      </c>
      <c r="F28" s="41"/>
      <c r="G28" s="72">
        <v>26.1</v>
      </c>
      <c r="H28" s="71">
        <v>2.4299999999999999E-2</v>
      </c>
      <c r="I28" s="50">
        <f t="shared" si="1"/>
        <v>3.6666666666666665</v>
      </c>
      <c r="J28" s="60">
        <f t="shared" si="2"/>
        <v>0</v>
      </c>
      <c r="K28" s="6">
        <f t="shared" si="2"/>
        <v>0</v>
      </c>
    </row>
    <row r="29" spans="2:11" ht="24" customHeight="1" x14ac:dyDescent="0.15">
      <c r="B29" s="213"/>
      <c r="C29" s="208"/>
      <c r="D29" s="28" t="s">
        <v>71</v>
      </c>
      <c r="E29" s="5" t="s">
        <v>58</v>
      </c>
      <c r="F29" s="41"/>
      <c r="G29" s="70">
        <v>24.2</v>
      </c>
      <c r="H29" s="71">
        <v>2.4199999999999999E-2</v>
      </c>
      <c r="I29" s="50">
        <f t="shared" si="1"/>
        <v>3.6666666666666665</v>
      </c>
      <c r="J29" s="60">
        <f t="shared" si="2"/>
        <v>0</v>
      </c>
      <c r="K29" s="6">
        <f t="shared" si="2"/>
        <v>0</v>
      </c>
    </row>
    <row r="30" spans="2:11" ht="24" customHeight="1" x14ac:dyDescent="0.15">
      <c r="B30" s="213"/>
      <c r="C30" s="208"/>
      <c r="D30" s="28" t="s">
        <v>72</v>
      </c>
      <c r="E30" s="5" t="s">
        <v>58</v>
      </c>
      <c r="F30" s="41"/>
      <c r="G30" s="70">
        <v>27.8</v>
      </c>
      <c r="H30" s="71">
        <v>2.5899999999999999E-2</v>
      </c>
      <c r="I30" s="50">
        <f t="shared" si="1"/>
        <v>3.6666666666666665</v>
      </c>
      <c r="J30" s="60">
        <f t="shared" si="2"/>
        <v>0</v>
      </c>
      <c r="K30" s="6">
        <f t="shared" si="2"/>
        <v>0</v>
      </c>
    </row>
    <row r="31" spans="2:11" ht="24" customHeight="1" x14ac:dyDescent="0.15">
      <c r="B31" s="213"/>
      <c r="C31" s="208" t="s">
        <v>73</v>
      </c>
      <c r="D31" s="209"/>
      <c r="E31" s="5" t="s">
        <v>58</v>
      </c>
      <c r="F31" s="41"/>
      <c r="G31" s="72">
        <v>29</v>
      </c>
      <c r="H31" s="71">
        <v>2.9899999999999999E-2</v>
      </c>
      <c r="I31" s="50">
        <f t="shared" si="1"/>
        <v>3.6666666666666665</v>
      </c>
      <c r="J31" s="60">
        <f t="shared" si="2"/>
        <v>0</v>
      </c>
      <c r="K31" s="6">
        <f t="shared" si="2"/>
        <v>0</v>
      </c>
    </row>
    <row r="32" spans="2:11" ht="24" customHeight="1" x14ac:dyDescent="0.15">
      <c r="B32" s="213"/>
      <c r="C32" s="210" t="s">
        <v>74</v>
      </c>
      <c r="D32" s="211"/>
      <c r="E32" s="5" t="s">
        <v>58</v>
      </c>
      <c r="F32" s="41"/>
      <c r="G32" s="72">
        <v>34.1</v>
      </c>
      <c r="H32" s="71">
        <v>2.4500000000000001E-2</v>
      </c>
      <c r="I32" s="50">
        <f t="shared" si="1"/>
        <v>3.6666666666666665</v>
      </c>
      <c r="J32" s="60">
        <f t="shared" si="2"/>
        <v>0</v>
      </c>
      <c r="K32" s="6">
        <f t="shared" si="2"/>
        <v>0</v>
      </c>
    </row>
    <row r="33" spans="2:14" ht="24" customHeight="1" x14ac:dyDescent="0.15">
      <c r="B33" s="213"/>
      <c r="C33" s="208" t="s">
        <v>75</v>
      </c>
      <c r="D33" s="209"/>
      <c r="E33" s="5" t="s">
        <v>58</v>
      </c>
      <c r="F33" s="41"/>
      <c r="G33" s="70">
        <v>37.299999999999997</v>
      </c>
      <c r="H33" s="71">
        <v>2.0899999999999998E-2</v>
      </c>
      <c r="I33" s="50">
        <f t="shared" si="1"/>
        <v>3.6666666666666665</v>
      </c>
      <c r="J33" s="60">
        <f t="shared" si="2"/>
        <v>0</v>
      </c>
      <c r="K33" s="6">
        <f t="shared" si="2"/>
        <v>0</v>
      </c>
    </row>
    <row r="34" spans="2:14" ht="24" customHeight="1" x14ac:dyDescent="0.15">
      <c r="B34" s="213"/>
      <c r="C34" s="208" t="s">
        <v>76</v>
      </c>
      <c r="D34" s="209"/>
      <c r="E34" s="5" t="s">
        <v>58</v>
      </c>
      <c r="F34" s="41"/>
      <c r="G34" s="70">
        <v>40</v>
      </c>
      <c r="H34" s="71">
        <v>2.0400000000000001E-2</v>
      </c>
      <c r="I34" s="50">
        <f t="shared" si="1"/>
        <v>3.6666666666666665</v>
      </c>
      <c r="J34" s="60">
        <f t="shared" si="2"/>
        <v>0</v>
      </c>
      <c r="K34" s="6">
        <f t="shared" si="2"/>
        <v>0</v>
      </c>
    </row>
    <row r="35" spans="2:14" ht="24" customHeight="1" x14ac:dyDescent="0.15">
      <c r="B35" s="213"/>
      <c r="C35" s="208" t="s">
        <v>77</v>
      </c>
      <c r="D35" s="209"/>
      <c r="E35" s="5" t="s">
        <v>65</v>
      </c>
      <c r="F35" s="41"/>
      <c r="G35" s="70">
        <v>18.399999999999999</v>
      </c>
      <c r="H35" s="73">
        <v>1.09E-2</v>
      </c>
      <c r="I35" s="50">
        <f t="shared" si="1"/>
        <v>3.6666666666666665</v>
      </c>
      <c r="J35" s="60">
        <f t="shared" si="2"/>
        <v>0</v>
      </c>
      <c r="K35" s="6">
        <f t="shared" si="2"/>
        <v>0</v>
      </c>
    </row>
    <row r="36" spans="2:14" ht="24" customHeight="1" x14ac:dyDescent="0.15">
      <c r="B36" s="213"/>
      <c r="C36" s="208" t="s">
        <v>78</v>
      </c>
      <c r="D36" s="209"/>
      <c r="E36" s="5" t="s">
        <v>65</v>
      </c>
      <c r="F36" s="41"/>
      <c r="G36" s="70">
        <v>3.23</v>
      </c>
      <c r="H36" s="71">
        <v>2.64E-2</v>
      </c>
      <c r="I36" s="50">
        <f t="shared" si="1"/>
        <v>3.6666666666666665</v>
      </c>
      <c r="J36" s="60">
        <f t="shared" si="2"/>
        <v>0</v>
      </c>
      <c r="K36" s="6">
        <f t="shared" si="2"/>
        <v>0</v>
      </c>
    </row>
    <row r="37" spans="2:14" ht="24" customHeight="1" x14ac:dyDescent="0.15">
      <c r="B37" s="213"/>
      <c r="C37" s="208" t="s">
        <v>79</v>
      </c>
      <c r="D37" s="209"/>
      <c r="E37" s="5" t="s">
        <v>65</v>
      </c>
      <c r="F37" s="41"/>
      <c r="G37" s="70">
        <v>3.45</v>
      </c>
      <c r="H37" s="71">
        <v>2.64E-2</v>
      </c>
      <c r="I37" s="50">
        <f t="shared" si="1"/>
        <v>3.6666666666666665</v>
      </c>
      <c r="J37" s="60">
        <f t="shared" si="2"/>
        <v>0</v>
      </c>
      <c r="K37" s="6">
        <f t="shared" si="2"/>
        <v>0</v>
      </c>
    </row>
    <row r="38" spans="2:14" ht="24" customHeight="1" x14ac:dyDescent="0.15">
      <c r="B38" s="213"/>
      <c r="C38" s="208" t="s">
        <v>80</v>
      </c>
      <c r="D38" s="209"/>
      <c r="E38" s="5" t="s">
        <v>65</v>
      </c>
      <c r="F38" s="41"/>
      <c r="G38" s="70">
        <v>7.53</v>
      </c>
      <c r="H38" s="73">
        <v>4.2000000000000003E-2</v>
      </c>
      <c r="I38" s="50">
        <f t="shared" si="1"/>
        <v>3.6666666666666665</v>
      </c>
      <c r="J38" s="60">
        <f t="shared" si="2"/>
        <v>0</v>
      </c>
      <c r="K38" s="6">
        <f t="shared" si="2"/>
        <v>0</v>
      </c>
    </row>
    <row r="39" spans="2:14" ht="24" customHeight="1" thickBot="1" x14ac:dyDescent="0.2">
      <c r="B39" s="213"/>
      <c r="C39" s="80" t="s">
        <v>81</v>
      </c>
      <c r="D39" s="77" t="s">
        <v>82</v>
      </c>
      <c r="E39" s="76" t="s">
        <v>83</v>
      </c>
      <c r="F39" s="6">
        <f>シート01!AD34</f>
        <v>0</v>
      </c>
      <c r="G39" s="220" t="s">
        <v>84</v>
      </c>
      <c r="H39" s="221"/>
      <c r="I39" s="222"/>
      <c r="J39" s="60">
        <f>シート01!AL34</f>
        <v>0</v>
      </c>
      <c r="K39" s="6">
        <f>J39</f>
        <v>0</v>
      </c>
    </row>
    <row r="40" spans="2:14" ht="18" customHeight="1" thickBot="1" x14ac:dyDescent="0.2">
      <c r="B40" s="190"/>
      <c r="C40" s="191" t="s">
        <v>85</v>
      </c>
      <c r="D40" s="192"/>
      <c r="E40" s="12"/>
      <c r="F40" s="9"/>
      <c r="G40" s="79"/>
      <c r="H40" s="8"/>
      <c r="I40" s="51"/>
      <c r="J40" s="58">
        <f>SUM(J11:J39)</f>
        <v>0</v>
      </c>
      <c r="K40" s="58">
        <f>SUM(K11:K39)</f>
        <v>0</v>
      </c>
    </row>
    <row r="41" spans="2:14" ht="18" customHeight="1" x14ac:dyDescent="0.15">
      <c r="B41" s="215"/>
      <c r="C41" s="216"/>
      <c r="D41" s="217"/>
      <c r="E41" s="42"/>
      <c r="F41" s="43"/>
      <c r="G41" s="33"/>
      <c r="H41" s="22" t="s">
        <v>86</v>
      </c>
      <c r="I41" s="52"/>
      <c r="J41" s="62"/>
      <c r="K41" s="27"/>
    </row>
    <row r="42" spans="2:14" ht="18" customHeight="1" x14ac:dyDescent="0.15">
      <c r="B42" s="213" t="s">
        <v>87</v>
      </c>
      <c r="C42" s="208" t="s">
        <v>88</v>
      </c>
      <c r="D42" s="209"/>
      <c r="E42" s="5" t="s">
        <v>89</v>
      </c>
      <c r="F42" s="41"/>
      <c r="G42" s="34" t="s">
        <v>90</v>
      </c>
      <c r="H42" s="78">
        <v>6.54E-2</v>
      </c>
      <c r="I42" s="53" t="s">
        <v>12</v>
      </c>
      <c r="J42" s="60">
        <f>$F42*$H42</f>
        <v>0</v>
      </c>
      <c r="K42" s="6">
        <f>$F42*$H42</f>
        <v>0</v>
      </c>
    </row>
    <row r="43" spans="2:14" ht="18" customHeight="1" x14ac:dyDescent="0.15">
      <c r="B43" s="213"/>
      <c r="C43" s="208" t="s">
        <v>91</v>
      </c>
      <c r="D43" s="209"/>
      <c r="E43" s="5" t="s">
        <v>89</v>
      </c>
      <c r="F43" s="41"/>
      <c r="G43" s="34" t="s">
        <v>90</v>
      </c>
      <c r="H43" s="78">
        <v>5.3199999999999997E-2</v>
      </c>
      <c r="I43" s="53" t="s">
        <v>12</v>
      </c>
      <c r="J43" s="60">
        <f t="shared" ref="J43:K45" si="3">$F43*$H43</f>
        <v>0</v>
      </c>
      <c r="K43" s="6">
        <f t="shared" si="3"/>
        <v>0</v>
      </c>
    </row>
    <row r="44" spans="2:14" ht="18" customHeight="1" x14ac:dyDescent="0.15">
      <c r="B44" s="213"/>
      <c r="C44" s="208" t="s">
        <v>92</v>
      </c>
      <c r="D44" s="209"/>
      <c r="E44" s="5" t="s">
        <v>89</v>
      </c>
      <c r="F44" s="41"/>
      <c r="G44" s="34" t="s">
        <v>90</v>
      </c>
      <c r="H44" s="78">
        <v>5.3199999999999997E-2</v>
      </c>
      <c r="I44" s="53" t="s">
        <v>12</v>
      </c>
      <c r="J44" s="60">
        <f t="shared" si="3"/>
        <v>0</v>
      </c>
      <c r="K44" s="6">
        <f t="shared" si="3"/>
        <v>0</v>
      </c>
    </row>
    <row r="45" spans="2:14" ht="18" customHeight="1" thickBot="1" x14ac:dyDescent="0.2">
      <c r="B45" s="213"/>
      <c r="C45" s="218" t="s">
        <v>93</v>
      </c>
      <c r="D45" s="219"/>
      <c r="E45" s="44" t="s">
        <v>89</v>
      </c>
      <c r="F45" s="45"/>
      <c r="G45" s="35" t="s">
        <v>90</v>
      </c>
      <c r="H45" s="78">
        <v>5.3199999999999997E-2</v>
      </c>
      <c r="I45" s="54" t="s">
        <v>12</v>
      </c>
      <c r="J45" s="61">
        <f t="shared" si="3"/>
        <v>0</v>
      </c>
      <c r="K45" s="10">
        <f t="shared" si="3"/>
        <v>0</v>
      </c>
    </row>
    <row r="46" spans="2:14" ht="18" customHeight="1" thickBot="1" x14ac:dyDescent="0.2">
      <c r="B46" s="214"/>
      <c r="C46" s="191" t="s">
        <v>94</v>
      </c>
      <c r="D46" s="192"/>
      <c r="E46" s="12"/>
      <c r="F46" s="9"/>
      <c r="G46" s="32"/>
      <c r="H46" s="8"/>
      <c r="I46" s="51"/>
      <c r="J46" s="58">
        <f>SUM(J42:J45)</f>
        <v>0</v>
      </c>
      <c r="K46" s="9">
        <f>SUM(K42:K45)</f>
        <v>0</v>
      </c>
    </row>
    <row r="47" spans="2:14" ht="14.1" customHeight="1" x14ac:dyDescent="0.15"/>
    <row r="48" spans="2:14" ht="14.1" customHeight="1" thickBot="1" x14ac:dyDescent="0.2">
      <c r="B48" s="63"/>
      <c r="C48" s="63"/>
      <c r="D48" s="63"/>
      <c r="E48" s="63"/>
      <c r="F48" s="63"/>
      <c r="G48" s="63"/>
      <c r="H48" s="63"/>
      <c r="I48" s="63"/>
      <c r="J48" s="64"/>
      <c r="K48" s="64"/>
      <c r="N48" s="14"/>
    </row>
    <row r="49" spans="2:11" ht="25.5" customHeight="1" thickBot="1" x14ac:dyDescent="0.2">
      <c r="B49" s="212" t="s">
        <v>95</v>
      </c>
      <c r="C49" s="212"/>
      <c r="D49" s="212"/>
      <c r="E49" s="212"/>
      <c r="F49" s="212"/>
      <c r="G49" s="212"/>
      <c r="H49" s="212"/>
      <c r="I49" s="212"/>
      <c r="J49" s="15">
        <f>ROUNDDOWN(J9+J40+J46,0)</f>
        <v>0</v>
      </c>
      <c r="K49" s="15">
        <f>ROUNDDOWN(K9+K40+K46,0)</f>
        <v>0</v>
      </c>
    </row>
    <row r="50" spans="2:11" ht="10.5" customHeight="1" x14ac:dyDescent="0.15">
      <c r="B50" s="16"/>
      <c r="C50" s="16"/>
      <c r="D50" s="16"/>
      <c r="E50" s="17"/>
      <c r="F50" s="11"/>
      <c r="G50" s="18"/>
      <c r="H50" s="19"/>
      <c r="I50" s="17"/>
      <c r="J50" s="11"/>
      <c r="K50" s="11"/>
    </row>
    <row r="51" spans="2:11" ht="15" customHeight="1" x14ac:dyDescent="0.15">
      <c r="B51" s="3" t="s">
        <v>96</v>
      </c>
      <c r="F51" s="20"/>
      <c r="H51" s="21"/>
      <c r="J51" s="20"/>
      <c r="K51" s="20"/>
    </row>
  </sheetData>
  <sheetProtection sheet="1" formatCells="0" formatColumns="0" formatRows="0" selectLockedCells="1"/>
  <mergeCells count="42">
    <mergeCell ref="G39:I39"/>
    <mergeCell ref="B10:D10"/>
    <mergeCell ref="C20:D20"/>
    <mergeCell ref="C11:D11"/>
    <mergeCell ref="C12:D12"/>
    <mergeCell ref="C15:D15"/>
    <mergeCell ref="B11:B40"/>
    <mergeCell ref="C17:D17"/>
    <mergeCell ref="C23:C24"/>
    <mergeCell ref="C25:C30"/>
    <mergeCell ref="C18:D18"/>
    <mergeCell ref="C19:D19"/>
    <mergeCell ref="C13:D13"/>
    <mergeCell ref="C14:D14"/>
    <mergeCell ref="C16:D16"/>
    <mergeCell ref="C21:C22"/>
    <mergeCell ref="B49:I49"/>
    <mergeCell ref="B42:B46"/>
    <mergeCell ref="B41:D41"/>
    <mergeCell ref="C40:D40"/>
    <mergeCell ref="C42:D42"/>
    <mergeCell ref="C43:D43"/>
    <mergeCell ref="C44:D44"/>
    <mergeCell ref="C45:D45"/>
    <mergeCell ref="C46:D46"/>
    <mergeCell ref="C31:D31"/>
    <mergeCell ref="C34:D34"/>
    <mergeCell ref="C37:D37"/>
    <mergeCell ref="C32:D32"/>
    <mergeCell ref="C33:D33"/>
    <mergeCell ref="C35:D35"/>
    <mergeCell ref="C36:D36"/>
    <mergeCell ref="C38:D38"/>
    <mergeCell ref="G5:I5"/>
    <mergeCell ref="J5:K5"/>
    <mergeCell ref="B2:K2"/>
    <mergeCell ref="B8:B9"/>
    <mergeCell ref="C9:D9"/>
    <mergeCell ref="B5:D7"/>
    <mergeCell ref="E5:F6"/>
    <mergeCell ref="C8:D8"/>
    <mergeCell ref="G8:I8"/>
  </mergeCells>
  <phoneticPr fontId="1"/>
  <dataValidations disablePrompts="1" count="2">
    <dataValidation type="list" allowBlank="1" showInputMessage="1" sqref="H43:H45" xr:uid="{00000000-0002-0000-0100-000000000000}">
      <formula1>"0.057"</formula1>
    </dataValidation>
    <dataValidation type="list" allowBlank="1" showInputMessage="1" sqref="H42" xr:uid="{00000000-0002-0000-0100-000001000000}">
      <formula1>"0.06"</formula1>
    </dataValidation>
  </dataValidations>
  <printOptions horizontalCentered="1" verticalCentered="1"/>
  <pageMargins left="0.51181102362204722" right="0.51181102362204722" top="0.55118110236220474" bottom="0.35433070866141736" header="0.31496062992125984" footer="0.31496062992125984"/>
  <pageSetup paperSize="9" scale="85" orientation="portrait" r:id="rId1"/>
  <rowBreaks count="1" manualBreakCount="1">
    <brk id="40"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シート01</vt:lpstr>
      <vt:lpstr>シート02</vt:lpstr>
      <vt:lpstr>シート01!Print_Area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2021-06-20T07:52:11Z</dcterms:created>
  <dcterms:modified xsi:type="dcterms:W3CDTF">2025-03-07T07:33:48Z</dcterms:modified>
  <cp:category/>
  <cp:contentStatus/>
</cp:coreProperties>
</file>